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brooks_reneej_epa_gov/Documents/Profile/Documents/Projects/NARS Water Isotopes/NARS Lakes Data/"/>
    </mc:Choice>
  </mc:AlternateContent>
  <xr:revisionPtr revIDLastSave="816" documentId="13_ncr:1_{80D22DB4-3DF5-48AE-8F57-0E5C5DEF0AA0}" xr6:coauthVersionLast="47" xr6:coauthVersionMax="47" xr10:uidLastSave="{C0081B14-BC6F-4E97-8C38-CEDC46A16445}"/>
  <bookViews>
    <workbookView xWindow="14295" yWindow="0" windowWidth="14610" windowHeight="15585" xr2:uid="{00000000-000D-0000-FFFF-FFFF00000000}"/>
  </bookViews>
  <sheets>
    <sheet name="Metadata for NLA water isotopes" sheetId="6" r:id="rId1"/>
    <sheet name="NLA_07_water_isotopes" sheetId="3" r:id="rId2"/>
    <sheet name="NLA_12_water_isotopes" sheetId="1" r:id="rId3"/>
    <sheet name="NLA_17_water_isotopes" sheetId="5" r:id="rId4"/>
    <sheet name="2007 NLA QA Data" sheetId="7" r:id="rId5"/>
    <sheet name="2012 NLA QA Data" sheetId="8" r:id="rId6"/>
    <sheet name="2017 NLA QA Data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9" l="1"/>
  <c r="BE1" i="9" l="1"/>
  <c r="AP3" i="9"/>
  <c r="AO1" i="9"/>
  <c r="AN1" i="9"/>
  <c r="AM1" i="9"/>
  <c r="AA3" i="8"/>
  <c r="X1" i="8"/>
  <c r="AN4" i="7"/>
  <c r="AO2" i="7"/>
  <c r="AN2" i="7"/>
  <c r="AQ4" i="7"/>
  <c r="AP2" i="7"/>
  <c r="AP4" i="7" s="1"/>
  <c r="AO4" i="7"/>
  <c r="AP179" i="7"/>
  <c r="AP177" i="7"/>
  <c r="AP175" i="7"/>
  <c r="AP173" i="7"/>
  <c r="AP171" i="7"/>
  <c r="AP169" i="7"/>
  <c r="AP167" i="7"/>
  <c r="AP165" i="7"/>
  <c r="AP163" i="7"/>
  <c r="AP161" i="7"/>
  <c r="AP159" i="7"/>
  <c r="AP157" i="7"/>
  <c r="AP155" i="7"/>
  <c r="AP153" i="7"/>
  <c r="AP151" i="7"/>
  <c r="AP149" i="7"/>
  <c r="AP147" i="7"/>
  <c r="AP145" i="7"/>
  <c r="AP143" i="7"/>
  <c r="AP141" i="7"/>
  <c r="AP139" i="7"/>
  <c r="AP137" i="7"/>
  <c r="AP135" i="7"/>
  <c r="AP133" i="7"/>
  <c r="AP131" i="7"/>
  <c r="AP129" i="7"/>
  <c r="AP127" i="7"/>
  <c r="AP125" i="7"/>
  <c r="AP122" i="7"/>
  <c r="AP120" i="7"/>
  <c r="AP118" i="7"/>
  <c r="AP116" i="7"/>
  <c r="AP114" i="7"/>
  <c r="AP112" i="7"/>
  <c r="AP110" i="7"/>
  <c r="AP108" i="7"/>
  <c r="AP106" i="7"/>
  <c r="AP104" i="7"/>
  <c r="AP102" i="7"/>
  <c r="AP99" i="7"/>
  <c r="AP97" i="7"/>
  <c r="AP95" i="7"/>
  <c r="AP93" i="7"/>
  <c r="AP91" i="7"/>
  <c r="AP89" i="7"/>
  <c r="AP87" i="7"/>
  <c r="AP85" i="7"/>
  <c r="AP83" i="7"/>
  <c r="AP81" i="7"/>
  <c r="AP79" i="7"/>
  <c r="AP77" i="7"/>
  <c r="AP75" i="7"/>
  <c r="AP73" i="7"/>
  <c r="AP71" i="7"/>
  <c r="AP69" i="7"/>
  <c r="AP67" i="7"/>
  <c r="AP65" i="7"/>
  <c r="AP63" i="7"/>
  <c r="AP61" i="7"/>
  <c r="AP59" i="7"/>
  <c r="AP57" i="7"/>
  <c r="AP55" i="7"/>
  <c r="AP53" i="7"/>
  <c r="AP51" i="7"/>
  <c r="AP49" i="7"/>
  <c r="AP47" i="7"/>
  <c r="AP45" i="7"/>
  <c r="AP43" i="7"/>
  <c r="AP41" i="7"/>
  <c r="AP39" i="7"/>
  <c r="AP37" i="7"/>
  <c r="AP35" i="7"/>
  <c r="AP33" i="7"/>
  <c r="AP31" i="7"/>
  <c r="AP29" i="7"/>
  <c r="AP27" i="7"/>
  <c r="AP25" i="7"/>
  <c r="AP23" i="7"/>
  <c r="AP21" i="7"/>
  <c r="AP19" i="7"/>
  <c r="AP17" i="7"/>
  <c r="AP15" i="7"/>
  <c r="AP13" i="7"/>
  <c r="AP11" i="7"/>
  <c r="AP9" i="7"/>
  <c r="AO7" i="7"/>
  <c r="AP7" i="7"/>
  <c r="AD4" i="7"/>
  <c r="S4" i="7"/>
  <c r="AQ1" i="8"/>
  <c r="AR1" i="8"/>
  <c r="AS3" i="8"/>
  <c r="AP1" i="8"/>
  <c r="AP3" i="8" s="1"/>
  <c r="AR3" i="8"/>
  <c r="AQ3" i="8"/>
  <c r="AR209" i="8"/>
  <c r="AR207" i="8"/>
  <c r="AR205" i="8"/>
  <c r="AR203" i="8"/>
  <c r="AR201" i="8"/>
  <c r="AR199" i="8"/>
  <c r="AR197" i="8"/>
  <c r="AR195" i="8"/>
  <c r="AR193" i="8"/>
  <c r="AR191" i="8"/>
  <c r="AR189" i="8"/>
  <c r="AR187" i="8"/>
  <c r="AR185" i="8"/>
  <c r="AR183" i="8"/>
  <c r="AR181" i="8"/>
  <c r="AR179" i="8"/>
  <c r="AR177" i="8"/>
  <c r="AR175" i="8"/>
  <c r="AR173" i="8"/>
  <c r="AR171" i="8"/>
  <c r="AR169" i="8"/>
  <c r="AR167" i="8"/>
  <c r="AR165" i="8"/>
  <c r="AR163" i="8"/>
  <c r="AR161" i="8"/>
  <c r="AR159" i="8"/>
  <c r="AR157" i="8"/>
  <c r="AR155" i="8"/>
  <c r="AR153" i="8"/>
  <c r="AR151" i="8"/>
  <c r="AR149" i="8"/>
  <c r="AR147" i="8"/>
  <c r="AR145" i="8"/>
  <c r="AR143" i="8"/>
  <c r="AR141" i="8"/>
  <c r="AR139" i="8"/>
  <c r="AR137" i="8"/>
  <c r="AR135" i="8"/>
  <c r="AR133" i="8"/>
  <c r="AR131" i="8"/>
  <c r="AR129" i="8"/>
  <c r="AR127" i="8"/>
  <c r="AR125" i="8"/>
  <c r="AR123" i="8"/>
  <c r="AR121" i="8"/>
  <c r="AR119" i="8"/>
  <c r="AR117" i="8"/>
  <c r="AR115" i="8"/>
  <c r="AR113" i="8"/>
  <c r="AR111" i="8"/>
  <c r="AR109" i="8"/>
  <c r="AR107" i="8"/>
  <c r="AR105" i="8"/>
  <c r="AR103" i="8"/>
  <c r="AR101" i="8"/>
  <c r="AR99" i="8"/>
  <c r="AR97" i="8"/>
  <c r="AR95" i="8"/>
  <c r="AR93" i="8"/>
  <c r="AR91" i="8"/>
  <c r="AR89" i="8"/>
  <c r="AR87" i="8"/>
  <c r="AR85" i="8"/>
  <c r="AR83" i="8"/>
  <c r="AR81" i="8"/>
  <c r="AR79" i="8"/>
  <c r="AR77" i="8"/>
  <c r="AR75" i="8"/>
  <c r="AR73" i="8"/>
  <c r="AR71" i="8"/>
  <c r="AR69" i="8"/>
  <c r="AR67" i="8"/>
  <c r="AR65" i="8"/>
  <c r="AR63" i="8"/>
  <c r="AR61" i="8"/>
  <c r="AR59" i="8"/>
  <c r="AR57" i="8"/>
  <c r="AR55" i="8"/>
  <c r="AR53" i="8"/>
  <c r="AR51" i="8"/>
  <c r="AR49" i="8"/>
  <c r="AR47" i="8"/>
  <c r="AR45" i="8"/>
  <c r="AR43" i="8"/>
  <c r="AR41" i="8"/>
  <c r="AR39" i="8"/>
  <c r="AR37" i="8"/>
  <c r="AR35" i="8"/>
  <c r="AR33" i="8"/>
  <c r="AR31" i="8"/>
  <c r="AR29" i="8"/>
  <c r="AR27" i="8"/>
  <c r="AR25" i="8"/>
  <c r="AR23" i="8"/>
  <c r="AR21" i="8"/>
  <c r="AR19" i="8"/>
  <c r="AR17" i="8"/>
  <c r="AR15" i="8"/>
  <c r="AR13" i="8"/>
  <c r="AR11" i="8"/>
  <c r="AR9" i="8"/>
  <c r="AR7" i="8"/>
  <c r="AR5" i="8"/>
  <c r="AO210" i="8"/>
  <c r="AO209" i="8"/>
  <c r="AO208" i="8"/>
  <c r="AO207" i="8"/>
  <c r="AO206" i="8"/>
  <c r="AO205" i="8"/>
  <c r="AO204" i="8"/>
  <c r="AO203" i="8"/>
  <c r="AO202" i="8"/>
  <c r="AO201" i="8"/>
  <c r="AO200" i="8"/>
  <c r="AO199" i="8"/>
  <c r="AO198" i="8"/>
  <c r="AO197" i="8"/>
  <c r="AO196" i="8"/>
  <c r="AO195" i="8"/>
  <c r="AO194" i="8"/>
  <c r="AO193" i="8"/>
  <c r="AO192" i="8"/>
  <c r="AO191" i="8"/>
  <c r="AO190" i="8"/>
  <c r="AO189" i="8"/>
  <c r="AO188" i="8"/>
  <c r="AO187" i="8"/>
  <c r="AO186" i="8"/>
  <c r="AO185" i="8"/>
  <c r="AO184" i="8"/>
  <c r="AO183" i="8"/>
  <c r="AO182" i="8"/>
  <c r="AO181" i="8"/>
  <c r="AO180" i="8"/>
  <c r="AO179" i="8"/>
  <c r="AO178" i="8"/>
  <c r="AO177" i="8"/>
  <c r="AO176" i="8"/>
  <c r="AO175" i="8"/>
  <c r="AO174" i="8"/>
  <c r="AO173" i="8"/>
  <c r="AO172" i="8"/>
  <c r="AO171" i="8"/>
  <c r="AO170" i="8"/>
  <c r="AO169" i="8"/>
  <c r="AO168" i="8"/>
  <c r="AO167" i="8"/>
  <c r="AO166" i="8"/>
  <c r="AO165" i="8"/>
  <c r="AO164" i="8"/>
  <c r="AO163" i="8"/>
  <c r="AO162" i="8"/>
  <c r="AO161" i="8"/>
  <c r="AO160" i="8"/>
  <c r="AO159" i="8"/>
  <c r="AO158" i="8"/>
  <c r="AO157" i="8"/>
  <c r="AO156" i="8"/>
  <c r="AO155" i="8"/>
  <c r="AO154" i="8"/>
  <c r="AO153" i="8"/>
  <c r="AO152" i="8"/>
  <c r="AO151" i="8"/>
  <c r="AO150" i="8"/>
  <c r="AO149" i="8"/>
  <c r="AO148" i="8"/>
  <c r="AO147" i="8"/>
  <c r="AO146" i="8"/>
  <c r="AO145" i="8"/>
  <c r="AO144" i="8"/>
  <c r="AO143" i="8"/>
  <c r="AO142" i="8"/>
  <c r="AO141" i="8"/>
  <c r="AO140" i="8"/>
  <c r="AO139" i="8"/>
  <c r="AO138" i="8"/>
  <c r="AO137" i="8"/>
  <c r="AO136" i="8"/>
  <c r="AO135" i="8"/>
  <c r="AO134" i="8"/>
  <c r="AO133" i="8"/>
  <c r="AO132" i="8"/>
  <c r="AO131" i="8"/>
  <c r="AO130" i="8"/>
  <c r="AO129" i="8"/>
  <c r="AO128" i="8"/>
  <c r="AO127" i="8"/>
  <c r="AO126" i="8"/>
  <c r="AO125" i="8"/>
  <c r="AO124" i="8"/>
  <c r="AO123" i="8"/>
  <c r="AO122" i="8"/>
  <c r="AO121" i="8"/>
  <c r="AO120" i="8"/>
  <c r="AO119" i="8"/>
  <c r="AO118" i="8"/>
  <c r="AO117" i="8"/>
  <c r="AO116" i="8"/>
  <c r="AO115" i="8"/>
  <c r="AO114" i="8"/>
  <c r="AO113" i="8"/>
  <c r="AO112" i="8"/>
  <c r="AO111" i="8"/>
  <c r="AO110" i="8"/>
  <c r="AO109" i="8"/>
  <c r="AO108" i="8"/>
  <c r="AO107" i="8"/>
  <c r="AO106" i="8"/>
  <c r="AO105" i="8"/>
  <c r="AO104" i="8"/>
  <c r="AO103" i="8"/>
  <c r="AO102" i="8"/>
  <c r="AO101" i="8"/>
  <c r="AO100" i="8"/>
  <c r="AO99" i="8"/>
  <c r="AO98" i="8"/>
  <c r="AO97" i="8"/>
  <c r="AO96" i="8"/>
  <c r="AO95" i="8"/>
  <c r="AO94" i="8"/>
  <c r="AO93" i="8"/>
  <c r="AO92" i="8"/>
  <c r="AO91" i="8"/>
  <c r="AO90" i="8"/>
  <c r="AO89" i="8"/>
  <c r="AO88" i="8"/>
  <c r="AO87" i="8"/>
  <c r="AO86" i="8"/>
  <c r="AO85" i="8"/>
  <c r="AO84" i="8"/>
  <c r="AO83" i="8"/>
  <c r="AO82" i="8"/>
  <c r="AO81" i="8"/>
  <c r="AO80" i="8"/>
  <c r="AO79" i="8"/>
  <c r="AO78" i="8"/>
  <c r="AO77" i="8"/>
  <c r="AO76" i="8"/>
  <c r="AO75" i="8"/>
  <c r="AO74" i="8"/>
  <c r="AO73" i="8"/>
  <c r="AO72" i="8"/>
  <c r="AO71" i="8"/>
  <c r="AO70" i="8"/>
  <c r="AO69" i="8"/>
  <c r="AO68" i="8"/>
  <c r="AO67" i="8"/>
  <c r="AO66" i="8"/>
  <c r="AO65" i="8"/>
  <c r="AO64" i="8"/>
  <c r="AO63" i="8"/>
  <c r="AO62" i="8"/>
  <c r="AO61" i="8"/>
  <c r="AO60" i="8"/>
  <c r="AO59" i="8"/>
  <c r="AO58" i="8"/>
  <c r="AO57" i="8"/>
  <c r="AO56" i="8"/>
  <c r="AO55" i="8"/>
  <c r="AO54" i="8"/>
  <c r="AO53" i="8"/>
  <c r="AO52" i="8"/>
  <c r="AO51" i="8"/>
  <c r="AO50" i="8"/>
  <c r="AO49" i="8"/>
  <c r="AO48" i="8"/>
  <c r="AO47" i="8"/>
  <c r="AO46" i="8"/>
  <c r="AO45" i="8"/>
  <c r="AO44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O18" i="8"/>
  <c r="AO17" i="8"/>
  <c r="AO16" i="8"/>
  <c r="AO15" i="8"/>
  <c r="AO14" i="8"/>
  <c r="AO13" i="8"/>
  <c r="AO12" i="8"/>
  <c r="AO11" i="8"/>
  <c r="AO10" i="8"/>
  <c r="AO9" i="8"/>
  <c r="AO8" i="8"/>
  <c r="AO7" i="8"/>
  <c r="AO6" i="8"/>
  <c r="AO5" i="8"/>
  <c r="X6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M28" i="8" s="1"/>
  <c r="J27" i="8"/>
  <c r="M27" i="8" s="1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M12" i="8" s="1"/>
  <c r="J11" i="8"/>
  <c r="M11" i="8" s="1"/>
  <c r="J10" i="8"/>
  <c r="J9" i="8"/>
  <c r="J8" i="8"/>
  <c r="J7" i="8"/>
  <c r="J6" i="8"/>
  <c r="J5" i="8"/>
  <c r="F40" i="8"/>
  <c r="M40" i="8" s="1"/>
  <c r="F39" i="8"/>
  <c r="F38" i="8"/>
  <c r="F37" i="8"/>
  <c r="F36" i="8"/>
  <c r="F35" i="8"/>
  <c r="F34" i="8"/>
  <c r="M34" i="8" s="1"/>
  <c r="F33" i="8"/>
  <c r="F32" i="8"/>
  <c r="M32" i="8" s="1"/>
  <c r="F31" i="8"/>
  <c r="M31" i="8" s="1"/>
  <c r="F30" i="8"/>
  <c r="F29" i="8"/>
  <c r="F28" i="8"/>
  <c r="F27" i="8"/>
  <c r="F26" i="8"/>
  <c r="F25" i="8"/>
  <c r="F24" i="8"/>
  <c r="M24" i="8" s="1"/>
  <c r="F23" i="8"/>
  <c r="F22" i="8"/>
  <c r="F21" i="8"/>
  <c r="F20" i="8"/>
  <c r="F19" i="8"/>
  <c r="M19" i="8" s="1"/>
  <c r="F18" i="8"/>
  <c r="F17" i="8"/>
  <c r="M17" i="8" s="1"/>
  <c r="F16" i="8"/>
  <c r="M16" i="8" s="1"/>
  <c r="F15" i="8"/>
  <c r="M15" i="8" s="1"/>
  <c r="F14" i="8"/>
  <c r="F13" i="8"/>
  <c r="F12" i="8"/>
  <c r="F11" i="8"/>
  <c r="F10" i="8"/>
  <c r="F9" i="8"/>
  <c r="F8" i="8"/>
  <c r="M8" i="8" s="1"/>
  <c r="F7" i="8"/>
  <c r="F6" i="8"/>
  <c r="F5" i="8"/>
  <c r="M5" i="8" l="1"/>
  <c r="M21" i="8"/>
  <c r="M37" i="8"/>
  <c r="M6" i="8"/>
  <c r="M22" i="8"/>
  <c r="M38" i="8"/>
  <c r="M7" i="8"/>
  <c r="M23" i="8"/>
  <c r="M39" i="8"/>
  <c r="M33" i="8"/>
  <c r="M18" i="8"/>
  <c r="M20" i="8"/>
  <c r="M36" i="8"/>
  <c r="M9" i="8"/>
  <c r="M10" i="8"/>
  <c r="M35" i="8"/>
  <c r="M25" i="8"/>
  <c r="M26" i="8"/>
  <c r="M13" i="8"/>
  <c r="M29" i="8"/>
  <c r="M14" i="8"/>
  <c r="M30" i="8"/>
  <c r="G3" i="8" l="1"/>
  <c r="D3" i="8"/>
  <c r="V3" i="9" l="1"/>
  <c r="BJ191" i="9" l="1"/>
  <c r="BI191" i="9"/>
  <c r="BG191" i="9"/>
  <c r="BF191" i="9"/>
  <c r="BE191" i="9"/>
  <c r="BJ189" i="9"/>
  <c r="BI189" i="9"/>
  <c r="BG189" i="9"/>
  <c r="BF189" i="9"/>
  <c r="BE189" i="9"/>
  <c r="BJ187" i="9"/>
  <c r="BI187" i="9"/>
  <c r="BG187" i="9"/>
  <c r="BF187" i="9"/>
  <c r="BE187" i="9"/>
  <c r="BJ185" i="9"/>
  <c r="BI185" i="9"/>
  <c r="BG185" i="9"/>
  <c r="BF185" i="9"/>
  <c r="BE185" i="9"/>
  <c r="BJ183" i="9"/>
  <c r="BI183" i="9"/>
  <c r="BG183" i="9"/>
  <c r="BF183" i="9"/>
  <c r="BE183" i="9"/>
  <c r="BJ181" i="9"/>
  <c r="BI181" i="9"/>
  <c r="BG181" i="9"/>
  <c r="BF181" i="9"/>
  <c r="BE181" i="9"/>
  <c r="BJ179" i="9"/>
  <c r="BI179" i="9"/>
  <c r="BG179" i="9"/>
  <c r="BF179" i="9"/>
  <c r="BE179" i="9"/>
  <c r="BJ177" i="9"/>
  <c r="BI177" i="9"/>
  <c r="BG177" i="9"/>
  <c r="BF177" i="9"/>
  <c r="BE177" i="9"/>
  <c r="BJ175" i="9"/>
  <c r="BI175" i="9"/>
  <c r="BG175" i="9"/>
  <c r="BF175" i="9"/>
  <c r="BE175" i="9"/>
  <c r="BJ173" i="9"/>
  <c r="BI173" i="9"/>
  <c r="BG173" i="9"/>
  <c r="BF173" i="9"/>
  <c r="BE173" i="9"/>
  <c r="BJ171" i="9"/>
  <c r="BI171" i="9"/>
  <c r="BG171" i="9"/>
  <c r="BF171" i="9"/>
  <c r="BE171" i="9"/>
  <c r="BJ169" i="9"/>
  <c r="BI169" i="9"/>
  <c r="BG169" i="9"/>
  <c r="BF169" i="9"/>
  <c r="BE169" i="9"/>
  <c r="BJ167" i="9"/>
  <c r="BI167" i="9"/>
  <c r="BG167" i="9"/>
  <c r="BF167" i="9"/>
  <c r="BE167" i="9"/>
  <c r="BJ165" i="9"/>
  <c r="BI165" i="9"/>
  <c r="BG165" i="9"/>
  <c r="BF165" i="9"/>
  <c r="BE165" i="9"/>
  <c r="BJ161" i="9"/>
  <c r="BI161" i="9"/>
  <c r="BG161" i="9"/>
  <c r="BF161" i="9"/>
  <c r="BE161" i="9"/>
  <c r="BJ159" i="9"/>
  <c r="BI159" i="9"/>
  <c r="BG159" i="9"/>
  <c r="BF159" i="9"/>
  <c r="BE159" i="9"/>
  <c r="BJ157" i="9"/>
  <c r="BI157" i="9"/>
  <c r="BG157" i="9"/>
  <c r="BF157" i="9"/>
  <c r="BE157" i="9"/>
  <c r="BJ155" i="9"/>
  <c r="BI155" i="9"/>
  <c r="BG155" i="9"/>
  <c r="BF155" i="9"/>
  <c r="BE155" i="9"/>
  <c r="BJ153" i="9"/>
  <c r="BI153" i="9"/>
  <c r="BG153" i="9"/>
  <c r="BF153" i="9"/>
  <c r="BE153" i="9"/>
  <c r="BJ151" i="9"/>
  <c r="BI151" i="9"/>
  <c r="BG151" i="9"/>
  <c r="BF151" i="9"/>
  <c r="BE151" i="9"/>
  <c r="BJ149" i="9"/>
  <c r="BI149" i="9"/>
  <c r="BG149" i="9"/>
  <c r="BF149" i="9"/>
  <c r="BE149" i="9"/>
  <c r="Z149" i="9"/>
  <c r="X149" i="9"/>
  <c r="W149" i="9"/>
  <c r="BJ147" i="9"/>
  <c r="BI147" i="9"/>
  <c r="BG147" i="9"/>
  <c r="BF147" i="9"/>
  <c r="BE147" i="9"/>
  <c r="Z147" i="9"/>
  <c r="X147" i="9"/>
  <c r="W147" i="9"/>
  <c r="BJ145" i="9"/>
  <c r="BI145" i="9"/>
  <c r="BG145" i="9"/>
  <c r="BF145" i="9"/>
  <c r="BE145" i="9"/>
  <c r="Z145" i="9"/>
  <c r="X145" i="9"/>
  <c r="W145" i="9"/>
  <c r="BJ143" i="9"/>
  <c r="BI143" i="9"/>
  <c r="BG143" i="9"/>
  <c r="BF143" i="9"/>
  <c r="BE143" i="9"/>
  <c r="Z143" i="9"/>
  <c r="X143" i="9"/>
  <c r="W143" i="9"/>
  <c r="BJ141" i="9"/>
  <c r="BI141" i="9"/>
  <c r="BG141" i="9"/>
  <c r="BF141" i="9"/>
  <c r="BE141" i="9"/>
  <c r="Z141" i="9"/>
  <c r="X141" i="9"/>
  <c r="W141" i="9"/>
  <c r="BJ139" i="9"/>
  <c r="BI139" i="9"/>
  <c r="BG139" i="9"/>
  <c r="BF139" i="9"/>
  <c r="BE139" i="9"/>
  <c r="Z139" i="9"/>
  <c r="X139" i="9"/>
  <c r="W139" i="9"/>
  <c r="BJ137" i="9"/>
  <c r="BI137" i="9"/>
  <c r="BG137" i="9"/>
  <c r="BF137" i="9"/>
  <c r="BE137" i="9"/>
  <c r="Z137" i="9"/>
  <c r="X137" i="9"/>
  <c r="W137" i="9"/>
  <c r="BJ135" i="9"/>
  <c r="BI135" i="9"/>
  <c r="BG135" i="9"/>
  <c r="BF135" i="9"/>
  <c r="BE135" i="9"/>
  <c r="Z135" i="9"/>
  <c r="X135" i="9"/>
  <c r="W135" i="9"/>
  <c r="BJ133" i="9"/>
  <c r="BI133" i="9"/>
  <c r="BG133" i="9"/>
  <c r="BF133" i="9"/>
  <c r="BE133" i="9"/>
  <c r="Z133" i="9"/>
  <c r="X133" i="9"/>
  <c r="W133" i="9"/>
  <c r="BJ131" i="9"/>
  <c r="BI131" i="9"/>
  <c r="BG131" i="9"/>
  <c r="BF131" i="9"/>
  <c r="BE131" i="9"/>
  <c r="Z131" i="9"/>
  <c r="X131" i="9"/>
  <c r="W131" i="9"/>
  <c r="BJ129" i="9"/>
  <c r="BI129" i="9"/>
  <c r="BG129" i="9"/>
  <c r="BF129" i="9"/>
  <c r="BE129" i="9"/>
  <c r="Z129" i="9"/>
  <c r="X129" i="9"/>
  <c r="W129" i="9"/>
  <c r="BJ127" i="9"/>
  <c r="BI127" i="9"/>
  <c r="BG127" i="9"/>
  <c r="BF127" i="9"/>
  <c r="BE127" i="9"/>
  <c r="Z127" i="9"/>
  <c r="X127" i="9"/>
  <c r="W127" i="9"/>
  <c r="BJ125" i="9"/>
  <c r="BI125" i="9"/>
  <c r="BG125" i="9"/>
  <c r="BF125" i="9"/>
  <c r="BE125" i="9"/>
  <c r="Z125" i="9"/>
  <c r="X125" i="9"/>
  <c r="W125" i="9"/>
  <c r="BJ123" i="9"/>
  <c r="BI123" i="9"/>
  <c r="BG123" i="9"/>
  <c r="BF123" i="9"/>
  <c r="BE123" i="9"/>
  <c r="Z123" i="9"/>
  <c r="X123" i="9"/>
  <c r="W123" i="9"/>
  <c r="BJ121" i="9"/>
  <c r="BI121" i="9"/>
  <c r="BG121" i="9"/>
  <c r="BF121" i="9"/>
  <c r="BE121" i="9"/>
  <c r="Z121" i="9"/>
  <c r="X121" i="9"/>
  <c r="W121" i="9"/>
  <c r="BJ119" i="9"/>
  <c r="BI119" i="9"/>
  <c r="BG119" i="9"/>
  <c r="BF119" i="9"/>
  <c r="BE119" i="9"/>
  <c r="Z119" i="9"/>
  <c r="X119" i="9"/>
  <c r="W119" i="9"/>
  <c r="BJ117" i="9"/>
  <c r="BI117" i="9"/>
  <c r="BG117" i="9"/>
  <c r="BF117" i="9"/>
  <c r="BE117" i="9"/>
  <c r="Z117" i="9"/>
  <c r="X117" i="9"/>
  <c r="W117" i="9"/>
  <c r="BJ115" i="9"/>
  <c r="BI115" i="9"/>
  <c r="BG115" i="9"/>
  <c r="BF115" i="9"/>
  <c r="BE115" i="9"/>
  <c r="AO115" i="9"/>
  <c r="AN115" i="9"/>
  <c r="AM115" i="9"/>
  <c r="Z115" i="9"/>
  <c r="X115" i="9"/>
  <c r="W115" i="9"/>
  <c r="BJ113" i="9"/>
  <c r="BI113" i="9"/>
  <c r="BG113" i="9"/>
  <c r="BF113" i="9"/>
  <c r="BE113" i="9"/>
  <c r="AO113" i="9"/>
  <c r="AN113" i="9"/>
  <c r="AM113" i="9"/>
  <c r="Z113" i="9"/>
  <c r="X113" i="9"/>
  <c r="W113" i="9"/>
  <c r="BJ111" i="9"/>
  <c r="BI111" i="9"/>
  <c r="BG111" i="9"/>
  <c r="BF111" i="9"/>
  <c r="BE111" i="9"/>
  <c r="AO111" i="9"/>
  <c r="AN111" i="9"/>
  <c r="AM111" i="9"/>
  <c r="Z111" i="9"/>
  <c r="X111" i="9"/>
  <c r="W111" i="9"/>
  <c r="BJ109" i="9"/>
  <c r="BI109" i="9"/>
  <c r="BG109" i="9"/>
  <c r="BF109" i="9"/>
  <c r="BE109" i="9"/>
  <c r="AO109" i="9"/>
  <c r="AN109" i="9"/>
  <c r="AM109" i="9"/>
  <c r="Z109" i="9"/>
  <c r="X109" i="9"/>
  <c r="W109" i="9"/>
  <c r="BJ107" i="9"/>
  <c r="BI107" i="9"/>
  <c r="BG107" i="9"/>
  <c r="BF107" i="9"/>
  <c r="BE107" i="9"/>
  <c r="AO107" i="9"/>
  <c r="AN107" i="9"/>
  <c r="AM107" i="9"/>
  <c r="Z107" i="9"/>
  <c r="X107" i="9"/>
  <c r="W107" i="9"/>
  <c r="BJ105" i="9"/>
  <c r="BI105" i="9"/>
  <c r="BG105" i="9"/>
  <c r="BF105" i="9"/>
  <c r="BE105" i="9"/>
  <c r="AO105" i="9"/>
  <c r="AN105" i="9"/>
  <c r="AM105" i="9"/>
  <c r="Z105" i="9"/>
  <c r="X105" i="9"/>
  <c r="W105" i="9"/>
  <c r="BJ103" i="9"/>
  <c r="BI103" i="9"/>
  <c r="BG103" i="9"/>
  <c r="BF103" i="9"/>
  <c r="BE103" i="9"/>
  <c r="AO103" i="9"/>
  <c r="AN103" i="9"/>
  <c r="AM103" i="9"/>
  <c r="Z103" i="9"/>
  <c r="X103" i="9"/>
  <c r="W103" i="9"/>
  <c r="BJ101" i="9"/>
  <c r="BI101" i="9"/>
  <c r="BG101" i="9"/>
  <c r="BF101" i="9"/>
  <c r="BE101" i="9"/>
  <c r="AO101" i="9"/>
  <c r="AN101" i="9"/>
  <c r="AM101" i="9"/>
  <c r="Z101" i="9"/>
  <c r="X101" i="9"/>
  <c r="W101" i="9"/>
  <c r="BJ99" i="9"/>
  <c r="BI99" i="9"/>
  <c r="BG99" i="9"/>
  <c r="BF99" i="9"/>
  <c r="BE99" i="9"/>
  <c r="AO99" i="9"/>
  <c r="AN99" i="9"/>
  <c r="AM99" i="9"/>
  <c r="Z99" i="9"/>
  <c r="X99" i="9"/>
  <c r="W99" i="9"/>
  <c r="BJ97" i="9"/>
  <c r="BI97" i="9"/>
  <c r="BG97" i="9"/>
  <c r="BF97" i="9"/>
  <c r="BE97" i="9"/>
  <c r="AO97" i="9"/>
  <c r="AN97" i="9"/>
  <c r="AM97" i="9"/>
  <c r="Z97" i="9"/>
  <c r="X97" i="9"/>
  <c r="W97" i="9"/>
  <c r="BJ95" i="9"/>
  <c r="BI95" i="9"/>
  <c r="BG95" i="9"/>
  <c r="BF95" i="9"/>
  <c r="BE95" i="9"/>
  <c r="AO95" i="9"/>
  <c r="AN95" i="9"/>
  <c r="AM95" i="9"/>
  <c r="Z95" i="9"/>
  <c r="X95" i="9"/>
  <c r="W95" i="9"/>
  <c r="BJ93" i="9"/>
  <c r="BI93" i="9"/>
  <c r="BG93" i="9"/>
  <c r="BF93" i="9"/>
  <c r="BE93" i="9"/>
  <c r="AO93" i="9"/>
  <c r="AN93" i="9"/>
  <c r="AM93" i="9"/>
  <c r="Z93" i="9"/>
  <c r="X93" i="9"/>
  <c r="W93" i="9"/>
  <c r="BJ91" i="9"/>
  <c r="BI91" i="9"/>
  <c r="BG91" i="9"/>
  <c r="BF91" i="9"/>
  <c r="BE91" i="9"/>
  <c r="AO91" i="9"/>
  <c r="AN91" i="9"/>
  <c r="AM91" i="9"/>
  <c r="Z91" i="9"/>
  <c r="X91" i="9"/>
  <c r="W91" i="9"/>
  <c r="BJ89" i="9"/>
  <c r="BI89" i="9"/>
  <c r="BG89" i="9"/>
  <c r="BF89" i="9"/>
  <c r="BE89" i="9"/>
  <c r="AO89" i="9"/>
  <c r="AN89" i="9"/>
  <c r="AM89" i="9"/>
  <c r="Z89" i="9"/>
  <c r="X89" i="9"/>
  <c r="W89" i="9"/>
  <c r="BJ87" i="9"/>
  <c r="BI87" i="9"/>
  <c r="BG87" i="9"/>
  <c r="BF87" i="9"/>
  <c r="BE87" i="9"/>
  <c r="AO87" i="9"/>
  <c r="AN87" i="9"/>
  <c r="AM87" i="9"/>
  <c r="Z87" i="9"/>
  <c r="X87" i="9"/>
  <c r="W87" i="9"/>
  <c r="BJ85" i="9"/>
  <c r="BI85" i="9"/>
  <c r="BG85" i="9"/>
  <c r="BF85" i="9"/>
  <c r="BE85" i="9"/>
  <c r="AO85" i="9"/>
  <c r="AN85" i="9"/>
  <c r="AM85" i="9"/>
  <c r="Z85" i="9"/>
  <c r="X85" i="9"/>
  <c r="W85" i="9"/>
  <c r="BJ83" i="9"/>
  <c r="BI83" i="9"/>
  <c r="BG83" i="9"/>
  <c r="BF83" i="9"/>
  <c r="BE83" i="9"/>
  <c r="AO83" i="9"/>
  <c r="AN83" i="9"/>
  <c r="AM83" i="9"/>
  <c r="Z83" i="9"/>
  <c r="X83" i="9"/>
  <c r="W83" i="9"/>
  <c r="BJ81" i="9"/>
  <c r="BI81" i="9"/>
  <c r="BG81" i="9"/>
  <c r="BF81" i="9"/>
  <c r="BE81" i="9"/>
  <c r="AO81" i="9"/>
  <c r="AN81" i="9"/>
  <c r="AM81" i="9"/>
  <c r="Z81" i="9"/>
  <c r="X81" i="9"/>
  <c r="W81" i="9"/>
  <c r="BJ79" i="9"/>
  <c r="BI79" i="9"/>
  <c r="BG79" i="9"/>
  <c r="BF79" i="9"/>
  <c r="BE79" i="9"/>
  <c r="AO79" i="9"/>
  <c r="AN79" i="9"/>
  <c r="AM79" i="9"/>
  <c r="Z79" i="9"/>
  <c r="X79" i="9"/>
  <c r="W79" i="9"/>
  <c r="BJ77" i="9"/>
  <c r="BI77" i="9"/>
  <c r="BG77" i="9"/>
  <c r="BF77" i="9"/>
  <c r="BE77" i="9"/>
  <c r="AO77" i="9"/>
  <c r="AN77" i="9"/>
  <c r="AM77" i="9"/>
  <c r="Z77" i="9"/>
  <c r="X77" i="9"/>
  <c r="W77" i="9"/>
  <c r="BJ75" i="9"/>
  <c r="BI75" i="9"/>
  <c r="BG75" i="9"/>
  <c r="BF75" i="9"/>
  <c r="BE75" i="9"/>
  <c r="AO75" i="9"/>
  <c r="AN75" i="9"/>
  <c r="AM75" i="9"/>
  <c r="Z75" i="9"/>
  <c r="X75" i="9"/>
  <c r="W75" i="9"/>
  <c r="BJ73" i="9"/>
  <c r="BI73" i="9"/>
  <c r="BG73" i="9"/>
  <c r="BF73" i="9"/>
  <c r="BE73" i="9"/>
  <c r="AO73" i="9"/>
  <c r="AN73" i="9"/>
  <c r="AM73" i="9"/>
  <c r="Z73" i="9"/>
  <c r="X73" i="9"/>
  <c r="W73" i="9"/>
  <c r="BJ71" i="9"/>
  <c r="BI71" i="9"/>
  <c r="BG71" i="9"/>
  <c r="BF71" i="9"/>
  <c r="BE71" i="9"/>
  <c r="AO71" i="9"/>
  <c r="AN71" i="9"/>
  <c r="AM71" i="9"/>
  <c r="Z71" i="9"/>
  <c r="X71" i="9"/>
  <c r="W71" i="9"/>
  <c r="BJ69" i="9"/>
  <c r="BI69" i="9"/>
  <c r="BG69" i="9"/>
  <c r="BF69" i="9"/>
  <c r="BE69" i="9"/>
  <c r="AO69" i="9"/>
  <c r="AN69" i="9"/>
  <c r="AM69" i="9"/>
  <c r="Z69" i="9"/>
  <c r="X69" i="9"/>
  <c r="W69" i="9"/>
  <c r="BJ67" i="9"/>
  <c r="BI67" i="9"/>
  <c r="BG67" i="9"/>
  <c r="BF67" i="9"/>
  <c r="BE67" i="9"/>
  <c r="AO67" i="9"/>
  <c r="AN67" i="9"/>
  <c r="AM67" i="9"/>
  <c r="Z67" i="9"/>
  <c r="X67" i="9"/>
  <c r="W67" i="9"/>
  <c r="BJ65" i="9"/>
  <c r="BI65" i="9"/>
  <c r="BG65" i="9"/>
  <c r="BF65" i="9"/>
  <c r="BE65" i="9"/>
  <c r="AO65" i="9"/>
  <c r="AN65" i="9"/>
  <c r="AM65" i="9"/>
  <c r="Z65" i="9"/>
  <c r="X65" i="9"/>
  <c r="W65" i="9"/>
  <c r="BJ63" i="9"/>
  <c r="BI63" i="9"/>
  <c r="BG63" i="9"/>
  <c r="BF63" i="9"/>
  <c r="BE63" i="9"/>
  <c r="AO63" i="9"/>
  <c r="AN63" i="9"/>
  <c r="AM63" i="9"/>
  <c r="Z63" i="9"/>
  <c r="X63" i="9"/>
  <c r="W63" i="9"/>
  <c r="BJ61" i="9"/>
  <c r="BI61" i="9"/>
  <c r="BG61" i="9"/>
  <c r="BF61" i="9"/>
  <c r="BE61" i="9"/>
  <c r="AO61" i="9"/>
  <c r="AN61" i="9"/>
  <c r="AM61" i="9"/>
  <c r="Z61" i="9"/>
  <c r="X61" i="9"/>
  <c r="W61" i="9"/>
  <c r="BJ59" i="9"/>
  <c r="BI59" i="9"/>
  <c r="BG59" i="9"/>
  <c r="BF59" i="9"/>
  <c r="BE59" i="9"/>
  <c r="AO59" i="9"/>
  <c r="AN59" i="9"/>
  <c r="AM59" i="9"/>
  <c r="Z59" i="9"/>
  <c r="X59" i="9"/>
  <c r="W59" i="9"/>
  <c r="BJ57" i="9"/>
  <c r="BI57" i="9"/>
  <c r="BG57" i="9"/>
  <c r="BF57" i="9"/>
  <c r="BE57" i="9"/>
  <c r="AO57" i="9"/>
  <c r="AN57" i="9"/>
  <c r="AM57" i="9"/>
  <c r="Z57" i="9"/>
  <c r="X57" i="9"/>
  <c r="W57" i="9"/>
  <c r="BJ55" i="9"/>
  <c r="BI55" i="9"/>
  <c r="BG55" i="9"/>
  <c r="BF55" i="9"/>
  <c r="BE55" i="9"/>
  <c r="AO55" i="9"/>
  <c r="AN55" i="9"/>
  <c r="AM55" i="9"/>
  <c r="Z55" i="9"/>
  <c r="X55" i="9"/>
  <c r="W55" i="9"/>
  <c r="BJ53" i="9"/>
  <c r="BI53" i="9"/>
  <c r="BG53" i="9"/>
  <c r="BF53" i="9"/>
  <c r="BE53" i="9"/>
  <c r="AO53" i="9"/>
  <c r="AN53" i="9"/>
  <c r="AM53" i="9"/>
  <c r="Z53" i="9"/>
  <c r="X53" i="9"/>
  <c r="W53" i="9"/>
  <c r="BJ51" i="9"/>
  <c r="BI51" i="9"/>
  <c r="BG51" i="9"/>
  <c r="BF51" i="9"/>
  <c r="BE51" i="9"/>
  <c r="AO51" i="9"/>
  <c r="AN51" i="9"/>
  <c r="AM51" i="9"/>
  <c r="Z51" i="9"/>
  <c r="X51" i="9"/>
  <c r="W51" i="9"/>
  <c r="BJ49" i="9"/>
  <c r="BI49" i="9"/>
  <c r="BG49" i="9"/>
  <c r="BF49" i="9"/>
  <c r="BE49" i="9"/>
  <c r="AO49" i="9"/>
  <c r="AN49" i="9"/>
  <c r="AM49" i="9"/>
  <c r="Z49" i="9"/>
  <c r="X49" i="9"/>
  <c r="W49" i="9"/>
  <c r="BJ47" i="9"/>
  <c r="BI47" i="9"/>
  <c r="BG47" i="9"/>
  <c r="BF47" i="9"/>
  <c r="BE47" i="9"/>
  <c r="AO47" i="9"/>
  <c r="AN47" i="9"/>
  <c r="AM47" i="9"/>
  <c r="Z47" i="9"/>
  <c r="X47" i="9"/>
  <c r="W47" i="9"/>
  <c r="BJ45" i="9"/>
  <c r="BI45" i="9"/>
  <c r="BG45" i="9"/>
  <c r="BF45" i="9"/>
  <c r="BE45" i="9"/>
  <c r="AO45" i="9"/>
  <c r="AN45" i="9"/>
  <c r="AM45" i="9"/>
  <c r="Z45" i="9"/>
  <c r="X45" i="9"/>
  <c r="W45" i="9"/>
  <c r="BJ43" i="9"/>
  <c r="BI43" i="9"/>
  <c r="BG43" i="9"/>
  <c r="BF43" i="9"/>
  <c r="BE43" i="9"/>
  <c r="AO43" i="9"/>
  <c r="AN43" i="9"/>
  <c r="AM43" i="9"/>
  <c r="Z43" i="9"/>
  <c r="X43" i="9"/>
  <c r="W43" i="9"/>
  <c r="BJ41" i="9"/>
  <c r="BI41" i="9"/>
  <c r="BG41" i="9"/>
  <c r="BF41" i="9"/>
  <c r="BE41" i="9"/>
  <c r="AO41" i="9"/>
  <c r="AN41" i="9"/>
  <c r="AM41" i="9"/>
  <c r="Z41" i="9"/>
  <c r="X41" i="9"/>
  <c r="W41" i="9"/>
  <c r="BJ39" i="9"/>
  <c r="BI39" i="9"/>
  <c r="BG39" i="9"/>
  <c r="BF39" i="9"/>
  <c r="BE39" i="9"/>
  <c r="AO39" i="9"/>
  <c r="AN39" i="9"/>
  <c r="AM39" i="9"/>
  <c r="Z39" i="9"/>
  <c r="X39" i="9"/>
  <c r="W39" i="9"/>
  <c r="M38" i="9"/>
  <c r="L38" i="9"/>
  <c r="K38" i="9"/>
  <c r="N38" i="9" s="1"/>
  <c r="BJ37" i="9"/>
  <c r="BI37" i="9"/>
  <c r="BG37" i="9"/>
  <c r="BF37" i="9"/>
  <c r="BE37" i="9"/>
  <c r="AO37" i="9"/>
  <c r="AN37" i="9"/>
  <c r="AM37" i="9"/>
  <c r="Z37" i="9"/>
  <c r="X37" i="9"/>
  <c r="W37" i="9"/>
  <c r="M37" i="9"/>
  <c r="L37" i="9"/>
  <c r="K37" i="9"/>
  <c r="N37" i="9" s="1"/>
  <c r="M36" i="9"/>
  <c r="L36" i="9"/>
  <c r="K36" i="9"/>
  <c r="N36" i="9" s="1"/>
  <c r="BJ35" i="9"/>
  <c r="BI35" i="9"/>
  <c r="BG35" i="9"/>
  <c r="BF35" i="9"/>
  <c r="BE35" i="9"/>
  <c r="AO35" i="9"/>
  <c r="AN35" i="9"/>
  <c r="AM35" i="9"/>
  <c r="Z35" i="9"/>
  <c r="X35" i="9"/>
  <c r="W35" i="9"/>
  <c r="M35" i="9"/>
  <c r="L35" i="9"/>
  <c r="K35" i="9"/>
  <c r="N35" i="9" s="1"/>
  <c r="M34" i="9"/>
  <c r="L34" i="9"/>
  <c r="K34" i="9"/>
  <c r="N34" i="9" s="1"/>
  <c r="BJ33" i="9"/>
  <c r="BI33" i="9"/>
  <c r="BG33" i="9"/>
  <c r="BF33" i="9"/>
  <c r="BE33" i="9"/>
  <c r="AO33" i="9"/>
  <c r="AN33" i="9"/>
  <c r="AM33" i="9"/>
  <c r="Z33" i="9"/>
  <c r="X33" i="9"/>
  <c r="W33" i="9"/>
  <c r="M33" i="9"/>
  <c r="L33" i="9"/>
  <c r="K33" i="9"/>
  <c r="N33" i="9" s="1"/>
  <c r="M32" i="9"/>
  <c r="L32" i="9"/>
  <c r="K32" i="9"/>
  <c r="N32" i="9" s="1"/>
  <c r="BJ31" i="9"/>
  <c r="BI31" i="9"/>
  <c r="BG31" i="9"/>
  <c r="BF31" i="9"/>
  <c r="BE31" i="9"/>
  <c r="AO31" i="9"/>
  <c r="AN31" i="9"/>
  <c r="AM31" i="9"/>
  <c r="Z31" i="9"/>
  <c r="X31" i="9"/>
  <c r="W31" i="9"/>
  <c r="M31" i="9"/>
  <c r="L31" i="9"/>
  <c r="K31" i="9"/>
  <c r="N31" i="9" s="1"/>
  <c r="M30" i="9"/>
  <c r="L30" i="9"/>
  <c r="K30" i="9"/>
  <c r="N30" i="9" s="1"/>
  <c r="BJ29" i="9"/>
  <c r="BI29" i="9"/>
  <c r="BG29" i="9"/>
  <c r="BF29" i="9"/>
  <c r="BE29" i="9"/>
  <c r="AO29" i="9"/>
  <c r="AN29" i="9"/>
  <c r="AM29" i="9"/>
  <c r="Z29" i="9"/>
  <c r="X29" i="9"/>
  <c r="W29" i="9"/>
  <c r="M29" i="9"/>
  <c r="L29" i="9"/>
  <c r="K29" i="9"/>
  <c r="N29" i="9" s="1"/>
  <c r="M28" i="9"/>
  <c r="L28" i="9"/>
  <c r="K28" i="9"/>
  <c r="N28" i="9" s="1"/>
  <c r="BJ27" i="9"/>
  <c r="BI27" i="9"/>
  <c r="BG27" i="9"/>
  <c r="BF27" i="9"/>
  <c r="BE27" i="9"/>
  <c r="AO27" i="9"/>
  <c r="AN27" i="9"/>
  <c r="AM27" i="9"/>
  <c r="Z27" i="9"/>
  <c r="X27" i="9"/>
  <c r="W27" i="9"/>
  <c r="M27" i="9"/>
  <c r="L27" i="9"/>
  <c r="K27" i="9"/>
  <c r="N27" i="9" s="1"/>
  <c r="M26" i="9"/>
  <c r="L26" i="9"/>
  <c r="K26" i="9"/>
  <c r="N26" i="9" s="1"/>
  <c r="BJ25" i="9"/>
  <c r="BI25" i="9"/>
  <c r="BG25" i="9"/>
  <c r="BF25" i="9"/>
  <c r="BE25" i="9"/>
  <c r="AO25" i="9"/>
  <c r="AN25" i="9"/>
  <c r="AM25" i="9"/>
  <c r="Z25" i="9"/>
  <c r="X25" i="9"/>
  <c r="W25" i="9"/>
  <c r="M25" i="9"/>
  <c r="L25" i="9"/>
  <c r="K25" i="9"/>
  <c r="N25" i="9" s="1"/>
  <c r="M24" i="9"/>
  <c r="L24" i="9"/>
  <c r="K24" i="9"/>
  <c r="N24" i="9" s="1"/>
  <c r="BJ23" i="9"/>
  <c r="BI23" i="9"/>
  <c r="BG23" i="9"/>
  <c r="BF23" i="9"/>
  <c r="BE23" i="9"/>
  <c r="AO23" i="9"/>
  <c r="AN23" i="9"/>
  <c r="AM23" i="9"/>
  <c r="Z23" i="9"/>
  <c r="X23" i="9"/>
  <c r="W23" i="9"/>
  <c r="M23" i="9"/>
  <c r="L23" i="9"/>
  <c r="K23" i="9"/>
  <c r="N23" i="9" s="1"/>
  <c r="N22" i="9"/>
  <c r="M22" i="9"/>
  <c r="L22" i="9"/>
  <c r="K22" i="9"/>
  <c r="BJ21" i="9"/>
  <c r="BI21" i="9"/>
  <c r="BG21" i="9"/>
  <c r="BF21" i="9"/>
  <c r="BE21" i="9"/>
  <c r="AO21" i="9"/>
  <c r="AN21" i="9"/>
  <c r="AM21" i="9"/>
  <c r="Z21" i="9"/>
  <c r="X21" i="9"/>
  <c r="W21" i="9"/>
  <c r="M21" i="9"/>
  <c r="L21" i="9"/>
  <c r="K21" i="9"/>
  <c r="N21" i="9" s="1"/>
  <c r="M20" i="9"/>
  <c r="L20" i="9"/>
  <c r="K20" i="9"/>
  <c r="N20" i="9" s="1"/>
  <c r="BJ19" i="9"/>
  <c r="BI19" i="9"/>
  <c r="BG19" i="9"/>
  <c r="BF19" i="9"/>
  <c r="BE19" i="9"/>
  <c r="AO19" i="9"/>
  <c r="AN19" i="9"/>
  <c r="AM19" i="9"/>
  <c r="Z19" i="9"/>
  <c r="X19" i="9"/>
  <c r="W19" i="9"/>
  <c r="M19" i="9"/>
  <c r="L19" i="9"/>
  <c r="K19" i="9"/>
  <c r="N19" i="9" s="1"/>
  <c r="M18" i="9"/>
  <c r="L18" i="9"/>
  <c r="K18" i="9"/>
  <c r="N18" i="9" s="1"/>
  <c r="BJ17" i="9"/>
  <c r="BI17" i="9"/>
  <c r="BG17" i="9"/>
  <c r="BF17" i="9"/>
  <c r="BE17" i="9"/>
  <c r="AO17" i="9"/>
  <c r="AN17" i="9"/>
  <c r="AM17" i="9"/>
  <c r="Z17" i="9"/>
  <c r="X17" i="9"/>
  <c r="W17" i="9"/>
  <c r="M17" i="9"/>
  <c r="L17" i="9"/>
  <c r="K17" i="9"/>
  <c r="N17" i="9" s="1"/>
  <c r="M16" i="9"/>
  <c r="L16" i="9"/>
  <c r="K16" i="9"/>
  <c r="N16" i="9" s="1"/>
  <c r="BJ15" i="9"/>
  <c r="BI15" i="9"/>
  <c r="BG15" i="9"/>
  <c r="BF15" i="9"/>
  <c r="BE15" i="9"/>
  <c r="AO15" i="9"/>
  <c r="AN15" i="9"/>
  <c r="AM15" i="9"/>
  <c r="Z15" i="9"/>
  <c r="X15" i="9"/>
  <c r="W15" i="9"/>
  <c r="M15" i="9"/>
  <c r="L15" i="9"/>
  <c r="K15" i="9"/>
  <c r="N15" i="9" s="1"/>
  <c r="M14" i="9"/>
  <c r="L14" i="9"/>
  <c r="K14" i="9"/>
  <c r="N14" i="9" s="1"/>
  <c r="BJ13" i="9"/>
  <c r="BI13" i="9"/>
  <c r="BG13" i="9"/>
  <c r="BF13" i="9"/>
  <c r="BE13" i="9"/>
  <c r="AO13" i="9"/>
  <c r="AN13" i="9"/>
  <c r="AM13" i="9"/>
  <c r="Z13" i="9"/>
  <c r="X13" i="9"/>
  <c r="W13" i="9"/>
  <c r="M13" i="9"/>
  <c r="L13" i="9"/>
  <c r="K13" i="9"/>
  <c r="N13" i="9" s="1"/>
  <c r="M12" i="9"/>
  <c r="L12" i="9"/>
  <c r="K12" i="9"/>
  <c r="N12" i="9" s="1"/>
  <c r="BJ11" i="9"/>
  <c r="BI11" i="9"/>
  <c r="BG11" i="9"/>
  <c r="BF11" i="9"/>
  <c r="BE11" i="9"/>
  <c r="AO11" i="9"/>
  <c r="AN11" i="9"/>
  <c r="AM11" i="9"/>
  <c r="Z11" i="9"/>
  <c r="X11" i="9"/>
  <c r="W11" i="9"/>
  <c r="M11" i="9"/>
  <c r="L11" i="9"/>
  <c r="K11" i="9"/>
  <c r="N11" i="9" s="1"/>
  <c r="M10" i="9"/>
  <c r="L10" i="9"/>
  <c r="K10" i="9"/>
  <c r="N10" i="9" s="1"/>
  <c r="BJ9" i="9"/>
  <c r="BI9" i="9"/>
  <c r="BG9" i="9"/>
  <c r="BF9" i="9"/>
  <c r="BE9" i="9"/>
  <c r="AO9" i="9"/>
  <c r="AN9" i="9"/>
  <c r="AM9" i="9"/>
  <c r="Z9" i="9"/>
  <c r="X9" i="9"/>
  <c r="W9" i="9"/>
  <c r="M9" i="9"/>
  <c r="L9" i="9"/>
  <c r="K9" i="9"/>
  <c r="N9" i="9" s="1"/>
  <c r="M8" i="9"/>
  <c r="L8" i="9"/>
  <c r="K8" i="9"/>
  <c r="N8" i="9" s="1"/>
  <c r="BJ7" i="9"/>
  <c r="BI7" i="9"/>
  <c r="BG7" i="9"/>
  <c r="BF7" i="9"/>
  <c r="BE7" i="9"/>
  <c r="AO7" i="9"/>
  <c r="AN7" i="9"/>
  <c r="AM7" i="9"/>
  <c r="Z7" i="9"/>
  <c r="X7" i="9"/>
  <c r="W7" i="9"/>
  <c r="M7" i="9"/>
  <c r="L7" i="9"/>
  <c r="K7" i="9"/>
  <c r="N7" i="9" s="1"/>
  <c r="M6" i="9"/>
  <c r="L6" i="9"/>
  <c r="K6" i="9"/>
  <c r="N6" i="9" s="1"/>
  <c r="BJ5" i="9"/>
  <c r="BI5" i="9"/>
  <c r="BG5" i="9"/>
  <c r="BF5" i="9"/>
  <c r="BE5" i="9"/>
  <c r="AO5" i="9"/>
  <c r="AN5" i="9"/>
  <c r="AM5" i="9"/>
  <c r="Z5" i="9"/>
  <c r="X5" i="9"/>
  <c r="W5" i="9"/>
  <c r="M5" i="9"/>
  <c r="L5" i="9"/>
  <c r="K5" i="9"/>
  <c r="N5" i="9" s="1"/>
  <c r="BH3" i="9"/>
  <c r="AN3" i="9" l="1"/>
  <c r="BF1" i="9"/>
  <c r="BF3" i="9" s="1"/>
  <c r="AO3" i="9"/>
  <c r="BE3" i="9"/>
  <c r="AM3" i="9"/>
  <c r="BJ3" i="9"/>
  <c r="B3" i="9"/>
  <c r="C3" i="9"/>
  <c r="BG1" i="9"/>
  <c r="BG3" i="9" s="1"/>
  <c r="BI3" i="9"/>
  <c r="S3" i="9" a="1"/>
  <c r="S3" i="9" s="1"/>
  <c r="T3" i="9" a="1"/>
  <c r="T3" i="9" s="1"/>
  <c r="E3" i="9"/>
  <c r="U3" i="9"/>
  <c r="G3" i="9"/>
  <c r="D3" i="9"/>
  <c r="F3" i="9"/>
  <c r="AQ209" i="8" l="1"/>
  <c r="AP209" i="8"/>
  <c r="AQ207" i="8"/>
  <c r="AP207" i="8"/>
  <c r="AQ205" i="8"/>
  <c r="AP205" i="8"/>
  <c r="AQ203" i="8"/>
  <c r="AP203" i="8"/>
  <c r="AQ201" i="8"/>
  <c r="AP201" i="8"/>
  <c r="AQ199" i="8"/>
  <c r="AP199" i="8"/>
  <c r="AQ197" i="8"/>
  <c r="AP197" i="8"/>
  <c r="AQ195" i="8"/>
  <c r="AP195" i="8"/>
  <c r="AQ193" i="8"/>
  <c r="AP193" i="8"/>
  <c r="AQ191" i="8"/>
  <c r="AP191" i="8"/>
  <c r="AQ189" i="8"/>
  <c r="AP189" i="8"/>
  <c r="AQ187" i="8"/>
  <c r="AP187" i="8"/>
  <c r="AQ185" i="8"/>
  <c r="AP185" i="8"/>
  <c r="AQ183" i="8"/>
  <c r="AP183" i="8"/>
  <c r="AQ181" i="8"/>
  <c r="AP181" i="8"/>
  <c r="AQ179" i="8"/>
  <c r="AP179" i="8"/>
  <c r="AQ177" i="8"/>
  <c r="AP177" i="8"/>
  <c r="AQ175" i="8"/>
  <c r="AP175" i="8"/>
  <c r="AQ173" i="8"/>
  <c r="AP173" i="8"/>
  <c r="AQ171" i="8"/>
  <c r="AP171" i="8"/>
  <c r="AQ169" i="8"/>
  <c r="AP169" i="8"/>
  <c r="AQ167" i="8"/>
  <c r="AP167" i="8"/>
  <c r="AQ165" i="8"/>
  <c r="AP165" i="8"/>
  <c r="AQ163" i="8"/>
  <c r="AP163" i="8"/>
  <c r="AQ161" i="8"/>
  <c r="AP161" i="8"/>
  <c r="AQ159" i="8"/>
  <c r="AP159" i="8"/>
  <c r="AQ157" i="8"/>
  <c r="AP157" i="8"/>
  <c r="AQ155" i="8"/>
  <c r="AP155" i="8"/>
  <c r="AQ153" i="8"/>
  <c r="AP153" i="8"/>
  <c r="AQ151" i="8"/>
  <c r="AP151" i="8"/>
  <c r="AQ149" i="8"/>
  <c r="AP149" i="8"/>
  <c r="AQ147" i="8"/>
  <c r="AP147" i="8"/>
  <c r="AQ145" i="8"/>
  <c r="AP145" i="8"/>
  <c r="AQ143" i="8"/>
  <c r="AP143" i="8"/>
  <c r="AQ141" i="8"/>
  <c r="AP141" i="8"/>
  <c r="AQ139" i="8"/>
  <c r="AP139" i="8"/>
  <c r="AQ137" i="8"/>
  <c r="AP137" i="8"/>
  <c r="AQ135" i="8"/>
  <c r="AP135" i="8"/>
  <c r="AQ133" i="8"/>
  <c r="AP133" i="8"/>
  <c r="AQ131" i="8"/>
  <c r="AP131" i="8"/>
  <c r="AQ129" i="8"/>
  <c r="AP129" i="8"/>
  <c r="AQ127" i="8"/>
  <c r="AP127" i="8"/>
  <c r="AQ125" i="8"/>
  <c r="AP125" i="8"/>
  <c r="AQ123" i="8"/>
  <c r="AP123" i="8"/>
  <c r="AQ121" i="8"/>
  <c r="AP121" i="8"/>
  <c r="AQ119" i="8"/>
  <c r="AP119" i="8"/>
  <c r="AQ117" i="8"/>
  <c r="AP117" i="8"/>
  <c r="AQ115" i="8"/>
  <c r="AP115" i="8"/>
  <c r="AC114" i="8"/>
  <c r="AB114" i="8"/>
  <c r="Y114" i="8"/>
  <c r="X114" i="8"/>
  <c r="W114" i="8"/>
  <c r="AQ113" i="8"/>
  <c r="AP113" i="8"/>
  <c r="W113" i="8"/>
  <c r="AC112" i="8"/>
  <c r="AB112" i="8"/>
  <c r="Y112" i="8"/>
  <c r="X112" i="8"/>
  <c r="W112" i="8"/>
  <c r="AQ111" i="8"/>
  <c r="AP111" i="8"/>
  <c r="W111" i="8"/>
  <c r="AC110" i="8"/>
  <c r="AB110" i="8"/>
  <c r="Y110" i="8"/>
  <c r="X110" i="8"/>
  <c r="W110" i="8"/>
  <c r="AQ109" i="8"/>
  <c r="AP109" i="8"/>
  <c r="W109" i="8"/>
  <c r="AC108" i="8"/>
  <c r="AB108" i="8"/>
  <c r="Y108" i="8"/>
  <c r="X108" i="8"/>
  <c r="W108" i="8"/>
  <c r="AQ107" i="8"/>
  <c r="AP107" i="8"/>
  <c r="W107" i="8"/>
  <c r="AC106" i="8"/>
  <c r="AB106" i="8"/>
  <c r="Y106" i="8"/>
  <c r="X106" i="8"/>
  <c r="W106" i="8"/>
  <c r="AQ105" i="8"/>
  <c r="AP105" i="8"/>
  <c r="W105" i="8"/>
  <c r="AC104" i="8"/>
  <c r="AB104" i="8"/>
  <c r="Y104" i="8"/>
  <c r="X104" i="8"/>
  <c r="W104" i="8"/>
  <c r="AQ103" i="8"/>
  <c r="AP103" i="8"/>
  <c r="W103" i="8"/>
  <c r="AC102" i="8"/>
  <c r="AB102" i="8"/>
  <c r="Y102" i="8"/>
  <c r="X102" i="8"/>
  <c r="W102" i="8"/>
  <c r="AQ101" i="8"/>
  <c r="AP101" i="8"/>
  <c r="W101" i="8"/>
  <c r="AC100" i="8"/>
  <c r="AB100" i="8"/>
  <c r="Y100" i="8"/>
  <c r="X100" i="8"/>
  <c r="W100" i="8"/>
  <c r="AQ99" i="8"/>
  <c r="AP99" i="8"/>
  <c r="W99" i="8"/>
  <c r="AC98" i="8"/>
  <c r="AB98" i="8"/>
  <c r="Y98" i="8"/>
  <c r="X98" i="8"/>
  <c r="W98" i="8"/>
  <c r="AQ97" i="8"/>
  <c r="AP97" i="8"/>
  <c r="W97" i="8"/>
  <c r="AC96" i="8"/>
  <c r="AB96" i="8"/>
  <c r="Y96" i="8"/>
  <c r="X96" i="8"/>
  <c r="W96" i="8"/>
  <c r="AQ95" i="8"/>
  <c r="AP95" i="8"/>
  <c r="W95" i="8"/>
  <c r="AC94" i="8"/>
  <c r="AB94" i="8"/>
  <c r="Y94" i="8"/>
  <c r="X94" i="8"/>
  <c r="W94" i="8"/>
  <c r="AQ93" i="8"/>
  <c r="AP93" i="8"/>
  <c r="W93" i="8"/>
  <c r="AC92" i="8"/>
  <c r="AB92" i="8"/>
  <c r="Y92" i="8"/>
  <c r="X92" i="8"/>
  <c r="W92" i="8"/>
  <c r="AQ91" i="8"/>
  <c r="AP91" i="8"/>
  <c r="W91" i="8"/>
  <c r="AC90" i="8"/>
  <c r="AB90" i="8"/>
  <c r="Y90" i="8"/>
  <c r="X90" i="8"/>
  <c r="W90" i="8"/>
  <c r="AQ89" i="8"/>
  <c r="AP89" i="8"/>
  <c r="W89" i="8"/>
  <c r="AC88" i="8"/>
  <c r="AB88" i="8"/>
  <c r="Y88" i="8"/>
  <c r="X88" i="8"/>
  <c r="W88" i="8"/>
  <c r="AQ87" i="8"/>
  <c r="AP87" i="8"/>
  <c r="W87" i="8"/>
  <c r="AC86" i="8"/>
  <c r="AB86" i="8"/>
  <c r="Y86" i="8"/>
  <c r="X86" i="8"/>
  <c r="W86" i="8"/>
  <c r="AQ85" i="8"/>
  <c r="AP85" i="8"/>
  <c r="W85" i="8"/>
  <c r="AC84" i="8"/>
  <c r="AB84" i="8"/>
  <c r="Y84" i="8"/>
  <c r="X84" i="8"/>
  <c r="W84" i="8"/>
  <c r="AQ83" i="8"/>
  <c r="AP83" i="8"/>
  <c r="W83" i="8"/>
  <c r="AC82" i="8"/>
  <c r="AB82" i="8"/>
  <c r="Y82" i="8"/>
  <c r="X82" i="8"/>
  <c r="W82" i="8"/>
  <c r="AQ81" i="8"/>
  <c r="AP81" i="8"/>
  <c r="W81" i="8"/>
  <c r="AC80" i="8"/>
  <c r="AB80" i="8"/>
  <c r="Y80" i="8"/>
  <c r="X80" i="8"/>
  <c r="W80" i="8"/>
  <c r="AQ79" i="8"/>
  <c r="AP79" i="8"/>
  <c r="W79" i="8"/>
  <c r="AC78" i="8"/>
  <c r="AB78" i="8"/>
  <c r="Y78" i="8"/>
  <c r="X78" i="8"/>
  <c r="W78" i="8"/>
  <c r="AQ77" i="8"/>
  <c r="AP77" i="8"/>
  <c r="W77" i="8"/>
  <c r="AC76" i="8"/>
  <c r="AB76" i="8"/>
  <c r="Y76" i="8"/>
  <c r="X76" i="8"/>
  <c r="W76" i="8"/>
  <c r="AQ75" i="8"/>
  <c r="AP75" i="8"/>
  <c r="W75" i="8"/>
  <c r="AC74" i="8"/>
  <c r="AB74" i="8"/>
  <c r="Y74" i="8"/>
  <c r="X74" i="8"/>
  <c r="W74" i="8"/>
  <c r="AQ73" i="8"/>
  <c r="AP73" i="8"/>
  <c r="W73" i="8"/>
  <c r="AC72" i="8"/>
  <c r="AB72" i="8"/>
  <c r="Y72" i="8"/>
  <c r="X72" i="8"/>
  <c r="W72" i="8"/>
  <c r="AQ71" i="8"/>
  <c r="AP71" i="8"/>
  <c r="W71" i="8"/>
  <c r="AC70" i="8"/>
  <c r="AB70" i="8"/>
  <c r="Y70" i="8"/>
  <c r="X70" i="8"/>
  <c r="W70" i="8"/>
  <c r="AQ69" i="8"/>
  <c r="AP69" i="8"/>
  <c r="W69" i="8"/>
  <c r="AC68" i="8"/>
  <c r="AB68" i="8"/>
  <c r="Y68" i="8"/>
  <c r="X68" i="8"/>
  <c r="W68" i="8"/>
  <c r="AQ67" i="8"/>
  <c r="AP67" i="8"/>
  <c r="W67" i="8"/>
  <c r="AC66" i="8"/>
  <c r="AB66" i="8"/>
  <c r="Y66" i="8"/>
  <c r="X66" i="8"/>
  <c r="W66" i="8"/>
  <c r="AQ65" i="8"/>
  <c r="AP65" i="8"/>
  <c r="W65" i="8"/>
  <c r="AC64" i="8"/>
  <c r="AB64" i="8"/>
  <c r="Y64" i="8"/>
  <c r="X64" i="8"/>
  <c r="W64" i="8"/>
  <c r="AQ63" i="8"/>
  <c r="AP63" i="8"/>
  <c r="W63" i="8"/>
  <c r="AC62" i="8"/>
  <c r="AB62" i="8"/>
  <c r="Y62" i="8"/>
  <c r="X62" i="8"/>
  <c r="W62" i="8"/>
  <c r="AQ61" i="8"/>
  <c r="AP61" i="8"/>
  <c r="W61" i="8"/>
  <c r="AC60" i="8"/>
  <c r="AB60" i="8"/>
  <c r="Y60" i="8"/>
  <c r="X60" i="8"/>
  <c r="W60" i="8"/>
  <c r="AQ59" i="8"/>
  <c r="AP59" i="8"/>
  <c r="W59" i="8"/>
  <c r="AC58" i="8"/>
  <c r="AB58" i="8"/>
  <c r="Y58" i="8"/>
  <c r="X58" i="8"/>
  <c r="W58" i="8"/>
  <c r="AQ57" i="8"/>
  <c r="AP57" i="8"/>
  <c r="W57" i="8"/>
  <c r="AC56" i="8"/>
  <c r="AB56" i="8"/>
  <c r="Y56" i="8"/>
  <c r="X56" i="8"/>
  <c r="W56" i="8"/>
  <c r="AQ55" i="8"/>
  <c r="AP55" i="8"/>
  <c r="W55" i="8"/>
  <c r="AC54" i="8"/>
  <c r="AB54" i="8"/>
  <c r="Y54" i="8"/>
  <c r="X54" i="8"/>
  <c r="W54" i="8"/>
  <c r="Z54" i="8" s="1"/>
  <c r="AQ53" i="8"/>
  <c r="AP53" i="8"/>
  <c r="W53" i="8"/>
  <c r="AC52" i="8"/>
  <c r="AB52" i="8"/>
  <c r="Y52" i="8"/>
  <c r="X52" i="8"/>
  <c r="W52" i="8"/>
  <c r="AQ51" i="8"/>
  <c r="AP51" i="8"/>
  <c r="W51" i="8"/>
  <c r="AC50" i="8"/>
  <c r="AB50" i="8"/>
  <c r="Y50" i="8"/>
  <c r="X50" i="8"/>
  <c r="W50" i="8"/>
  <c r="Z50" i="8" s="1"/>
  <c r="AQ49" i="8"/>
  <c r="AP49" i="8"/>
  <c r="W49" i="8"/>
  <c r="AC48" i="8"/>
  <c r="AB48" i="8"/>
  <c r="Y48" i="8"/>
  <c r="X48" i="8"/>
  <c r="W48" i="8"/>
  <c r="AQ47" i="8"/>
  <c r="AP47" i="8"/>
  <c r="W47" i="8"/>
  <c r="AC46" i="8"/>
  <c r="AB46" i="8"/>
  <c r="Y46" i="8"/>
  <c r="X46" i="8"/>
  <c r="W46" i="8"/>
  <c r="AQ45" i="8"/>
  <c r="AP45" i="8"/>
  <c r="W45" i="8"/>
  <c r="AC44" i="8"/>
  <c r="AB44" i="8"/>
  <c r="Y44" i="8"/>
  <c r="X44" i="8"/>
  <c r="W44" i="8"/>
  <c r="AQ43" i="8"/>
  <c r="AP43" i="8"/>
  <c r="W43" i="8"/>
  <c r="AC42" i="8"/>
  <c r="AB42" i="8"/>
  <c r="Y42" i="8"/>
  <c r="X42" i="8"/>
  <c r="W42" i="8"/>
  <c r="AQ41" i="8"/>
  <c r="AP41" i="8"/>
  <c r="W41" i="8"/>
  <c r="AC40" i="8"/>
  <c r="AB40" i="8"/>
  <c r="Y40" i="8"/>
  <c r="X40" i="8"/>
  <c r="W40" i="8"/>
  <c r="L39" i="8"/>
  <c r="K39" i="8"/>
  <c r="AQ39" i="8"/>
  <c r="AP39" i="8"/>
  <c r="W39" i="8"/>
  <c r="L38" i="8"/>
  <c r="K38" i="8"/>
  <c r="AC38" i="8"/>
  <c r="AB38" i="8"/>
  <c r="Y38" i="8"/>
  <c r="X38" i="8"/>
  <c r="W38" i="8"/>
  <c r="L37" i="8"/>
  <c r="K37" i="8"/>
  <c r="AQ37" i="8"/>
  <c r="AP37" i="8"/>
  <c r="W37" i="8"/>
  <c r="L36" i="8"/>
  <c r="K36" i="8"/>
  <c r="AC36" i="8"/>
  <c r="AB36" i="8"/>
  <c r="Y36" i="8"/>
  <c r="X36" i="8"/>
  <c r="W36" i="8"/>
  <c r="AQ35" i="8"/>
  <c r="AP35" i="8"/>
  <c r="W35" i="8"/>
  <c r="AC34" i="8"/>
  <c r="AB34" i="8"/>
  <c r="Y34" i="8"/>
  <c r="X34" i="8"/>
  <c r="W34" i="8"/>
  <c r="L33" i="8"/>
  <c r="K33" i="8"/>
  <c r="AQ33" i="8"/>
  <c r="AP33" i="8"/>
  <c r="W33" i="8"/>
  <c r="L32" i="8"/>
  <c r="K32" i="8"/>
  <c r="AC32" i="8"/>
  <c r="AB32" i="8"/>
  <c r="Y32" i="8"/>
  <c r="X32" i="8"/>
  <c r="W32" i="8"/>
  <c r="L31" i="8"/>
  <c r="K31" i="8"/>
  <c r="AQ31" i="8"/>
  <c r="AP31" i="8"/>
  <c r="W31" i="8"/>
  <c r="L30" i="8"/>
  <c r="K30" i="8"/>
  <c r="AC30" i="8"/>
  <c r="AB30" i="8"/>
  <c r="Y30" i="8"/>
  <c r="X30" i="8"/>
  <c r="W30" i="8"/>
  <c r="L29" i="8"/>
  <c r="K29" i="8"/>
  <c r="AQ29" i="8"/>
  <c r="AP29" i="8"/>
  <c r="W29" i="8"/>
  <c r="L28" i="8"/>
  <c r="K28" i="8"/>
  <c r="AC28" i="8"/>
  <c r="AB28" i="8"/>
  <c r="Y28" i="8"/>
  <c r="X28" i="8"/>
  <c r="W28" i="8"/>
  <c r="L27" i="8"/>
  <c r="K27" i="8"/>
  <c r="AQ27" i="8"/>
  <c r="AP27" i="8"/>
  <c r="W27" i="8"/>
  <c r="L26" i="8"/>
  <c r="K26" i="8"/>
  <c r="AC26" i="8"/>
  <c r="AB26" i="8"/>
  <c r="Y26" i="8"/>
  <c r="X26" i="8"/>
  <c r="W26" i="8"/>
  <c r="L25" i="8"/>
  <c r="K25" i="8"/>
  <c r="AQ25" i="8"/>
  <c r="AP25" i="8"/>
  <c r="W25" i="8"/>
  <c r="L24" i="8"/>
  <c r="K24" i="8"/>
  <c r="AC24" i="8"/>
  <c r="AB24" i="8"/>
  <c r="Y24" i="8"/>
  <c r="X24" i="8"/>
  <c r="W24" i="8"/>
  <c r="L23" i="8"/>
  <c r="K23" i="8"/>
  <c r="AQ23" i="8"/>
  <c r="AP23" i="8"/>
  <c r="W23" i="8"/>
  <c r="L22" i="8"/>
  <c r="K22" i="8"/>
  <c r="AC22" i="8"/>
  <c r="AB22" i="8"/>
  <c r="Y22" i="8"/>
  <c r="X22" i="8"/>
  <c r="W22" i="8"/>
  <c r="Z22" i="8" s="1"/>
  <c r="L21" i="8"/>
  <c r="K21" i="8"/>
  <c r="AQ21" i="8"/>
  <c r="AP21" i="8"/>
  <c r="W21" i="8"/>
  <c r="L20" i="8"/>
  <c r="K20" i="8"/>
  <c r="AC20" i="8"/>
  <c r="AB20" i="8"/>
  <c r="Y20" i="8"/>
  <c r="X20" i="8"/>
  <c r="W20" i="8"/>
  <c r="L19" i="8"/>
  <c r="K19" i="8"/>
  <c r="AQ19" i="8"/>
  <c r="AP19" i="8"/>
  <c r="W19" i="8"/>
  <c r="L18" i="8"/>
  <c r="K18" i="8"/>
  <c r="AC18" i="8"/>
  <c r="AB18" i="8"/>
  <c r="Y18" i="8"/>
  <c r="X18" i="8"/>
  <c r="W18" i="8"/>
  <c r="L17" i="8"/>
  <c r="K17" i="8"/>
  <c r="AQ17" i="8"/>
  <c r="AP17" i="8"/>
  <c r="W17" i="8"/>
  <c r="L16" i="8"/>
  <c r="K16" i="8"/>
  <c r="AC16" i="8"/>
  <c r="AB16" i="8"/>
  <c r="Y16" i="8"/>
  <c r="X16" i="8"/>
  <c r="W16" i="8"/>
  <c r="L15" i="8"/>
  <c r="K15" i="8"/>
  <c r="AQ15" i="8"/>
  <c r="AP15" i="8"/>
  <c r="W15" i="8"/>
  <c r="L14" i="8"/>
  <c r="K14" i="8"/>
  <c r="AC14" i="8"/>
  <c r="AB14" i="8"/>
  <c r="Y14" i="8"/>
  <c r="X14" i="8"/>
  <c r="W14" i="8"/>
  <c r="L13" i="8"/>
  <c r="K13" i="8"/>
  <c r="AQ13" i="8"/>
  <c r="AP13" i="8"/>
  <c r="W13" i="8"/>
  <c r="L12" i="8"/>
  <c r="K12" i="8"/>
  <c r="AC12" i="8"/>
  <c r="AB12" i="8"/>
  <c r="Y12" i="8"/>
  <c r="X12" i="8"/>
  <c r="W12" i="8"/>
  <c r="L11" i="8"/>
  <c r="K11" i="8"/>
  <c r="AQ11" i="8"/>
  <c r="AP11" i="8"/>
  <c r="W11" i="8"/>
  <c r="L10" i="8"/>
  <c r="K10" i="8"/>
  <c r="AC10" i="8"/>
  <c r="AB10" i="8"/>
  <c r="Y10" i="8"/>
  <c r="X10" i="8"/>
  <c r="W10" i="8"/>
  <c r="L9" i="8"/>
  <c r="K9" i="8"/>
  <c r="AQ9" i="8"/>
  <c r="AP9" i="8"/>
  <c r="W9" i="8"/>
  <c r="L8" i="8"/>
  <c r="K8" i="8"/>
  <c r="AC8" i="8"/>
  <c r="AB8" i="8"/>
  <c r="Y8" i="8"/>
  <c r="X8" i="8"/>
  <c r="W8" i="8"/>
  <c r="L7" i="8"/>
  <c r="K7" i="8"/>
  <c r="AQ7" i="8"/>
  <c r="AP7" i="8"/>
  <c r="W7" i="8"/>
  <c r="L6" i="8"/>
  <c r="K6" i="8"/>
  <c r="AC6" i="8"/>
  <c r="AB6" i="8"/>
  <c r="Y6" i="8"/>
  <c r="W6" i="8"/>
  <c r="L5" i="8"/>
  <c r="K5" i="8"/>
  <c r="AQ5" i="8"/>
  <c r="AP5" i="8"/>
  <c r="W5" i="8"/>
  <c r="H3" i="8" l="1"/>
  <c r="C3" i="8"/>
  <c r="F3" i="8"/>
  <c r="E3" i="8"/>
  <c r="B3" i="8"/>
  <c r="Z18" i="8"/>
  <c r="Z48" i="8"/>
  <c r="Z52" i="8"/>
  <c r="Z64" i="8"/>
  <c r="Z96" i="8"/>
  <c r="Z58" i="8"/>
  <c r="Z16" i="8"/>
  <c r="Z14" i="8"/>
  <c r="Z6" i="8"/>
  <c r="Z40" i="8"/>
  <c r="Z26" i="8"/>
  <c r="Z34" i="8"/>
  <c r="Z28" i="8"/>
  <c r="Z60" i="8"/>
  <c r="Z68" i="8"/>
  <c r="Z10" i="8"/>
  <c r="Z24" i="8"/>
  <c r="Z32" i="8"/>
  <c r="Z38" i="8"/>
  <c r="Z30" i="8"/>
  <c r="Z42" i="8"/>
  <c r="Z46" i="8"/>
  <c r="Z74" i="8"/>
  <c r="Z98" i="8"/>
  <c r="Z62" i="8"/>
  <c r="Z66" i="8"/>
  <c r="Z70" i="8"/>
  <c r="Z78" i="8"/>
  <c r="Z86" i="8"/>
  <c r="Z90" i="8"/>
  <c r="Z94" i="8"/>
  <c r="Z102" i="8"/>
  <c r="Z106" i="8"/>
  <c r="Z110" i="8"/>
  <c r="Z44" i="8"/>
  <c r="Z112" i="8"/>
  <c r="X3" i="8"/>
  <c r="Z82" i="8"/>
  <c r="Z8" i="8"/>
  <c r="Z56" i="8"/>
  <c r="Z72" i="8"/>
  <c r="Z76" i="8"/>
  <c r="Y1" i="8"/>
  <c r="Y3" i="8" s="1"/>
  <c r="Z12" i="8"/>
  <c r="Z114" i="8"/>
  <c r="Z20" i="8"/>
  <c r="Z92" i="8"/>
  <c r="Z80" i="8"/>
  <c r="Z84" i="8"/>
  <c r="Z36" i="8"/>
  <c r="Z88" i="8"/>
  <c r="Z100" i="8"/>
  <c r="Z104" i="8"/>
  <c r="Z108" i="8"/>
  <c r="Z1" i="8" l="1"/>
  <c r="Z3" i="8" s="1"/>
  <c r="O6" i="7"/>
  <c r="Z6" i="7"/>
  <c r="AL6" i="7"/>
  <c r="D6" i="7"/>
  <c r="G6" i="7"/>
  <c r="H6" i="7"/>
  <c r="I6" i="7"/>
  <c r="O7" i="7"/>
  <c r="P7" i="7"/>
  <c r="Q7" i="7"/>
  <c r="Z7" i="7"/>
  <c r="AA7" i="7"/>
  <c r="AB7" i="7"/>
  <c r="AL7" i="7"/>
  <c r="AN7" i="7"/>
  <c r="D7" i="7"/>
  <c r="G7" i="7"/>
  <c r="H7" i="7"/>
  <c r="I7" i="7"/>
  <c r="O8" i="7"/>
  <c r="Z8" i="7"/>
  <c r="AL8" i="7"/>
  <c r="D8" i="7"/>
  <c r="G8" i="7"/>
  <c r="H8" i="7"/>
  <c r="I8" i="7"/>
  <c r="O9" i="7"/>
  <c r="P9" i="7"/>
  <c r="Q9" i="7"/>
  <c r="Z9" i="7"/>
  <c r="AA9" i="7"/>
  <c r="AB9" i="7"/>
  <c r="AL9" i="7"/>
  <c r="AN9" i="7"/>
  <c r="AO9" i="7"/>
  <c r="D9" i="7"/>
  <c r="G9" i="7"/>
  <c r="H9" i="7"/>
  <c r="I9" i="7"/>
  <c r="O10" i="7"/>
  <c r="Z10" i="7"/>
  <c r="AL10" i="7"/>
  <c r="D10" i="7"/>
  <c r="G10" i="7"/>
  <c r="H10" i="7"/>
  <c r="I10" i="7"/>
  <c r="O11" i="7"/>
  <c r="P11" i="7"/>
  <c r="Q11" i="7"/>
  <c r="Z11" i="7"/>
  <c r="AA11" i="7"/>
  <c r="AB11" i="7"/>
  <c r="AL11" i="7"/>
  <c r="AN11" i="7"/>
  <c r="AO11" i="7"/>
  <c r="D11" i="7"/>
  <c r="G11" i="7"/>
  <c r="H11" i="7"/>
  <c r="I11" i="7"/>
  <c r="O12" i="7"/>
  <c r="Z12" i="7"/>
  <c r="AL12" i="7"/>
  <c r="D12" i="7"/>
  <c r="G12" i="7"/>
  <c r="H12" i="7"/>
  <c r="I12" i="7"/>
  <c r="O13" i="7"/>
  <c r="P13" i="7"/>
  <c r="Q13" i="7"/>
  <c r="Z13" i="7"/>
  <c r="AA13" i="7"/>
  <c r="AB13" i="7"/>
  <c r="AL13" i="7"/>
  <c r="AN13" i="7"/>
  <c r="AO13" i="7"/>
  <c r="D13" i="7"/>
  <c r="G13" i="7"/>
  <c r="H13" i="7"/>
  <c r="I13" i="7"/>
  <c r="O14" i="7"/>
  <c r="Z14" i="7"/>
  <c r="AL14" i="7"/>
  <c r="D14" i="7"/>
  <c r="G14" i="7"/>
  <c r="H14" i="7"/>
  <c r="I14" i="7"/>
  <c r="O15" i="7"/>
  <c r="P15" i="7"/>
  <c r="Q15" i="7"/>
  <c r="Z15" i="7"/>
  <c r="AA15" i="7"/>
  <c r="AB15" i="7"/>
  <c r="AL15" i="7"/>
  <c r="AN15" i="7"/>
  <c r="AO15" i="7"/>
  <c r="D15" i="7"/>
  <c r="G15" i="7"/>
  <c r="H15" i="7"/>
  <c r="I15" i="7"/>
  <c r="O16" i="7"/>
  <c r="Z16" i="7"/>
  <c r="AL16" i="7"/>
  <c r="D16" i="7"/>
  <c r="G16" i="7"/>
  <c r="H16" i="7"/>
  <c r="I16" i="7"/>
  <c r="O17" i="7"/>
  <c r="P17" i="7"/>
  <c r="Q17" i="7"/>
  <c r="Z17" i="7"/>
  <c r="AA17" i="7"/>
  <c r="AB17" i="7"/>
  <c r="AL17" i="7"/>
  <c r="AN17" i="7"/>
  <c r="AO17" i="7"/>
  <c r="D17" i="7"/>
  <c r="G17" i="7"/>
  <c r="H17" i="7"/>
  <c r="I17" i="7"/>
  <c r="O18" i="7"/>
  <c r="Z18" i="7"/>
  <c r="AL18" i="7"/>
  <c r="D18" i="7"/>
  <c r="G18" i="7"/>
  <c r="H18" i="7"/>
  <c r="I18" i="7"/>
  <c r="O19" i="7"/>
  <c r="P19" i="7"/>
  <c r="Q19" i="7"/>
  <c r="Z19" i="7"/>
  <c r="AA19" i="7"/>
  <c r="AB19" i="7"/>
  <c r="AL19" i="7"/>
  <c r="AN19" i="7"/>
  <c r="AO19" i="7"/>
  <c r="D19" i="7"/>
  <c r="G19" i="7"/>
  <c r="H19" i="7"/>
  <c r="I19" i="7"/>
  <c r="O20" i="7"/>
  <c r="Z20" i="7"/>
  <c r="AL20" i="7"/>
  <c r="D20" i="7"/>
  <c r="G20" i="7"/>
  <c r="H20" i="7"/>
  <c r="I20" i="7"/>
  <c r="O21" i="7"/>
  <c r="P21" i="7"/>
  <c r="Q21" i="7"/>
  <c r="Z21" i="7"/>
  <c r="AA21" i="7"/>
  <c r="AB21" i="7"/>
  <c r="AL21" i="7"/>
  <c r="AN21" i="7"/>
  <c r="AO21" i="7"/>
  <c r="D21" i="7"/>
  <c r="G21" i="7"/>
  <c r="H21" i="7"/>
  <c r="I21" i="7"/>
  <c r="O22" i="7"/>
  <c r="Z22" i="7"/>
  <c r="AL22" i="7"/>
  <c r="D22" i="7"/>
  <c r="G22" i="7"/>
  <c r="H22" i="7"/>
  <c r="I22" i="7"/>
  <c r="O23" i="7"/>
  <c r="P23" i="7"/>
  <c r="Q23" i="7"/>
  <c r="Z23" i="7"/>
  <c r="AA23" i="7"/>
  <c r="AB23" i="7"/>
  <c r="AL23" i="7"/>
  <c r="AN23" i="7"/>
  <c r="AO23" i="7"/>
  <c r="D23" i="7"/>
  <c r="G23" i="7"/>
  <c r="H23" i="7"/>
  <c r="I23" i="7"/>
  <c r="O24" i="7"/>
  <c r="Z24" i="7"/>
  <c r="AL24" i="7"/>
  <c r="D24" i="7"/>
  <c r="G24" i="7"/>
  <c r="H24" i="7"/>
  <c r="I24" i="7"/>
  <c r="O25" i="7"/>
  <c r="P25" i="7"/>
  <c r="Q25" i="7"/>
  <c r="Z25" i="7"/>
  <c r="AA25" i="7"/>
  <c r="AB25" i="7"/>
  <c r="AL25" i="7"/>
  <c r="AN25" i="7"/>
  <c r="AO25" i="7"/>
  <c r="D25" i="7"/>
  <c r="G25" i="7"/>
  <c r="H25" i="7"/>
  <c r="I25" i="7"/>
  <c r="O26" i="7"/>
  <c r="Z26" i="7"/>
  <c r="AL26" i="7"/>
  <c r="D26" i="7"/>
  <c r="G26" i="7"/>
  <c r="H26" i="7"/>
  <c r="I26" i="7"/>
  <c r="O27" i="7"/>
  <c r="P27" i="7"/>
  <c r="Q27" i="7"/>
  <c r="Z27" i="7"/>
  <c r="AA27" i="7"/>
  <c r="AB27" i="7"/>
  <c r="AL27" i="7"/>
  <c r="AN27" i="7"/>
  <c r="AO27" i="7"/>
  <c r="D27" i="7"/>
  <c r="G27" i="7"/>
  <c r="H27" i="7"/>
  <c r="I27" i="7"/>
  <c r="O28" i="7"/>
  <c r="Z28" i="7"/>
  <c r="AL28" i="7"/>
  <c r="D28" i="7"/>
  <c r="G28" i="7"/>
  <c r="H28" i="7"/>
  <c r="I28" i="7"/>
  <c r="O29" i="7"/>
  <c r="P29" i="7"/>
  <c r="Q29" i="7"/>
  <c r="Z29" i="7"/>
  <c r="AA29" i="7"/>
  <c r="AB29" i="7"/>
  <c r="AL29" i="7"/>
  <c r="AN29" i="7"/>
  <c r="AO29" i="7"/>
  <c r="D29" i="7"/>
  <c r="G29" i="7"/>
  <c r="H29" i="7"/>
  <c r="I29" i="7"/>
  <c r="O30" i="7"/>
  <c r="Z30" i="7"/>
  <c r="AL30" i="7"/>
  <c r="D30" i="7"/>
  <c r="G30" i="7"/>
  <c r="H30" i="7"/>
  <c r="I30" i="7"/>
  <c r="O31" i="7"/>
  <c r="P31" i="7"/>
  <c r="Q31" i="7"/>
  <c r="Z31" i="7"/>
  <c r="AA31" i="7"/>
  <c r="AB31" i="7"/>
  <c r="AL31" i="7"/>
  <c r="AN31" i="7"/>
  <c r="AO31" i="7"/>
  <c r="D31" i="7"/>
  <c r="G31" i="7"/>
  <c r="H31" i="7"/>
  <c r="I31" i="7"/>
  <c r="O32" i="7"/>
  <c r="Z32" i="7"/>
  <c r="AL32" i="7"/>
  <c r="D32" i="7"/>
  <c r="G32" i="7"/>
  <c r="H32" i="7"/>
  <c r="I32" i="7"/>
  <c r="O33" i="7"/>
  <c r="P33" i="7"/>
  <c r="Q33" i="7"/>
  <c r="Z33" i="7"/>
  <c r="AA33" i="7"/>
  <c r="AB33" i="7"/>
  <c r="AL33" i="7"/>
  <c r="AN33" i="7"/>
  <c r="AO33" i="7"/>
  <c r="D33" i="7"/>
  <c r="G33" i="7"/>
  <c r="H33" i="7"/>
  <c r="I33" i="7"/>
  <c r="O34" i="7"/>
  <c r="Z34" i="7"/>
  <c r="AL34" i="7"/>
  <c r="D34" i="7"/>
  <c r="G34" i="7"/>
  <c r="H34" i="7"/>
  <c r="I34" i="7"/>
  <c r="O35" i="7"/>
  <c r="P35" i="7"/>
  <c r="Q35" i="7"/>
  <c r="Z35" i="7"/>
  <c r="AA35" i="7"/>
  <c r="AB35" i="7"/>
  <c r="AL35" i="7"/>
  <c r="AN35" i="7"/>
  <c r="AO35" i="7"/>
  <c r="D35" i="7"/>
  <c r="G35" i="7"/>
  <c r="H35" i="7"/>
  <c r="I35" i="7"/>
  <c r="O36" i="7"/>
  <c r="Z36" i="7"/>
  <c r="AL36" i="7"/>
  <c r="D36" i="7"/>
  <c r="G36" i="7"/>
  <c r="H36" i="7"/>
  <c r="I36" i="7"/>
  <c r="O37" i="7"/>
  <c r="P37" i="7"/>
  <c r="Q37" i="7"/>
  <c r="Z37" i="7"/>
  <c r="AA37" i="7"/>
  <c r="AB37" i="7"/>
  <c r="AL37" i="7"/>
  <c r="AN37" i="7"/>
  <c r="AO37" i="7"/>
  <c r="D37" i="7"/>
  <c r="G37" i="7"/>
  <c r="H37" i="7"/>
  <c r="I37" i="7"/>
  <c r="O38" i="7"/>
  <c r="Z38" i="7"/>
  <c r="AL38" i="7"/>
  <c r="D38" i="7"/>
  <c r="G38" i="7"/>
  <c r="H38" i="7"/>
  <c r="I38" i="7"/>
  <c r="O39" i="7"/>
  <c r="P39" i="7"/>
  <c r="Q39" i="7"/>
  <c r="Z39" i="7"/>
  <c r="AA39" i="7"/>
  <c r="AB39" i="7"/>
  <c r="AL39" i="7"/>
  <c r="AN39" i="7"/>
  <c r="AO39" i="7"/>
  <c r="D39" i="7"/>
  <c r="G39" i="7"/>
  <c r="H39" i="7"/>
  <c r="I39" i="7"/>
  <c r="O40" i="7"/>
  <c r="Z40" i="7"/>
  <c r="AL40" i="7"/>
  <c r="D40" i="7"/>
  <c r="G40" i="7"/>
  <c r="H40" i="7"/>
  <c r="I40" i="7"/>
  <c r="O41" i="7"/>
  <c r="P41" i="7"/>
  <c r="Q41" i="7"/>
  <c r="Z41" i="7"/>
  <c r="AA41" i="7"/>
  <c r="AB41" i="7"/>
  <c r="AL41" i="7"/>
  <c r="AN41" i="7"/>
  <c r="AO41" i="7"/>
  <c r="D41" i="7"/>
  <c r="G41" i="7"/>
  <c r="H41" i="7"/>
  <c r="I41" i="7"/>
  <c r="O42" i="7"/>
  <c r="Z42" i="7"/>
  <c r="AL42" i="7"/>
  <c r="D42" i="7"/>
  <c r="G42" i="7"/>
  <c r="H42" i="7"/>
  <c r="I42" i="7"/>
  <c r="O43" i="7"/>
  <c r="P43" i="7"/>
  <c r="Q43" i="7"/>
  <c r="Z43" i="7"/>
  <c r="AA43" i="7"/>
  <c r="AB43" i="7"/>
  <c r="AL43" i="7"/>
  <c r="AN43" i="7"/>
  <c r="AO43" i="7"/>
  <c r="D43" i="7"/>
  <c r="G43" i="7"/>
  <c r="H43" i="7"/>
  <c r="I43" i="7"/>
  <c r="O44" i="7"/>
  <c r="Z44" i="7"/>
  <c r="AL44" i="7"/>
  <c r="D44" i="7"/>
  <c r="G44" i="7"/>
  <c r="H44" i="7"/>
  <c r="I44" i="7"/>
  <c r="O45" i="7"/>
  <c r="P45" i="7"/>
  <c r="Q45" i="7"/>
  <c r="Z45" i="7"/>
  <c r="AA45" i="7"/>
  <c r="AB45" i="7"/>
  <c r="AL45" i="7"/>
  <c r="AN45" i="7"/>
  <c r="AO45" i="7"/>
  <c r="D45" i="7"/>
  <c r="G45" i="7"/>
  <c r="H45" i="7"/>
  <c r="I45" i="7"/>
  <c r="O46" i="7"/>
  <c r="Z46" i="7"/>
  <c r="AL46" i="7"/>
  <c r="D46" i="7"/>
  <c r="G46" i="7"/>
  <c r="H46" i="7"/>
  <c r="I46" i="7"/>
  <c r="O47" i="7"/>
  <c r="P47" i="7"/>
  <c r="Q47" i="7"/>
  <c r="Z47" i="7"/>
  <c r="AA47" i="7"/>
  <c r="AB47" i="7"/>
  <c r="AL47" i="7"/>
  <c r="AN47" i="7"/>
  <c r="AO47" i="7"/>
  <c r="D47" i="7"/>
  <c r="G47" i="7"/>
  <c r="H47" i="7"/>
  <c r="I47" i="7"/>
  <c r="O48" i="7"/>
  <c r="Z48" i="7"/>
  <c r="AL48" i="7"/>
  <c r="D48" i="7"/>
  <c r="G48" i="7"/>
  <c r="H48" i="7"/>
  <c r="I48" i="7"/>
  <c r="O49" i="7"/>
  <c r="P49" i="7"/>
  <c r="Q49" i="7"/>
  <c r="Z49" i="7"/>
  <c r="AA49" i="7"/>
  <c r="AB49" i="7"/>
  <c r="AL49" i="7"/>
  <c r="AN49" i="7"/>
  <c r="AO49" i="7"/>
  <c r="D49" i="7"/>
  <c r="G49" i="7"/>
  <c r="H49" i="7"/>
  <c r="I49" i="7"/>
  <c r="O50" i="7"/>
  <c r="Z50" i="7"/>
  <c r="AL50" i="7"/>
  <c r="D50" i="7"/>
  <c r="G50" i="7"/>
  <c r="H50" i="7"/>
  <c r="I50" i="7"/>
  <c r="O51" i="7"/>
  <c r="P51" i="7"/>
  <c r="Q51" i="7"/>
  <c r="Z51" i="7"/>
  <c r="AA51" i="7"/>
  <c r="AB51" i="7"/>
  <c r="AL51" i="7"/>
  <c r="AN51" i="7"/>
  <c r="AO51" i="7"/>
  <c r="D51" i="7"/>
  <c r="G51" i="7"/>
  <c r="H51" i="7"/>
  <c r="I51" i="7"/>
  <c r="O52" i="7"/>
  <c r="Z52" i="7"/>
  <c r="AL52" i="7"/>
  <c r="O53" i="7"/>
  <c r="P53" i="7"/>
  <c r="Q53" i="7"/>
  <c r="Z53" i="7"/>
  <c r="AA53" i="7"/>
  <c r="AB53" i="7"/>
  <c r="AL53" i="7"/>
  <c r="AN53" i="7"/>
  <c r="AO53" i="7"/>
  <c r="O54" i="7"/>
  <c r="Z54" i="7"/>
  <c r="AL54" i="7"/>
  <c r="O55" i="7"/>
  <c r="P55" i="7"/>
  <c r="Q55" i="7"/>
  <c r="Z55" i="7"/>
  <c r="AA55" i="7"/>
  <c r="AB55" i="7"/>
  <c r="AL55" i="7"/>
  <c r="AN55" i="7"/>
  <c r="AO55" i="7"/>
  <c r="O56" i="7"/>
  <c r="Z56" i="7"/>
  <c r="AL56" i="7"/>
  <c r="O57" i="7"/>
  <c r="P57" i="7"/>
  <c r="Q57" i="7"/>
  <c r="Z57" i="7"/>
  <c r="AA57" i="7"/>
  <c r="AB57" i="7"/>
  <c r="AL57" i="7"/>
  <c r="AN57" i="7"/>
  <c r="AO57" i="7"/>
  <c r="O58" i="7"/>
  <c r="Z58" i="7"/>
  <c r="AL58" i="7"/>
  <c r="O59" i="7"/>
  <c r="P59" i="7"/>
  <c r="Q59" i="7"/>
  <c r="Z59" i="7"/>
  <c r="AA59" i="7"/>
  <c r="AB59" i="7"/>
  <c r="AL59" i="7"/>
  <c r="AN59" i="7"/>
  <c r="AO59" i="7"/>
  <c r="O60" i="7"/>
  <c r="Z60" i="7"/>
  <c r="AL60" i="7"/>
  <c r="O61" i="7"/>
  <c r="P61" i="7"/>
  <c r="Q61" i="7"/>
  <c r="Z61" i="7"/>
  <c r="AA61" i="7"/>
  <c r="AB61" i="7"/>
  <c r="AL61" i="7"/>
  <c r="AN61" i="7"/>
  <c r="AO61" i="7"/>
  <c r="O62" i="7"/>
  <c r="Z62" i="7"/>
  <c r="AL62" i="7"/>
  <c r="O63" i="7"/>
  <c r="P63" i="7"/>
  <c r="Q63" i="7"/>
  <c r="Z63" i="7"/>
  <c r="AA63" i="7"/>
  <c r="AB63" i="7"/>
  <c r="AL63" i="7"/>
  <c r="AN63" i="7"/>
  <c r="AO63" i="7"/>
  <c r="O64" i="7"/>
  <c r="Z64" i="7"/>
  <c r="AL64" i="7"/>
  <c r="O65" i="7"/>
  <c r="P65" i="7"/>
  <c r="Q65" i="7"/>
  <c r="Z65" i="7"/>
  <c r="AA65" i="7"/>
  <c r="AB65" i="7"/>
  <c r="AL65" i="7"/>
  <c r="AN65" i="7"/>
  <c r="AO65" i="7"/>
  <c r="O66" i="7"/>
  <c r="Z66" i="7"/>
  <c r="AL66" i="7"/>
  <c r="O67" i="7"/>
  <c r="P67" i="7"/>
  <c r="Q67" i="7"/>
  <c r="Z67" i="7"/>
  <c r="AA67" i="7"/>
  <c r="AB67" i="7"/>
  <c r="AL67" i="7"/>
  <c r="AN67" i="7"/>
  <c r="AO67" i="7"/>
  <c r="O68" i="7"/>
  <c r="Z68" i="7"/>
  <c r="AL68" i="7"/>
  <c r="O69" i="7"/>
  <c r="P69" i="7"/>
  <c r="Q69" i="7"/>
  <c r="Z69" i="7"/>
  <c r="AA69" i="7"/>
  <c r="AB69" i="7"/>
  <c r="AL69" i="7"/>
  <c r="AN69" i="7"/>
  <c r="AO69" i="7"/>
  <c r="O70" i="7"/>
  <c r="Z70" i="7"/>
  <c r="AL70" i="7"/>
  <c r="O71" i="7"/>
  <c r="P71" i="7"/>
  <c r="Q71" i="7"/>
  <c r="Z71" i="7"/>
  <c r="AA71" i="7"/>
  <c r="AB71" i="7"/>
  <c r="AL71" i="7"/>
  <c r="AN71" i="7"/>
  <c r="AO71" i="7"/>
  <c r="O72" i="7"/>
  <c r="Z72" i="7"/>
  <c r="AL72" i="7"/>
  <c r="O73" i="7"/>
  <c r="P73" i="7"/>
  <c r="Q73" i="7"/>
  <c r="Z73" i="7"/>
  <c r="AA73" i="7"/>
  <c r="AB73" i="7"/>
  <c r="AL73" i="7"/>
  <c r="AN73" i="7"/>
  <c r="AO73" i="7"/>
  <c r="O74" i="7"/>
  <c r="Z74" i="7"/>
  <c r="AL74" i="7"/>
  <c r="O75" i="7"/>
  <c r="P75" i="7"/>
  <c r="Q75" i="7"/>
  <c r="Z75" i="7"/>
  <c r="AA75" i="7"/>
  <c r="AB75" i="7"/>
  <c r="AL75" i="7"/>
  <c r="AN75" i="7"/>
  <c r="AO75" i="7"/>
  <c r="O76" i="7"/>
  <c r="Z76" i="7"/>
  <c r="AL76" i="7"/>
  <c r="O77" i="7"/>
  <c r="P77" i="7"/>
  <c r="Q77" i="7"/>
  <c r="Z77" i="7"/>
  <c r="AA77" i="7"/>
  <c r="AB77" i="7"/>
  <c r="AL77" i="7"/>
  <c r="AN77" i="7"/>
  <c r="AO77" i="7"/>
  <c r="O78" i="7"/>
  <c r="Z78" i="7"/>
  <c r="AL78" i="7"/>
  <c r="O79" i="7"/>
  <c r="P79" i="7"/>
  <c r="Q79" i="7"/>
  <c r="Z79" i="7"/>
  <c r="AA79" i="7"/>
  <c r="AB79" i="7"/>
  <c r="AL79" i="7"/>
  <c r="AN79" i="7"/>
  <c r="AO79" i="7"/>
  <c r="O80" i="7"/>
  <c r="Z80" i="7"/>
  <c r="AL80" i="7"/>
  <c r="O81" i="7"/>
  <c r="P81" i="7"/>
  <c r="Q81" i="7"/>
  <c r="Z81" i="7"/>
  <c r="AA81" i="7"/>
  <c r="AB81" i="7"/>
  <c r="AL81" i="7"/>
  <c r="AN81" i="7"/>
  <c r="AO81" i="7"/>
  <c r="O82" i="7"/>
  <c r="Z82" i="7"/>
  <c r="AL82" i="7"/>
  <c r="O83" i="7"/>
  <c r="P83" i="7"/>
  <c r="Q83" i="7"/>
  <c r="Z83" i="7"/>
  <c r="AA83" i="7"/>
  <c r="AB83" i="7"/>
  <c r="AL83" i="7"/>
  <c r="AN83" i="7"/>
  <c r="AO83" i="7"/>
  <c r="O84" i="7"/>
  <c r="Z84" i="7"/>
  <c r="AL84" i="7"/>
  <c r="O85" i="7"/>
  <c r="P85" i="7"/>
  <c r="Q85" i="7"/>
  <c r="Z85" i="7"/>
  <c r="AA85" i="7"/>
  <c r="AB85" i="7"/>
  <c r="AL85" i="7"/>
  <c r="AN85" i="7"/>
  <c r="AO85" i="7"/>
  <c r="O86" i="7"/>
  <c r="Z86" i="7"/>
  <c r="AL86" i="7"/>
  <c r="O87" i="7"/>
  <c r="P87" i="7"/>
  <c r="Q87" i="7"/>
  <c r="Z87" i="7"/>
  <c r="AA87" i="7"/>
  <c r="AB87" i="7"/>
  <c r="AL87" i="7"/>
  <c r="AN87" i="7"/>
  <c r="AO87" i="7"/>
  <c r="O88" i="7"/>
  <c r="Z88" i="7"/>
  <c r="AL88" i="7"/>
  <c r="O89" i="7"/>
  <c r="P89" i="7"/>
  <c r="Q89" i="7"/>
  <c r="Z89" i="7"/>
  <c r="AA89" i="7"/>
  <c r="AB89" i="7"/>
  <c r="AL89" i="7"/>
  <c r="AN89" i="7"/>
  <c r="AO89" i="7"/>
  <c r="O90" i="7"/>
  <c r="Z90" i="7"/>
  <c r="AL90" i="7"/>
  <c r="O91" i="7"/>
  <c r="P91" i="7"/>
  <c r="Q91" i="7"/>
  <c r="Z91" i="7"/>
  <c r="AA91" i="7"/>
  <c r="AB91" i="7"/>
  <c r="AL91" i="7"/>
  <c r="AN91" i="7"/>
  <c r="AO91" i="7"/>
  <c r="O92" i="7"/>
  <c r="Z92" i="7"/>
  <c r="AL92" i="7"/>
  <c r="O93" i="7"/>
  <c r="P93" i="7"/>
  <c r="Q93" i="7"/>
  <c r="Z93" i="7"/>
  <c r="AA93" i="7"/>
  <c r="AB93" i="7"/>
  <c r="AL93" i="7"/>
  <c r="AN93" i="7"/>
  <c r="AO93" i="7"/>
  <c r="O94" i="7"/>
  <c r="Z94" i="7"/>
  <c r="AL94" i="7"/>
  <c r="O95" i="7"/>
  <c r="P95" i="7"/>
  <c r="Q95" i="7"/>
  <c r="Z95" i="7"/>
  <c r="AA95" i="7"/>
  <c r="AB95" i="7"/>
  <c r="AL95" i="7"/>
  <c r="AN95" i="7"/>
  <c r="AO95" i="7"/>
  <c r="O96" i="7"/>
  <c r="Z96" i="7"/>
  <c r="AL96" i="7"/>
  <c r="O97" i="7"/>
  <c r="P97" i="7"/>
  <c r="Q97" i="7"/>
  <c r="Z97" i="7"/>
  <c r="AA97" i="7"/>
  <c r="AB97" i="7"/>
  <c r="AL97" i="7"/>
  <c r="AN97" i="7"/>
  <c r="AO97" i="7"/>
  <c r="O98" i="7"/>
  <c r="Z98" i="7"/>
  <c r="AL98" i="7"/>
  <c r="O99" i="7"/>
  <c r="P99" i="7"/>
  <c r="Q99" i="7"/>
  <c r="Z99" i="7"/>
  <c r="AA99" i="7"/>
  <c r="AB99" i="7"/>
  <c r="AL99" i="7"/>
  <c r="AN99" i="7"/>
  <c r="AO99" i="7"/>
  <c r="O100" i="7"/>
  <c r="Z100" i="7"/>
  <c r="AL100" i="7"/>
  <c r="O101" i="7"/>
  <c r="P101" i="7"/>
  <c r="Q101" i="7"/>
  <c r="Z101" i="7"/>
  <c r="AA101" i="7"/>
  <c r="AB101" i="7"/>
  <c r="AL101" i="7"/>
  <c r="O102" i="7"/>
  <c r="Z102" i="7"/>
  <c r="AL102" i="7"/>
  <c r="AN102" i="7"/>
  <c r="AO102" i="7"/>
  <c r="O103" i="7"/>
  <c r="P103" i="7"/>
  <c r="Q103" i="7"/>
  <c r="Z103" i="7"/>
  <c r="AA103" i="7"/>
  <c r="AB103" i="7"/>
  <c r="AL103" i="7"/>
  <c r="O104" i="7"/>
  <c r="Z104" i="7"/>
  <c r="AL104" i="7"/>
  <c r="AN104" i="7"/>
  <c r="AO104" i="7"/>
  <c r="O105" i="7"/>
  <c r="P105" i="7"/>
  <c r="Q105" i="7"/>
  <c r="Z105" i="7"/>
  <c r="AA105" i="7"/>
  <c r="AB105" i="7"/>
  <c r="AL105" i="7"/>
  <c r="O106" i="7"/>
  <c r="Z106" i="7"/>
  <c r="AL106" i="7"/>
  <c r="AN106" i="7"/>
  <c r="AO106" i="7"/>
  <c r="O107" i="7"/>
  <c r="P107" i="7"/>
  <c r="Q107" i="7"/>
  <c r="Z107" i="7"/>
  <c r="AA107" i="7"/>
  <c r="AB107" i="7"/>
  <c r="AL107" i="7"/>
  <c r="O108" i="7"/>
  <c r="Z108" i="7"/>
  <c r="AL108" i="7"/>
  <c r="AN108" i="7"/>
  <c r="AO108" i="7"/>
  <c r="O109" i="7"/>
  <c r="P109" i="7"/>
  <c r="Q109" i="7"/>
  <c r="Z109" i="7"/>
  <c r="AA109" i="7"/>
  <c r="AB109" i="7"/>
  <c r="AL109" i="7"/>
  <c r="O110" i="7"/>
  <c r="Z110" i="7"/>
  <c r="AL110" i="7"/>
  <c r="AN110" i="7"/>
  <c r="AO110" i="7"/>
  <c r="O111" i="7"/>
  <c r="P111" i="7"/>
  <c r="Q111" i="7"/>
  <c r="Z111" i="7"/>
  <c r="AA111" i="7"/>
  <c r="AB111" i="7"/>
  <c r="AL111" i="7"/>
  <c r="O112" i="7"/>
  <c r="Z112" i="7"/>
  <c r="AL112" i="7"/>
  <c r="AN112" i="7"/>
  <c r="AO112" i="7"/>
  <c r="O113" i="7"/>
  <c r="P113" i="7"/>
  <c r="Q113" i="7"/>
  <c r="Z113" i="7"/>
  <c r="AA113" i="7"/>
  <c r="AB113" i="7"/>
  <c r="AL113" i="7"/>
  <c r="O114" i="7"/>
  <c r="Z114" i="7"/>
  <c r="AL114" i="7"/>
  <c r="AN114" i="7"/>
  <c r="AO114" i="7"/>
  <c r="O115" i="7"/>
  <c r="P115" i="7"/>
  <c r="Q115" i="7"/>
  <c r="Z115" i="7"/>
  <c r="AA115" i="7"/>
  <c r="AB115" i="7"/>
  <c r="AL115" i="7"/>
  <c r="O116" i="7"/>
  <c r="Z116" i="7"/>
  <c r="AL116" i="7"/>
  <c r="AN116" i="7"/>
  <c r="AO116" i="7"/>
  <c r="O117" i="7"/>
  <c r="P117" i="7"/>
  <c r="Q117" i="7"/>
  <c r="Z117" i="7"/>
  <c r="AA117" i="7"/>
  <c r="AB117" i="7"/>
  <c r="AL117" i="7"/>
  <c r="O118" i="7"/>
  <c r="Z118" i="7"/>
  <c r="AL118" i="7"/>
  <c r="AN118" i="7"/>
  <c r="AO118" i="7"/>
  <c r="O119" i="7"/>
  <c r="P119" i="7"/>
  <c r="Q119" i="7"/>
  <c r="Z119" i="7"/>
  <c r="AA119" i="7"/>
  <c r="AB119" i="7"/>
  <c r="AL119" i="7"/>
  <c r="O120" i="7"/>
  <c r="Z120" i="7"/>
  <c r="AL120" i="7"/>
  <c r="AN120" i="7"/>
  <c r="AO120" i="7"/>
  <c r="O121" i="7"/>
  <c r="P121" i="7"/>
  <c r="Q121" i="7"/>
  <c r="Z121" i="7"/>
  <c r="AA121" i="7"/>
  <c r="AB121" i="7"/>
  <c r="AL121" i="7"/>
  <c r="O122" i="7"/>
  <c r="Z122" i="7"/>
  <c r="AL122" i="7"/>
  <c r="AN122" i="7"/>
  <c r="AO122" i="7"/>
  <c r="O123" i="7"/>
  <c r="P123" i="7"/>
  <c r="Q123" i="7"/>
  <c r="Z123" i="7"/>
  <c r="AA123" i="7"/>
  <c r="AB123" i="7"/>
  <c r="AL123" i="7"/>
  <c r="O124" i="7"/>
  <c r="Z124" i="7"/>
  <c r="AL124" i="7"/>
  <c r="O125" i="7"/>
  <c r="P125" i="7"/>
  <c r="Q125" i="7"/>
  <c r="Z125" i="7"/>
  <c r="AA125" i="7"/>
  <c r="AB125" i="7"/>
  <c r="AL125" i="7"/>
  <c r="AN125" i="7"/>
  <c r="AO125" i="7"/>
  <c r="O126" i="7"/>
  <c r="Z126" i="7"/>
  <c r="AL126" i="7"/>
  <c r="O127" i="7"/>
  <c r="P127" i="7"/>
  <c r="Q127" i="7"/>
  <c r="Z127" i="7"/>
  <c r="AA127" i="7"/>
  <c r="AB127" i="7"/>
  <c r="AL127" i="7"/>
  <c r="AN127" i="7"/>
  <c r="AO127" i="7"/>
  <c r="O128" i="7"/>
  <c r="Z128" i="7"/>
  <c r="AL128" i="7"/>
  <c r="O129" i="7"/>
  <c r="P129" i="7"/>
  <c r="Q129" i="7"/>
  <c r="Z129" i="7"/>
  <c r="AA129" i="7"/>
  <c r="AB129" i="7"/>
  <c r="AL129" i="7"/>
  <c r="AN129" i="7"/>
  <c r="AO129" i="7"/>
  <c r="O130" i="7"/>
  <c r="Z130" i="7"/>
  <c r="AL130" i="7"/>
  <c r="O131" i="7"/>
  <c r="P131" i="7"/>
  <c r="Q131" i="7"/>
  <c r="Z131" i="7"/>
  <c r="AA131" i="7"/>
  <c r="AB131" i="7"/>
  <c r="AL131" i="7"/>
  <c r="AN131" i="7"/>
  <c r="AO131" i="7"/>
  <c r="O132" i="7"/>
  <c r="Z132" i="7"/>
  <c r="AL132" i="7"/>
  <c r="O133" i="7"/>
  <c r="P133" i="7"/>
  <c r="Q133" i="7"/>
  <c r="Z133" i="7"/>
  <c r="AA133" i="7"/>
  <c r="AB133" i="7"/>
  <c r="AL133" i="7"/>
  <c r="AN133" i="7"/>
  <c r="AO133" i="7"/>
  <c r="O134" i="7"/>
  <c r="Z134" i="7"/>
  <c r="AL134" i="7"/>
  <c r="O135" i="7"/>
  <c r="P135" i="7"/>
  <c r="Q135" i="7"/>
  <c r="Z135" i="7"/>
  <c r="AA135" i="7"/>
  <c r="AB135" i="7"/>
  <c r="AL135" i="7"/>
  <c r="AN135" i="7"/>
  <c r="AO135" i="7"/>
  <c r="O136" i="7"/>
  <c r="Z136" i="7"/>
  <c r="AL136" i="7"/>
  <c r="O137" i="7"/>
  <c r="P137" i="7"/>
  <c r="Q137" i="7"/>
  <c r="Z137" i="7"/>
  <c r="AA137" i="7"/>
  <c r="AB137" i="7"/>
  <c r="AL137" i="7"/>
  <c r="AN137" i="7"/>
  <c r="AO137" i="7"/>
  <c r="O138" i="7"/>
  <c r="Z138" i="7"/>
  <c r="AL138" i="7"/>
  <c r="O139" i="7"/>
  <c r="P139" i="7"/>
  <c r="Q139" i="7"/>
  <c r="Z139" i="7"/>
  <c r="AA139" i="7"/>
  <c r="AB139" i="7"/>
  <c r="AL139" i="7"/>
  <c r="AN139" i="7"/>
  <c r="AO139" i="7"/>
  <c r="O140" i="7"/>
  <c r="Z140" i="7"/>
  <c r="AL140" i="7"/>
  <c r="O141" i="7"/>
  <c r="P141" i="7"/>
  <c r="Q141" i="7"/>
  <c r="Z141" i="7"/>
  <c r="AA141" i="7"/>
  <c r="AB141" i="7"/>
  <c r="AL141" i="7"/>
  <c r="AN141" i="7"/>
  <c r="AO141" i="7"/>
  <c r="Z142" i="7"/>
  <c r="AL142" i="7"/>
  <c r="Z143" i="7"/>
  <c r="AA143" i="7"/>
  <c r="AB143" i="7"/>
  <c r="AL143" i="7"/>
  <c r="AN143" i="7"/>
  <c r="AO143" i="7"/>
  <c r="Z144" i="7"/>
  <c r="AL144" i="7"/>
  <c r="Z145" i="7"/>
  <c r="AA145" i="7"/>
  <c r="AB145" i="7"/>
  <c r="AL145" i="7"/>
  <c r="AN145" i="7"/>
  <c r="AO145" i="7"/>
  <c r="Z146" i="7"/>
  <c r="AL146" i="7"/>
  <c r="Z147" i="7"/>
  <c r="AA147" i="7"/>
  <c r="AB147" i="7"/>
  <c r="AL147" i="7"/>
  <c r="AN147" i="7"/>
  <c r="AO147" i="7"/>
  <c r="AL148" i="7"/>
  <c r="AL149" i="7"/>
  <c r="AN149" i="7"/>
  <c r="AO149" i="7"/>
  <c r="AL150" i="7"/>
  <c r="AL151" i="7"/>
  <c r="AN151" i="7"/>
  <c r="AO151" i="7"/>
  <c r="AL152" i="7"/>
  <c r="AL153" i="7"/>
  <c r="AN153" i="7"/>
  <c r="AO153" i="7"/>
  <c r="AL154" i="7"/>
  <c r="AL155" i="7"/>
  <c r="AN155" i="7"/>
  <c r="AO155" i="7"/>
  <c r="AL156" i="7"/>
  <c r="AL157" i="7"/>
  <c r="AN157" i="7"/>
  <c r="AO157" i="7"/>
  <c r="AL158" i="7"/>
  <c r="AL159" i="7"/>
  <c r="AN159" i="7"/>
  <c r="AO159" i="7"/>
  <c r="AL160" i="7"/>
  <c r="AL161" i="7"/>
  <c r="AN161" i="7"/>
  <c r="AO161" i="7"/>
  <c r="AL162" i="7"/>
  <c r="AL163" i="7"/>
  <c r="AN163" i="7"/>
  <c r="AO163" i="7"/>
  <c r="AL164" i="7"/>
  <c r="AL165" i="7"/>
  <c r="AN165" i="7"/>
  <c r="AO165" i="7"/>
  <c r="AL166" i="7"/>
  <c r="AL167" i="7"/>
  <c r="AN167" i="7"/>
  <c r="AO167" i="7"/>
  <c r="AL168" i="7"/>
  <c r="AL169" i="7"/>
  <c r="AN169" i="7"/>
  <c r="AO169" i="7"/>
  <c r="AL170" i="7"/>
  <c r="AL171" i="7"/>
  <c r="AN171" i="7"/>
  <c r="AO171" i="7"/>
  <c r="AL172" i="7"/>
  <c r="AL173" i="7"/>
  <c r="AN173" i="7"/>
  <c r="AO173" i="7"/>
  <c r="AL174" i="7"/>
  <c r="AL175" i="7"/>
  <c r="AN175" i="7"/>
  <c r="AO175" i="7"/>
  <c r="AL176" i="7"/>
  <c r="AL177" i="7"/>
  <c r="AN177" i="7"/>
  <c r="AO177" i="7"/>
  <c r="AL178" i="7"/>
  <c r="AL179" i="7"/>
  <c r="AN179" i="7"/>
  <c r="AO179" i="7"/>
  <c r="AC21" i="7" l="1"/>
  <c r="AB2" i="7"/>
  <c r="AB4" i="7" s="1"/>
  <c r="AA2" i="7"/>
  <c r="AA4" i="7" s="1"/>
  <c r="Q2" i="7"/>
  <c r="Q4" i="7" s="1"/>
  <c r="P2" i="7"/>
  <c r="P4" i="7" s="1"/>
  <c r="R135" i="7"/>
  <c r="J7" i="7"/>
  <c r="AC115" i="7"/>
  <c r="F4" i="7"/>
  <c r="C4" i="7"/>
  <c r="E4" i="7"/>
  <c r="H4" i="7"/>
  <c r="B4" i="7"/>
  <c r="AC59" i="7"/>
  <c r="R23" i="7"/>
  <c r="AC101" i="7"/>
  <c r="J50" i="7"/>
  <c r="J10" i="7"/>
  <c r="AC79" i="7"/>
  <c r="AC63" i="7"/>
  <c r="AC135" i="7"/>
  <c r="R121" i="7"/>
  <c r="R105" i="7"/>
  <c r="R15" i="7"/>
  <c r="AC17" i="7"/>
  <c r="R49" i="7"/>
  <c r="AC141" i="7"/>
  <c r="J36" i="7"/>
  <c r="AC19" i="7"/>
  <c r="AC13" i="7"/>
  <c r="R33" i="7"/>
  <c r="R27" i="7"/>
  <c r="R69" i="7"/>
  <c r="R71" i="7"/>
  <c r="AC71" i="7"/>
  <c r="R29" i="7"/>
  <c r="J19" i="7"/>
  <c r="R91" i="7"/>
  <c r="R83" i="7"/>
  <c r="R75" i="7"/>
  <c r="R67" i="7"/>
  <c r="R93" i="7"/>
  <c r="R19" i="7"/>
  <c r="R47" i="7"/>
  <c r="J11" i="7"/>
  <c r="AC129" i="7"/>
  <c r="AC9" i="7"/>
  <c r="R89" i="7"/>
  <c r="AC35" i="7"/>
  <c r="J6" i="7"/>
  <c r="J42" i="7"/>
  <c r="AC53" i="7"/>
  <c r="AC49" i="7"/>
  <c r="J43" i="7"/>
  <c r="J22" i="7"/>
  <c r="R11" i="7"/>
  <c r="R63" i="7"/>
  <c r="J41" i="7"/>
  <c r="J23" i="7"/>
  <c r="AC23" i="7"/>
  <c r="J33" i="7"/>
  <c r="J39" i="7"/>
  <c r="R39" i="7"/>
  <c r="J45" i="7"/>
  <c r="J26" i="7"/>
  <c r="R25" i="7"/>
  <c r="R65" i="7"/>
  <c r="R51" i="7"/>
  <c r="AC41" i="7"/>
  <c r="R137" i="7"/>
  <c r="R129" i="7"/>
  <c r="AC33" i="7"/>
  <c r="J27" i="7"/>
  <c r="R21" i="7"/>
  <c r="R123" i="7"/>
  <c r="AC119" i="7"/>
  <c r="AC111" i="7"/>
  <c r="R107" i="7"/>
  <c r="AC95" i="7"/>
  <c r="R77" i="7"/>
  <c r="R37" i="7"/>
  <c r="R141" i="7"/>
  <c r="R125" i="7"/>
  <c r="R95" i="7"/>
  <c r="AC7" i="7"/>
  <c r="R7" i="7"/>
  <c r="R101" i="7"/>
  <c r="R59" i="7"/>
  <c r="J16" i="7"/>
  <c r="R13" i="7"/>
  <c r="AC133" i="7"/>
  <c r="AC125" i="7"/>
  <c r="R119" i="7"/>
  <c r="R103" i="7"/>
  <c r="R61" i="7"/>
  <c r="R45" i="7"/>
  <c r="AC39" i="7"/>
  <c r="J37" i="7"/>
  <c r="R133" i="7"/>
  <c r="AC61" i="7"/>
  <c r="J40" i="7"/>
  <c r="J31" i="7"/>
  <c r="J20" i="7"/>
  <c r="J17" i="7"/>
  <c r="R31" i="7"/>
  <c r="R87" i="7"/>
  <c r="AC43" i="7"/>
  <c r="J28" i="7"/>
  <c r="J25" i="7"/>
  <c r="AC25" i="7"/>
  <c r="AC11" i="7"/>
  <c r="AC99" i="7"/>
  <c r="AC97" i="7"/>
  <c r="AC83" i="7"/>
  <c r="AC55" i="7"/>
  <c r="AC89" i="7"/>
  <c r="J38" i="7"/>
  <c r="J29" i="7"/>
  <c r="AC15" i="7"/>
  <c r="AC147" i="7"/>
  <c r="AC121" i="7"/>
  <c r="AC67" i="7"/>
  <c r="AC73" i="7"/>
  <c r="AC45" i="7"/>
  <c r="R139" i="7"/>
  <c r="AC57" i="7"/>
  <c r="AC145" i="7"/>
  <c r="R109" i="7"/>
  <c r="AC117" i="7"/>
  <c r="AC75" i="7"/>
  <c r="J48" i="7"/>
  <c r="J32" i="7"/>
  <c r="J14" i="7"/>
  <c r="AC143" i="7"/>
  <c r="R117" i="7"/>
  <c r="AC113" i="7"/>
  <c r="AC109" i="7"/>
  <c r="AC93" i="7"/>
  <c r="AC37" i="7"/>
  <c r="AC29" i="7"/>
  <c r="AC127" i="7"/>
  <c r="AC85" i="7"/>
  <c r="R41" i="7"/>
  <c r="R127" i="7"/>
  <c r="R85" i="7"/>
  <c r="AC77" i="7"/>
  <c r="J49" i="7"/>
  <c r="J46" i="7"/>
  <c r="J30" i="7"/>
  <c r="J18" i="7"/>
  <c r="AC69" i="7"/>
  <c r="J13" i="7"/>
  <c r="R79" i="7"/>
  <c r="R53" i="7"/>
  <c r="AC27" i="7"/>
  <c r="J8" i="7"/>
  <c r="AC137" i="7"/>
  <c r="R111" i="7"/>
  <c r="AC103" i="7"/>
  <c r="AC87" i="7"/>
  <c r="J47" i="7"/>
  <c r="AC47" i="7"/>
  <c r="J35" i="7"/>
  <c r="AC31" i="7"/>
  <c r="R43" i="7"/>
  <c r="R35" i="7"/>
  <c r="J21" i="7"/>
  <c r="J9" i="7"/>
  <c r="R9" i="7"/>
  <c r="AC139" i="7"/>
  <c r="R113" i="7"/>
  <c r="R97" i="7"/>
  <c r="J44" i="7"/>
  <c r="J24" i="7"/>
  <c r="J12" i="7"/>
  <c r="AC131" i="7"/>
  <c r="AC105" i="7"/>
  <c r="AC81" i="7"/>
  <c r="R73" i="7"/>
  <c r="R131" i="7"/>
  <c r="R81" i="7"/>
  <c r="R55" i="7"/>
  <c r="R17" i="7"/>
  <c r="AC123" i="7"/>
  <c r="AC65" i="7"/>
  <c r="R57" i="7"/>
  <c r="R115" i="7"/>
  <c r="R99" i="7"/>
  <c r="AC107" i="7"/>
  <c r="AC91" i="7"/>
  <c r="J51" i="7"/>
  <c r="AC51" i="7"/>
  <c r="J15" i="7"/>
  <c r="J34" i="7"/>
  <c r="R2" i="7" l="1"/>
  <c r="R4" i="7" s="1"/>
  <c r="AC2" i="7"/>
  <c r="AC4" i="7" s="1"/>
  <c r="G4" i="7"/>
  <c r="D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pmonaco</author>
  </authors>
  <commentList>
    <comment ref="A56" authorId="0" shapeId="0" xr:uid="{2510026A-0A4F-4FBE-8BB8-A1B613FB8E0F}">
      <text>
        <r>
          <rPr>
            <b/>
            <sz val="8"/>
            <color indexed="81"/>
            <rFont val="Tahoma"/>
            <family val="2"/>
          </rPr>
          <t>pmonaco:</t>
        </r>
        <r>
          <rPr>
            <sz val="8"/>
            <color indexed="81"/>
            <rFont val="Tahoma"/>
            <family val="2"/>
          </rPr>
          <t xml:space="preserve">
was nla06608-0609
</t>
        </r>
      </text>
    </comment>
    <comment ref="V100" authorId="0" shapeId="0" xr:uid="{E0A2E492-09D3-4544-803C-87A5D06A4D15}">
      <text>
        <r>
          <rPr>
            <b/>
            <sz val="8"/>
            <color indexed="81"/>
            <rFont val="Tahoma"/>
            <family val="2"/>
          </rPr>
          <t>pmonaco:</t>
        </r>
        <r>
          <rPr>
            <sz val="8"/>
            <color indexed="81"/>
            <rFont val="Tahoma"/>
            <family val="2"/>
          </rPr>
          <t xml:space="preserve">
was 07/05/07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 Renee Brooks</author>
  </authors>
  <commentList>
    <comment ref="R114" authorId="0" shapeId="0" xr:uid="{D051C878-9DEE-40D9-B874-EECE12FF4829}">
      <text>
        <r>
          <rPr>
            <b/>
            <sz val="8"/>
            <color indexed="81"/>
            <rFont val="Tahoma"/>
            <family val="2"/>
          </rPr>
          <t>J. Renee Brooks:</t>
        </r>
        <r>
          <rPr>
            <sz val="8"/>
            <color indexed="81"/>
            <rFont val="Tahoma"/>
            <family val="2"/>
          </rPr>
          <t xml:space="preserve">
Dup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tc={D91B529C-E4E3-4947-9C1F-661B71591A15}</author>
    <author>tc={E4FE73D8-C4BD-4A31-BE43-5007D72FB1FB}</author>
    <author>tc={FCBF6AAE-607A-42D7-8D69-B9EC27E50BB3}</author>
  </authors>
  <commentList>
    <comment ref="AG37" authorId="0" shapeId="0" xr:uid="{D91B529C-E4E3-4947-9C1F-661B71591A1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These samples were reanalyzed and the values here were verified.  The differences are real, likely from a faulty cap? </t>
      </text>
    </comment>
    <comment ref="AG47" authorId="1" shapeId="0" xr:uid="{E4FE73D8-C4BD-4A31-BE43-5007D72FB1F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These samples were reanalyzed and the values here were verified.  The differences are real, likely from a faulty cap? </t>
      </text>
    </comment>
    <comment ref="AG59" authorId="2" shapeId="0" xr:uid="{FCBF6AAE-607A-42D7-8D69-B9EC27E50B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These samples were reanalyzed and the values here were verified.  The differences are real, likely from a faulty cap?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<sst xmlns="http://schemas.openxmlformats.org/spreadsheetml/2006/main" count="10575" uniqueCount="6841">
  <si>
    <t>SITE_ID</t>
  </si>
  <si>
    <t>VISIT_NO</t>
  </si>
  <si>
    <t>UID</t>
  </si>
  <si>
    <t>d_excess</t>
  </si>
  <si>
    <t>NLA12_AL-101</t>
  </si>
  <si>
    <t>NLA12_AL-102</t>
  </si>
  <si>
    <t>NLA06608-0459</t>
  </si>
  <si>
    <t>NLA12_AL-103</t>
  </si>
  <si>
    <t>NLA12_AL-104</t>
  </si>
  <si>
    <t>NLA06608-0283</t>
  </si>
  <si>
    <t>NLA12_AL-105</t>
  </si>
  <si>
    <t>NLA12_AL-112</t>
  </si>
  <si>
    <t>NLA12_AL-113</t>
  </si>
  <si>
    <t>NLA12_AL-114</t>
  </si>
  <si>
    <t>NLA12_AR-101</t>
  </si>
  <si>
    <t>NLA06608-1808</t>
  </si>
  <si>
    <t>NLA12_AR-102</t>
  </si>
  <si>
    <t>NLA06608-0208</t>
  </si>
  <si>
    <t>NLA12_AR-103</t>
  </si>
  <si>
    <t>NLA06608-1204</t>
  </si>
  <si>
    <t>NLA12_AR-104</t>
  </si>
  <si>
    <t>NLA06608-1484</t>
  </si>
  <si>
    <t>NLA12_AR-105</t>
  </si>
  <si>
    <t>NLA12_AR-106</t>
  </si>
  <si>
    <t>NLA12_AR-109</t>
  </si>
  <si>
    <t>NLA12_AR-111</t>
  </si>
  <si>
    <t>NLA12_AZ-101</t>
  </si>
  <si>
    <t>NLA06608-0834</t>
  </si>
  <si>
    <t>NLA12_AZ-102</t>
  </si>
  <si>
    <t>NLA06608-0569</t>
  </si>
  <si>
    <t>NLA12_AZ-103</t>
  </si>
  <si>
    <t>NLA06608-1641</t>
  </si>
  <si>
    <t>NLA12_AZ-106</t>
  </si>
  <si>
    <t>NLA06608-0877</t>
  </si>
  <si>
    <t>NLA12_AZ-107</t>
  </si>
  <si>
    <t>NLA06608-0895</t>
  </si>
  <si>
    <t>NLA12_AZ-118</t>
  </si>
  <si>
    <t>NLA12_AZ-123</t>
  </si>
  <si>
    <t>NLA12_AZ-127</t>
  </si>
  <si>
    <t>NLA12_AZ-130</t>
  </si>
  <si>
    <t>NLA12_AZ-140</t>
  </si>
  <si>
    <t>NLA12_AZ-143</t>
  </si>
  <si>
    <t>NLA12_AZ-145</t>
  </si>
  <si>
    <t>NLA12_AZ-157</t>
  </si>
  <si>
    <t>NLA12_CA-101</t>
  </si>
  <si>
    <t>NLA06608-1781</t>
  </si>
  <si>
    <t>NLA12_CA-102</t>
  </si>
  <si>
    <t>NLA06608-1397</t>
  </si>
  <si>
    <t>NLA12_CA-103</t>
  </si>
  <si>
    <t>NLA06608-0201</t>
  </si>
  <si>
    <t>NLA12_CA-104</t>
  </si>
  <si>
    <t>NLA06608-0181</t>
  </si>
  <si>
    <t>NLA12_CA-105</t>
  </si>
  <si>
    <t>NLA06608-1269</t>
  </si>
  <si>
    <t>NLA12_CA-106</t>
  </si>
  <si>
    <t>NLA06608-0173</t>
  </si>
  <si>
    <t>NLA12_CA-107</t>
  </si>
  <si>
    <t>NLA06608-0649</t>
  </si>
  <si>
    <t>NLA12_CA-108</t>
  </si>
  <si>
    <t>NLA06608-0693</t>
  </si>
  <si>
    <t>NLA12_CA-111</t>
  </si>
  <si>
    <t>NLA12_CA-112</t>
  </si>
  <si>
    <t>NLA12_CA-116</t>
  </si>
  <si>
    <t>NLA12_CA-119</t>
  </si>
  <si>
    <t>NLA12_CA-121</t>
  </si>
  <si>
    <t>NLA12_CA-123</t>
  </si>
  <si>
    <t>NLA12_CA-128</t>
  </si>
  <si>
    <t>NLA12_CA-132</t>
  </si>
  <si>
    <t>NLA12_CA-135</t>
  </si>
  <si>
    <t>NLA12_CA-138</t>
  </si>
  <si>
    <t>NLA12_CA-141</t>
  </si>
  <si>
    <t>NLA12_CA-145</t>
  </si>
  <si>
    <t>NLA12_CA-154</t>
  </si>
  <si>
    <t>NLA12_CA-156</t>
  </si>
  <si>
    <t>NLA12_CA-157</t>
  </si>
  <si>
    <t>NLA12_CA-166</t>
  </si>
  <si>
    <t>NLA12_CA-167</t>
  </si>
  <si>
    <t>NLA12_CA-168</t>
  </si>
  <si>
    <t>NLA12_CA-172</t>
  </si>
  <si>
    <t>NLA12_CA-174</t>
  </si>
  <si>
    <t>NLA12_CA-180</t>
  </si>
  <si>
    <t>NLA12_CA-181</t>
  </si>
  <si>
    <t>NLA12_CA-188</t>
  </si>
  <si>
    <t>NLA12_CA-190</t>
  </si>
  <si>
    <t>NLA12_CA-200</t>
  </si>
  <si>
    <t>NLA12_CA-206</t>
  </si>
  <si>
    <t>NLA12_CA-208</t>
  </si>
  <si>
    <t>NLA12_CA-212</t>
  </si>
  <si>
    <t>NLA12_CA-223</t>
  </si>
  <si>
    <t>NLA12_CO-101</t>
  </si>
  <si>
    <t>NLA06608-0864</t>
  </si>
  <si>
    <t>NLA12_CO-102</t>
  </si>
  <si>
    <t>NLA06608-0687</t>
  </si>
  <si>
    <t>NLA12_CO-103</t>
  </si>
  <si>
    <t>NLA06608-1403</t>
  </si>
  <si>
    <t>NLA12_CO-104</t>
  </si>
  <si>
    <t>NLA06608-1339</t>
  </si>
  <si>
    <t>NLA12_CO-105</t>
  </si>
  <si>
    <t>NLA06608-0004</t>
  </si>
  <si>
    <t>NLA12_CO-106</t>
  </si>
  <si>
    <t>NLA06608-0635</t>
  </si>
  <si>
    <t>NLA12_CO-107</t>
  </si>
  <si>
    <t>NLA06608-0068</t>
  </si>
  <si>
    <t>NLA12_CO-108</t>
  </si>
  <si>
    <t>NLA06608-0916</t>
  </si>
  <si>
    <t>NLA12_CO-109</t>
  </si>
  <si>
    <t>NLA06608-1483</t>
  </si>
  <si>
    <t>NLA12_CO-110</t>
  </si>
  <si>
    <t>NLA06608-0827</t>
  </si>
  <si>
    <t>NLA12_CO-111</t>
  </si>
  <si>
    <t>NLA06608-1851</t>
  </si>
  <si>
    <t>NLA12_CO-114</t>
  </si>
  <si>
    <t>NLA12_CO-115</t>
  </si>
  <si>
    <t>NLA12_CO-117</t>
  </si>
  <si>
    <t>NLA12_CO-119</t>
  </si>
  <si>
    <t>NLA12_CO-121</t>
  </si>
  <si>
    <t>NLA12_CO-124</t>
  </si>
  <si>
    <t>NLA12_CO-125</t>
  </si>
  <si>
    <t>NLA12_CO-127</t>
  </si>
  <si>
    <t>NLA12_CO-129</t>
  </si>
  <si>
    <t>NLA12_CO-130</t>
  </si>
  <si>
    <t>NLA12_CO-131</t>
  </si>
  <si>
    <t>NLA12_CO-133</t>
  </si>
  <si>
    <t>NLA12_CT-101</t>
  </si>
  <si>
    <t>NLA06608-1414</t>
  </si>
  <si>
    <t>NLA12_CT-102</t>
  </si>
  <si>
    <t>NLA06608-0134</t>
  </si>
  <si>
    <t>NLA12_CT-103</t>
  </si>
  <si>
    <t>NLA06608-0006</t>
  </si>
  <si>
    <t>NLA12_CT-104</t>
  </si>
  <si>
    <t>NLA06608-0498</t>
  </si>
  <si>
    <t>NLA12_CT-105</t>
  </si>
  <si>
    <t>NLA06608-0805</t>
  </si>
  <si>
    <t>NLA12_CT-107</t>
  </si>
  <si>
    <t>NLA12_CT-108</t>
  </si>
  <si>
    <t>NLA12_CT-115</t>
  </si>
  <si>
    <t>NLA12_CT-118</t>
  </si>
  <si>
    <t>NLA12_CT-126</t>
  </si>
  <si>
    <t>NLA12_DE-101</t>
  </si>
  <si>
    <t>NLA06608-0141</t>
  </si>
  <si>
    <t>NLA12_DE-102</t>
  </si>
  <si>
    <t>NLA06608-1741</t>
  </si>
  <si>
    <t>NLA12_DE-103</t>
  </si>
  <si>
    <t>NLA06608-2333</t>
  </si>
  <si>
    <t>NLA12_DE-104</t>
  </si>
  <si>
    <t>NLA06608-0285</t>
  </si>
  <si>
    <t>NLA12_DE-105</t>
  </si>
  <si>
    <t>NLA12_DE-107</t>
  </si>
  <si>
    <t>NLA12_DE-121</t>
  </si>
  <si>
    <t>NLA12_FL-101</t>
  </si>
  <si>
    <t>NLA12_FL-102</t>
  </si>
  <si>
    <t>NLA12_FL-103</t>
  </si>
  <si>
    <t>NLA12_FL-104</t>
  </si>
  <si>
    <t>NLA06608-1349</t>
  </si>
  <si>
    <t>NLA12_FL-105</t>
  </si>
  <si>
    <t>NLA06608-1733</t>
  </si>
  <si>
    <t>NLA12_FL-106</t>
  </si>
  <si>
    <t>NLA06608-0069</t>
  </si>
  <si>
    <t>NLA12_FL-107</t>
  </si>
  <si>
    <t>NLA06608-2657</t>
  </si>
  <si>
    <t>NLA12_FL-108</t>
  </si>
  <si>
    <t>NLA06608-2074</t>
  </si>
  <si>
    <t>NLA12_FL-109</t>
  </si>
  <si>
    <t>NLA06608-2629</t>
  </si>
  <si>
    <t>NLA12_FL-110</t>
  </si>
  <si>
    <t>NLA12_FL-114</t>
  </si>
  <si>
    <t>NLA12_FL-123</t>
  </si>
  <si>
    <t>NLA12_FL-126</t>
  </si>
  <si>
    <t>NLA12_FL-130</t>
  </si>
  <si>
    <t>NLA12_FL-132</t>
  </si>
  <si>
    <t>NLA12_FL-141</t>
  </si>
  <si>
    <t>NLA12_GA-101</t>
  </si>
  <si>
    <t>NLA06608-0530</t>
  </si>
  <si>
    <t>NLA12_GA-102</t>
  </si>
  <si>
    <t>NLA06608-1469</t>
  </si>
  <si>
    <t>NLA12_GA-103</t>
  </si>
  <si>
    <t>NLA06608-0815</t>
  </si>
  <si>
    <t>NLA12_GA-104</t>
  </si>
  <si>
    <t>NLA06608-0591</t>
  </si>
  <si>
    <t>NLA12_GA-105</t>
  </si>
  <si>
    <t>NLA06608-0943</t>
  </si>
  <si>
    <t>NLA12_GA-107</t>
  </si>
  <si>
    <t>NLA12_GA-111</t>
  </si>
  <si>
    <t>NLA12_GA-112</t>
  </si>
  <si>
    <t>NLA12_GA-114</t>
  </si>
  <si>
    <t>NLA12_GA-118</t>
  </si>
  <si>
    <t>NLA12_GA-127</t>
  </si>
  <si>
    <t>NLA12_IA-101</t>
  </si>
  <si>
    <t>NLA06608-1015</t>
  </si>
  <si>
    <t>NLA12_IA-102</t>
  </si>
  <si>
    <t>NLA06608-1271</t>
  </si>
  <si>
    <t>NLA12_IA-103</t>
  </si>
  <si>
    <t>NLA06608-2036</t>
  </si>
  <si>
    <t>NLA12_IA-104</t>
  </si>
  <si>
    <t>NLA06608-1268</t>
  </si>
  <si>
    <t>NLA12_IA-105</t>
  </si>
  <si>
    <t>NLA06608-1736</t>
  </si>
  <si>
    <t>NLA12_IA-106</t>
  </si>
  <si>
    <t>NLA06608-2056</t>
  </si>
  <si>
    <t>NLA12_IA-107</t>
  </si>
  <si>
    <t>NLA06608-1223</t>
  </si>
  <si>
    <t>NLA12_IA-109</t>
  </si>
  <si>
    <t>NLA12_IA-113</t>
  </si>
  <si>
    <t>NLA12_IA-120</t>
  </si>
  <si>
    <t>NLA12_IA-127</t>
  </si>
  <si>
    <t>NLA12_IA-132</t>
  </si>
  <si>
    <t>NLA12_IA-134</t>
  </si>
  <si>
    <t>NLA12_IA-150</t>
  </si>
  <si>
    <t>NLA12_IA-152</t>
  </si>
  <si>
    <t>NLA12_ID-101</t>
  </si>
  <si>
    <t>NLA06608-3121</t>
  </si>
  <si>
    <t>NLA12_ID-102</t>
  </si>
  <si>
    <t>NLA06608-3329</t>
  </si>
  <si>
    <t>NLA12_ID-103</t>
  </si>
  <si>
    <t>NLA06608-0769</t>
  </si>
  <si>
    <t>NLA12_ID-104</t>
  </si>
  <si>
    <t>NLA06608-1521</t>
  </si>
  <si>
    <t>NLA12_ID-105</t>
  </si>
  <si>
    <t>NLA06608-2305</t>
  </si>
  <si>
    <t>NLA12_ID-107</t>
  </si>
  <si>
    <t>NLA06608-0085</t>
  </si>
  <si>
    <t>NLA12_ID-108</t>
  </si>
  <si>
    <t>NLA06608-1793</t>
  </si>
  <si>
    <t>NLA12_ID-109</t>
  </si>
  <si>
    <t>NLA06608-0277</t>
  </si>
  <si>
    <t>NLA12_ID-110</t>
  </si>
  <si>
    <t>NLA06608-0837</t>
  </si>
  <si>
    <t>NLA12_ID-111</t>
  </si>
  <si>
    <t>NLA06608-1989</t>
  </si>
  <si>
    <t>NLA12_ID-112</t>
  </si>
  <si>
    <t>NLA12_ID-113</t>
  </si>
  <si>
    <t>NLA12_ID-121</t>
  </si>
  <si>
    <t>NLA12_ID-122</t>
  </si>
  <si>
    <t>NLA12_ID-141</t>
  </si>
  <si>
    <t>NLA12_ID-142</t>
  </si>
  <si>
    <t>NLA12_ID-143</t>
  </si>
  <si>
    <t>NLA12_ID-145</t>
  </si>
  <si>
    <t>NLA12_ID-148</t>
  </si>
  <si>
    <t>NLA12_ID-149</t>
  </si>
  <si>
    <t>NLA12_ID-151</t>
  </si>
  <si>
    <t>NLA12_ID-158</t>
  </si>
  <si>
    <t>NLA12_ID-165</t>
  </si>
  <si>
    <t>NLA12_ID-166</t>
  </si>
  <si>
    <t>NLA12_ID-168</t>
  </si>
  <si>
    <t>NLA12_ID-175</t>
  </si>
  <si>
    <t>NLA12_ID-180</t>
  </si>
  <si>
    <t>NLA12_ID-194</t>
  </si>
  <si>
    <t>NLA12_ID-198</t>
  </si>
  <si>
    <t>NLA12_ID-203</t>
  </si>
  <si>
    <t>NLA12_ID-205</t>
  </si>
  <si>
    <t>NLA12_ID-207</t>
  </si>
  <si>
    <t>NLA12_ID-209</t>
  </si>
  <si>
    <t>NLA12_ID-210</t>
  </si>
  <si>
    <t>NLA12_ID-214</t>
  </si>
  <si>
    <t>NLA12_ID-215</t>
  </si>
  <si>
    <t>NLA12_ID-216</t>
  </si>
  <si>
    <t>NLA12_ID-218</t>
  </si>
  <si>
    <t>NLA12_ID-220</t>
  </si>
  <si>
    <t>NLA12_ID-221</t>
  </si>
  <si>
    <t>NLA12_IL-103</t>
  </si>
  <si>
    <t>NLA06608-1532</t>
  </si>
  <si>
    <t>NLA12_IL-104</t>
  </si>
  <si>
    <t>NLA06608-1435</t>
  </si>
  <si>
    <t>NLA12_IL-105</t>
  </si>
  <si>
    <t>NLA06608-0020</t>
  </si>
  <si>
    <t>NLA12_IL-106</t>
  </si>
  <si>
    <t>NLA06608-0155</t>
  </si>
  <si>
    <t>NLA12_IL-109</t>
  </si>
  <si>
    <t>NLA12_IL-110</t>
  </si>
  <si>
    <t>NLA12_IL-111</t>
  </si>
  <si>
    <t>NLA12_IL-112</t>
  </si>
  <si>
    <t>NLA12_IL-114</t>
  </si>
  <si>
    <t>NLA12_IL-116</t>
  </si>
  <si>
    <t>NLA12_IL-118</t>
  </si>
  <si>
    <t>NLA12_IL-120</t>
  </si>
  <si>
    <t>NLA12_IL-123</t>
  </si>
  <si>
    <t>NLA12_IN-101</t>
  </si>
  <si>
    <t>NLA06608-1835</t>
  </si>
  <si>
    <t>NLA12_IN-102</t>
  </si>
  <si>
    <t>NLA06608-2283</t>
  </si>
  <si>
    <t>NLA12_IN-103</t>
  </si>
  <si>
    <t>NLA06608-0219</t>
  </si>
  <si>
    <t>NLA12_IN-104</t>
  </si>
  <si>
    <t>NLA06608-2916</t>
  </si>
  <si>
    <t>NLA12_IN-105</t>
  </si>
  <si>
    <t>NLA06608-1195</t>
  </si>
  <si>
    <t>NLA12_IN-106</t>
  </si>
  <si>
    <t>NLA06608-1755</t>
  </si>
  <si>
    <t>NLA12_IN-108</t>
  </si>
  <si>
    <t>NLA06608-3147</t>
  </si>
  <si>
    <t>NLA12_IN-110</t>
  </si>
  <si>
    <t>NLA06608-0235</t>
  </si>
  <si>
    <t>NLA12_IN-111</t>
  </si>
  <si>
    <t>NLA06608-1199</t>
  </si>
  <si>
    <t>NLA12_IN-112</t>
  </si>
  <si>
    <t>NLA06608-1684</t>
  </si>
  <si>
    <t>NLA12_IN-113</t>
  </si>
  <si>
    <t>NLA06608-1579</t>
  </si>
  <si>
    <t>NLA12_IN-115</t>
  </si>
  <si>
    <t>NLA06608-0212</t>
  </si>
  <si>
    <t>NLA12_IN-116</t>
  </si>
  <si>
    <t>NLA06608-1172</t>
  </si>
  <si>
    <t>NLA12_IN-117</t>
  </si>
  <si>
    <t>NLA06608-0660</t>
  </si>
  <si>
    <t>NLA12_IN-120</t>
  </si>
  <si>
    <t>NLA12_IN-126</t>
  </si>
  <si>
    <t>NLA12_IN-127</t>
  </si>
  <si>
    <t>NLA12_IN-128</t>
  </si>
  <si>
    <t>NLA12_IN-130</t>
  </si>
  <si>
    <t>NLA12_IN-131</t>
  </si>
  <si>
    <t>NLA12_IN-134</t>
  </si>
  <si>
    <t>NLA12_IN-135</t>
  </si>
  <si>
    <t>NLA12_IN-142</t>
  </si>
  <si>
    <t>NLA12_IN-144</t>
  </si>
  <si>
    <t>NLA12_IN-145</t>
  </si>
  <si>
    <t>NLA12_IN-146</t>
  </si>
  <si>
    <t>NLA12_IN-147</t>
  </si>
  <si>
    <t>NLA12_IN-149</t>
  </si>
  <si>
    <t>NLA12_IN-155</t>
  </si>
  <si>
    <t>NLA12_IN-159</t>
  </si>
  <si>
    <t>NLA12_IN-160</t>
  </si>
  <si>
    <t>NLA12_IN-162</t>
  </si>
  <si>
    <t>NLA12_IN-163</t>
  </si>
  <si>
    <t>NLA12_IN-164</t>
  </si>
  <si>
    <t>NLA12_IN-166</t>
  </si>
  <si>
    <t>NLA12_IN-171</t>
  </si>
  <si>
    <t>NLA12_IN-172</t>
  </si>
  <si>
    <t>NLA12_IN-174</t>
  </si>
  <si>
    <t>NLA12_IN-179</t>
  </si>
  <si>
    <t>NLA12_IN-180</t>
  </si>
  <si>
    <t>NLA12_IN-183</t>
  </si>
  <si>
    <t>NLA12_IN-185</t>
  </si>
  <si>
    <t>NLA12_IN-186</t>
  </si>
  <si>
    <t>NLA12_IN-187</t>
  </si>
  <si>
    <t>NLA12_IN-191</t>
  </si>
  <si>
    <t>NLA12_IN-193</t>
  </si>
  <si>
    <t>NLA12_IN-196</t>
  </si>
  <si>
    <t>NLA12_IN-199</t>
  </si>
  <si>
    <t>NLA12_IN-201</t>
  </si>
  <si>
    <t>NLA12_IN-202</t>
  </si>
  <si>
    <t>NLA12_KS-101</t>
  </si>
  <si>
    <t>NLA06608-0588</t>
  </si>
  <si>
    <t>NLA12_KS-102</t>
  </si>
  <si>
    <t>NLA06608-1824</t>
  </si>
  <si>
    <t>NLA12_KS-103</t>
  </si>
  <si>
    <t>NLA06608-1292</t>
  </si>
  <si>
    <t>NLA12_KS-105</t>
  </si>
  <si>
    <t>NLA06608-0104</t>
  </si>
  <si>
    <t>NLA12_KS-106</t>
  </si>
  <si>
    <t>NLA06608-0488</t>
  </si>
  <si>
    <t>NLA12_KS-107</t>
  </si>
  <si>
    <t>NLA06608-1256</t>
  </si>
  <si>
    <t>NLA12_KS-108</t>
  </si>
  <si>
    <t>NLA06608-0140</t>
  </si>
  <si>
    <t>NLA12_KS-109</t>
  </si>
  <si>
    <t>NLA12_KS-121</t>
  </si>
  <si>
    <t>NLA12_KS-122</t>
  </si>
  <si>
    <t>NLA12_KS-124</t>
  </si>
  <si>
    <t>NLA12_KS-125</t>
  </si>
  <si>
    <t>NLA12_KS-126</t>
  </si>
  <si>
    <t>NLA12_KS-130</t>
  </si>
  <si>
    <t>NLA12_KS-138</t>
  </si>
  <si>
    <t>NLA12_KY-101</t>
  </si>
  <si>
    <t>NLA06608-0388</t>
  </si>
  <si>
    <t>NLA12_KY-102</t>
  </si>
  <si>
    <t>NLA06608-0804</t>
  </si>
  <si>
    <t>NLA12_KY-103</t>
  </si>
  <si>
    <t>NLA06608-0447</t>
  </si>
  <si>
    <t>NLA12_KY-104</t>
  </si>
  <si>
    <t>NLA12_KY-107</t>
  </si>
  <si>
    <t>NLA12_KY-114</t>
  </si>
  <si>
    <t>NLA12_KY-116</t>
  </si>
  <si>
    <t>NLA12_KY-117</t>
  </si>
  <si>
    <t>NLA12_KY-120</t>
  </si>
  <si>
    <t>NLA12_KY-122</t>
  </si>
  <si>
    <t>NLA12_LA-101</t>
  </si>
  <si>
    <t>NLA06608-0071</t>
  </si>
  <si>
    <t>NLA12_LA-102</t>
  </si>
  <si>
    <t>NLA06608-4686</t>
  </si>
  <si>
    <t>NLA12_LA-103</t>
  </si>
  <si>
    <t>NLA06608-3911</t>
  </si>
  <si>
    <t>NLA12_LA-104</t>
  </si>
  <si>
    <t>NLA06608-1608</t>
  </si>
  <si>
    <t>NLA12_LA-105</t>
  </si>
  <si>
    <t>NLA06608-2823</t>
  </si>
  <si>
    <t>NLA12_LA-106</t>
  </si>
  <si>
    <t>NLA06608-2092</t>
  </si>
  <si>
    <t>NLA12_LA-109</t>
  </si>
  <si>
    <t>NLA12_LA-134</t>
  </si>
  <si>
    <t>NLA12_LA-141</t>
  </si>
  <si>
    <t>NLA12_LA-152</t>
  </si>
  <si>
    <t>NLA12_LA-154</t>
  </si>
  <si>
    <t>NLA12_LA-155</t>
  </si>
  <si>
    <t>NLA12_LA-161</t>
  </si>
  <si>
    <t>NLA12_LA-172</t>
  </si>
  <si>
    <t>NLA12_MA-101</t>
  </si>
  <si>
    <t>NLA06608-0710</t>
  </si>
  <si>
    <t>NLA12_MA-102</t>
  </si>
  <si>
    <t>NLA06608-0454</t>
  </si>
  <si>
    <t>NLA12_MA-103</t>
  </si>
  <si>
    <t>NLA06608-0357</t>
  </si>
  <si>
    <t>NLA12_MA-104</t>
  </si>
  <si>
    <t>NLA06608-0610</t>
  </si>
  <si>
    <t>NLA12_MA-105</t>
  </si>
  <si>
    <t>NLA12_MA-106</t>
  </si>
  <si>
    <t>NLA12_MA-108</t>
  </si>
  <si>
    <t>NLA12_MA-109</t>
  </si>
  <si>
    <t>NLA12_MA-110</t>
  </si>
  <si>
    <t>NLA12_MA-111</t>
  </si>
  <si>
    <t>NLA12_MD-101</t>
  </si>
  <si>
    <t>NLA06608-1538</t>
  </si>
  <si>
    <t>NLA12_MD-102</t>
  </si>
  <si>
    <t>NLA06608-1821</t>
  </si>
  <si>
    <t>NLA12_MD-103</t>
  </si>
  <si>
    <t>NLA06608-2114</t>
  </si>
  <si>
    <t>NLA12_MD-104</t>
  </si>
  <si>
    <t>NLA06608-1389</t>
  </si>
  <si>
    <t>NLA12_MD-105</t>
  </si>
  <si>
    <t>NLA12_MD-108</t>
  </si>
  <si>
    <t>NLA12_MD-115</t>
  </si>
  <si>
    <t>NLA12_MD-118</t>
  </si>
  <si>
    <t>NLA12_ME-101</t>
  </si>
  <si>
    <t>NLA06608-1558</t>
  </si>
  <si>
    <t>NLA12_ME-102</t>
  </si>
  <si>
    <t>NLA06608-0918</t>
  </si>
  <si>
    <t>NLA12_ME-103</t>
  </si>
  <si>
    <t>NLA06608-1174</t>
  </si>
  <si>
    <t>NLA12_ME-104</t>
  </si>
  <si>
    <t>NLA06608-0913</t>
  </si>
  <si>
    <t>NLA12_ME-105</t>
  </si>
  <si>
    <t>NLA06608-0657</t>
  </si>
  <si>
    <t>NLA12_ME-106</t>
  </si>
  <si>
    <t>NLA06608-0102</t>
  </si>
  <si>
    <t>NLA12_ME-107</t>
  </si>
  <si>
    <t>NLA06608-0914</t>
  </si>
  <si>
    <t>NLA12_ME-108</t>
  </si>
  <si>
    <t>NLA06608-0401</t>
  </si>
  <si>
    <t>NLA12_ME-109</t>
  </si>
  <si>
    <t>NLA06608-0150</t>
  </si>
  <si>
    <t>NLA12_ME-110</t>
  </si>
  <si>
    <t>NLA06608-1238</t>
  </si>
  <si>
    <t>NLA12_ME-113</t>
  </si>
  <si>
    <t>NLA12_ME-114</t>
  </si>
  <si>
    <t>NLA12_ME-115</t>
  </si>
  <si>
    <t>NLA12_ME-116</t>
  </si>
  <si>
    <t>NLA12_ME-118</t>
  </si>
  <si>
    <t>NLA12_ME-120</t>
  </si>
  <si>
    <t>NLA12_ME-121</t>
  </si>
  <si>
    <t>NLA12_ME-122</t>
  </si>
  <si>
    <t>NLA12_ME-126</t>
  </si>
  <si>
    <t>NLA12_ME-129</t>
  </si>
  <si>
    <t>NLA12_ME-130</t>
  </si>
  <si>
    <t>NLA12_ME-134</t>
  </si>
  <si>
    <t>NLA12_ME-135</t>
  </si>
  <si>
    <t>NLA12_ME-137</t>
  </si>
  <si>
    <t>NLA12_MI-101</t>
  </si>
  <si>
    <t>NLA06608-0234</t>
  </si>
  <si>
    <t>NLA12_MI-102</t>
  </si>
  <si>
    <t>NLA06608-1626</t>
  </si>
  <si>
    <t>NLA12_MI-103</t>
  </si>
  <si>
    <t>NLA06608-1162</t>
  </si>
  <si>
    <t>NLA12_MI-104</t>
  </si>
  <si>
    <t>NLA06608-1771</t>
  </si>
  <si>
    <t>NLA12_MI-105</t>
  </si>
  <si>
    <t>NLA06608-0938</t>
  </si>
  <si>
    <t>NLA12_MI-106</t>
  </si>
  <si>
    <t>NLA06608-1434</t>
  </si>
  <si>
    <t>NLA12_MI-107</t>
  </si>
  <si>
    <t>NLA06608-1334</t>
  </si>
  <si>
    <t>NLA12_MI-108</t>
  </si>
  <si>
    <t>NLA06608-1003</t>
  </si>
  <si>
    <t>NLA12_MI-109</t>
  </si>
  <si>
    <t>NLA06608-1130</t>
  </si>
  <si>
    <t>NLA12_MI-110</t>
  </si>
  <si>
    <t>NLA06608-1034</t>
  </si>
  <si>
    <t>NLA12_MI-111</t>
  </si>
  <si>
    <t>NLA06608-1487</t>
  </si>
  <si>
    <t>NLA12_MI-112</t>
  </si>
  <si>
    <t>NLA06608-0363</t>
  </si>
  <si>
    <t>NLA12_MI-113</t>
  </si>
  <si>
    <t>NLA06608-1450</t>
  </si>
  <si>
    <t>NLA12_MI-114</t>
  </si>
  <si>
    <t>NLA06608-1782</t>
  </si>
  <si>
    <t>NLA12_MI-115</t>
  </si>
  <si>
    <t>NLA06608-1387</t>
  </si>
  <si>
    <t>NLA12_MI-116</t>
  </si>
  <si>
    <t>NLA06608-0734</t>
  </si>
  <si>
    <t>NLA12_MI-117</t>
  </si>
  <si>
    <t>NLA06608-0010</t>
  </si>
  <si>
    <t>NLA12_MI-118</t>
  </si>
  <si>
    <t>NLA06608-0286</t>
  </si>
  <si>
    <t>NLA12_MI-120</t>
  </si>
  <si>
    <t>NLA12_MI-122</t>
  </si>
  <si>
    <t>NLA12_MI-123</t>
  </si>
  <si>
    <t>NLA12_MI-124</t>
  </si>
  <si>
    <t>NLA12_MI-125</t>
  </si>
  <si>
    <t>NLA12_MI-126</t>
  </si>
  <si>
    <t>NLA12_MI-128</t>
  </si>
  <si>
    <t>NLA12_MI-129</t>
  </si>
  <si>
    <t>NLA12_MI-130</t>
  </si>
  <si>
    <t>NLA12_MI-132</t>
  </si>
  <si>
    <t>NLA12_MI-133</t>
  </si>
  <si>
    <t>NLA12_MI-135</t>
  </si>
  <si>
    <t>NLA12_MI-136</t>
  </si>
  <si>
    <t>NLA12_MI-137</t>
  </si>
  <si>
    <t>NLA12_MI-138</t>
  </si>
  <si>
    <t>NLA12_MI-139</t>
  </si>
  <si>
    <t>NLA12_MI-141</t>
  </si>
  <si>
    <t>NLA12_MI-142</t>
  </si>
  <si>
    <t>NLA12_MI-144</t>
  </si>
  <si>
    <t>NLA12_MI-145</t>
  </si>
  <si>
    <t>NLA12_MI-148</t>
  </si>
  <si>
    <t>NLA12_MI-150</t>
  </si>
  <si>
    <t>NLA12_MI-151</t>
  </si>
  <si>
    <t>NLA12_MI-152</t>
  </si>
  <si>
    <t>NLA12_MI-155</t>
  </si>
  <si>
    <t>NLA12_MI-161</t>
  </si>
  <si>
    <t>NLA12_MI-162</t>
  </si>
  <si>
    <t>NLA12_MI-164</t>
  </si>
  <si>
    <t>NLA12_MI-165</t>
  </si>
  <si>
    <t>NLA12_MI-167</t>
  </si>
  <si>
    <t>NLA12_MI-168</t>
  </si>
  <si>
    <t>NLA12_MI-169</t>
  </si>
  <si>
    <t>NLA12_MI-172</t>
  </si>
  <si>
    <t>NLA12_MI-177</t>
  </si>
  <si>
    <t>NLA12_MI-178</t>
  </si>
  <si>
    <t>NLA12_MN-101</t>
  </si>
  <si>
    <t>NLA06608-0958</t>
  </si>
  <si>
    <t>NLA12_MN-102</t>
  </si>
  <si>
    <t>NLA06608-1347</t>
  </si>
  <si>
    <t>NLA12_MN-103</t>
  </si>
  <si>
    <t>NLA06608-0771</t>
  </si>
  <si>
    <t>NLA12_MN-104</t>
  </si>
  <si>
    <t>NLA06608-1326</t>
  </si>
  <si>
    <t>NLA12_MN-105</t>
  </si>
  <si>
    <t>NLA06608-0526</t>
  </si>
  <si>
    <t>NLA12_MN-106</t>
  </si>
  <si>
    <t>NLA06608-1390</t>
  </si>
  <si>
    <t>NLA12_MN-107</t>
  </si>
  <si>
    <t>NLA06608-0551</t>
  </si>
  <si>
    <t>NLA12_MN-108</t>
  </si>
  <si>
    <t>NLA06608-0942</t>
  </si>
  <si>
    <t>NLA12_MN-109</t>
  </si>
  <si>
    <t>NLA06608-1018</t>
  </si>
  <si>
    <t>NLA12_MN-110</t>
  </si>
  <si>
    <t>NLA06608-0990</t>
  </si>
  <si>
    <t>NLA12_MN-111</t>
  </si>
  <si>
    <t>NLA06608-1447</t>
  </si>
  <si>
    <t>NLA12_MN-112</t>
  </si>
  <si>
    <t>NLA06608-0279</t>
  </si>
  <si>
    <t>NLA12_MN-113</t>
  </si>
  <si>
    <t>NLA06608-1111</t>
  </si>
  <si>
    <t>NLA12_MN-114</t>
  </si>
  <si>
    <t>NLA06608-1239</t>
  </si>
  <si>
    <t>NLA12_MN-115</t>
  </si>
  <si>
    <t>NLA06608-1198</t>
  </si>
  <si>
    <t>NLA12_MN-116</t>
  </si>
  <si>
    <t>NLA06608-0679</t>
  </si>
  <si>
    <t>NLA12_MN-118</t>
  </si>
  <si>
    <t>NLA06608-0167</t>
  </si>
  <si>
    <t>NLA12_MN-119</t>
  </si>
  <si>
    <t>NLA06608-0359</t>
  </si>
  <si>
    <t>NLA12_MN-120</t>
  </si>
  <si>
    <t>NLA06608-1134</t>
  </si>
  <si>
    <t>NLA12_MN-121</t>
  </si>
  <si>
    <t>NLA06608-1383</t>
  </si>
  <si>
    <t>NLA12_MN-122</t>
  </si>
  <si>
    <t>NLA06608-1175</t>
  </si>
  <si>
    <t>NLA12_MN-123</t>
  </si>
  <si>
    <t>NLA12_MN-126</t>
  </si>
  <si>
    <t>NLA12_MN-127</t>
  </si>
  <si>
    <t>NLA12_MN-130</t>
  </si>
  <si>
    <t>NLA12_MN-131</t>
  </si>
  <si>
    <t>NLA12_MN-132</t>
  </si>
  <si>
    <t>NLA12_MN-135</t>
  </si>
  <si>
    <t>NLA12_MN-136</t>
  </si>
  <si>
    <t>NLA12_MN-137</t>
  </si>
  <si>
    <t>NLA12_MN-138</t>
  </si>
  <si>
    <t>NLA12_MN-141</t>
  </si>
  <si>
    <t>NLA12_MN-143</t>
  </si>
  <si>
    <t>NLA12_MN-144</t>
  </si>
  <si>
    <t>NLA12_MN-145</t>
  </si>
  <si>
    <t>NLA12_MN-147</t>
  </si>
  <si>
    <t>NLA12_MN-150</t>
  </si>
  <si>
    <t>NLA12_MN-152</t>
  </si>
  <si>
    <t>NLA12_MN-153</t>
  </si>
  <si>
    <t>NLA12_MN-157</t>
  </si>
  <si>
    <t>NLA12_MN-158</t>
  </si>
  <si>
    <t>NLA12_MN-160</t>
  </si>
  <si>
    <t>NLA12_MN-162</t>
  </si>
  <si>
    <t>NLA12_MN-163</t>
  </si>
  <si>
    <t>NLA12_MN-167</t>
  </si>
  <si>
    <t>NLA12_MN-170</t>
  </si>
  <si>
    <t>NLA12_MN-171</t>
  </si>
  <si>
    <t>NLA12_MN-177</t>
  </si>
  <si>
    <t>NLA12_MN-180</t>
  </si>
  <si>
    <t>NLA12_MN-181</t>
  </si>
  <si>
    <t>NLA12_MO-101</t>
  </si>
  <si>
    <t>NLA06608-0808</t>
  </si>
  <si>
    <t>NLA12_MO-102</t>
  </si>
  <si>
    <t>NLA06608-2152</t>
  </si>
  <si>
    <t>NLA12_MO-103</t>
  </si>
  <si>
    <t>NLA06608-0076</t>
  </si>
  <si>
    <t>NLA12_MO-104</t>
  </si>
  <si>
    <t>NLA06608-0224</t>
  </si>
  <si>
    <t>NLA12_MO-105</t>
  </si>
  <si>
    <t>NLA06608-1056</t>
  </si>
  <si>
    <t>NLA12_MO-106</t>
  </si>
  <si>
    <t>NLA06608-1504</t>
  </si>
  <si>
    <t>NLA12_MO-107</t>
  </si>
  <si>
    <t>NLA06608-0608</t>
  </si>
  <si>
    <t>NLA12_MO-108</t>
  </si>
  <si>
    <t>NLA12_MO-109</t>
  </si>
  <si>
    <t>NLA12_MO-110</t>
  </si>
  <si>
    <t>NLA12_MO-115</t>
  </si>
  <si>
    <t>NLA12_MO-117</t>
  </si>
  <si>
    <t>NLA12_MO-119</t>
  </si>
  <si>
    <t>NLA12_MO-120</t>
  </si>
  <si>
    <t>NLA12_MO-122</t>
  </si>
  <si>
    <t>NLA12_MO-123</t>
  </si>
  <si>
    <t>NLA12_MO-126</t>
  </si>
  <si>
    <t>NLA12_MS-101</t>
  </si>
  <si>
    <t>NLA06608-0327</t>
  </si>
  <si>
    <t>NLA12_MS-102</t>
  </si>
  <si>
    <t>NLA06608-0812</t>
  </si>
  <si>
    <t>NLA12_MS-103</t>
  </si>
  <si>
    <t>NLA06608-1114</t>
  </si>
  <si>
    <t>NLA12_MS-104</t>
  </si>
  <si>
    <t>NLA06608-0828</t>
  </si>
  <si>
    <t>NLA12_MS-105</t>
  </si>
  <si>
    <t>NLA06608-0986</t>
  </si>
  <si>
    <t>NLA12_MS-106</t>
  </si>
  <si>
    <t>NLA12_MS-107</t>
  </si>
  <si>
    <t>NLA06608-0432</t>
  </si>
  <si>
    <t>NLA12_MS-112</t>
  </si>
  <si>
    <t>NLA12_MS-113</t>
  </si>
  <si>
    <t>NLA12_MS-116</t>
  </si>
  <si>
    <t>NLA12_MS-119</t>
  </si>
  <si>
    <t>NLA12_MS-125</t>
  </si>
  <si>
    <t>NLA12_MS-126</t>
  </si>
  <si>
    <t>NLA12_MS-128</t>
  </si>
  <si>
    <t>NLA12_MT-102</t>
  </si>
  <si>
    <t>NLA06608-1857</t>
  </si>
  <si>
    <t>NLA12_MT-103</t>
  </si>
  <si>
    <t>NLA06608-1856</t>
  </si>
  <si>
    <t>NLA12_MT-104</t>
  </si>
  <si>
    <t>NLA06608-0378</t>
  </si>
  <si>
    <t>NLA12_MT-105</t>
  </si>
  <si>
    <t>NLA06608-0065</t>
  </si>
  <si>
    <t>NLA12_MT-106</t>
  </si>
  <si>
    <t>NLA06608-2800</t>
  </si>
  <si>
    <t>NLA12_MT-107</t>
  </si>
  <si>
    <t>NLA06608-0385</t>
  </si>
  <si>
    <t>NLA12_MT-108</t>
  </si>
  <si>
    <t>NLA06608-0064</t>
  </si>
  <si>
    <t>NLA12_MT-109</t>
  </si>
  <si>
    <t>NLA06608-0240</t>
  </si>
  <si>
    <t>NLA12_MT-110</t>
  </si>
  <si>
    <t>NLA06608-1377</t>
  </si>
  <si>
    <t>NLA12_MT-111</t>
  </si>
  <si>
    <t>NLA06608-2881</t>
  </si>
  <si>
    <t>NLA12_MT-113</t>
  </si>
  <si>
    <t>NLA06608-1008</t>
  </si>
  <si>
    <t>NLA12_MT-118</t>
  </si>
  <si>
    <t>NLA12_MT-119</t>
  </si>
  <si>
    <t>NLA12_MT-120</t>
  </si>
  <si>
    <t>NLA12_MT-124</t>
  </si>
  <si>
    <t>NLA12_MT-126</t>
  </si>
  <si>
    <t>NLA12_MT-135</t>
  </si>
  <si>
    <t>NLA12_MT-136</t>
  </si>
  <si>
    <t>NLA12_MT-138</t>
  </si>
  <si>
    <t>NLA12_MT-140</t>
  </si>
  <si>
    <t>NLA12_MT-142</t>
  </si>
  <si>
    <t>NLA12_MT-143</t>
  </si>
  <si>
    <t>NLA12_MT-144</t>
  </si>
  <si>
    <t>NLA12_MT-151</t>
  </si>
  <si>
    <t>NLA12_MT-152</t>
  </si>
  <si>
    <t>NLA12_MT-154</t>
  </si>
  <si>
    <t>NLA12_MT-156</t>
  </si>
  <si>
    <t>NLA12_MT-160</t>
  </si>
  <si>
    <t>NLA12_MT-161</t>
  </si>
  <si>
    <t>NLA12_MT-162</t>
  </si>
  <si>
    <t>NLA12_MT-164</t>
  </si>
  <si>
    <t>NLA12_MT-177</t>
  </si>
  <si>
    <t>NLA12_NC-101</t>
  </si>
  <si>
    <t>NLA06608-1113</t>
  </si>
  <si>
    <t>NLA12_NC-103</t>
  </si>
  <si>
    <t>NLA06608-0665</t>
  </si>
  <si>
    <t>NLA12_NC-104</t>
  </si>
  <si>
    <t>NLA06608-1245</t>
  </si>
  <si>
    <t>NLA12_NC-105</t>
  </si>
  <si>
    <t>NLA06608-0191</t>
  </si>
  <si>
    <t>NLA12_NC-107</t>
  </si>
  <si>
    <t>NLA12_NC-108</t>
  </si>
  <si>
    <t>NLA12_NC-109</t>
  </si>
  <si>
    <t>NLA12_NC-114</t>
  </si>
  <si>
    <t>NLA12_NC-115</t>
  </si>
  <si>
    <t>NLA12_NC-116</t>
  </si>
  <si>
    <t>NLA12_NC-124</t>
  </si>
  <si>
    <t>NLA12_NC-127</t>
  </si>
  <si>
    <t>NLA12_NC-134</t>
  </si>
  <si>
    <t>NLA12_ND-101</t>
  </si>
  <si>
    <t>NLA06608-1070</t>
  </si>
  <si>
    <t>NLA12_ND-102</t>
  </si>
  <si>
    <t>NLA06608-0510</t>
  </si>
  <si>
    <t>NLA12_ND-103</t>
  </si>
  <si>
    <t>NLA06608-1155</t>
  </si>
  <si>
    <t>NLA12_ND-104</t>
  </si>
  <si>
    <t>NLA06608-0762</t>
  </si>
  <si>
    <t>NLA12_ND-105</t>
  </si>
  <si>
    <t>NLA12_ND-106</t>
  </si>
  <si>
    <t>NLA06608-0334</t>
  </si>
  <si>
    <t>NLA12_ND-107</t>
  </si>
  <si>
    <t>NLA06608-0083</t>
  </si>
  <si>
    <t>NLA12_ND-108</t>
  </si>
  <si>
    <t>NLA06608-0019</t>
  </si>
  <si>
    <t>NLA12_ND-109</t>
  </si>
  <si>
    <t>NLA06608-0707</t>
  </si>
  <si>
    <t>NLA12_ND-110</t>
  </si>
  <si>
    <t>NLA06608-1210</t>
  </si>
  <si>
    <t>NLA12_ND-112</t>
  </si>
  <si>
    <t>NLA06608-1091</t>
  </si>
  <si>
    <t>NLA12_ND-113</t>
  </si>
  <si>
    <t>NLA06608-1024</t>
  </si>
  <si>
    <t>NLA12_ND-114</t>
  </si>
  <si>
    <t>NLA06608-0579</t>
  </si>
  <si>
    <t>NLA12_ND-115</t>
  </si>
  <si>
    <t>NLA12_ND-118</t>
  </si>
  <si>
    <t>NLA12_ND-119</t>
  </si>
  <si>
    <t>NLA12_ND-126</t>
  </si>
  <si>
    <t>NLA12_ND-129</t>
  </si>
  <si>
    <t>NLA12_ND-131</t>
  </si>
  <si>
    <t>NLA12_ND-134</t>
  </si>
  <si>
    <t>NLA12_ND-139</t>
  </si>
  <si>
    <t>NLA12_ND-145</t>
  </si>
  <si>
    <t>NLA12_ND-146</t>
  </si>
  <si>
    <t>NLA12_ND-149</t>
  </si>
  <si>
    <t>NLA12_ND-151</t>
  </si>
  <si>
    <t>NLA12_ND-155</t>
  </si>
  <si>
    <t>NLA12_ND-156</t>
  </si>
  <si>
    <t>NLA12_ND-160</t>
  </si>
  <si>
    <t>NLA12_ND-162</t>
  </si>
  <si>
    <t>NLA12_ND-163</t>
  </si>
  <si>
    <t>NLA12_ND-164</t>
  </si>
  <si>
    <t>NLA12_ND-167</t>
  </si>
  <si>
    <t>NLA12_ND-172</t>
  </si>
  <si>
    <t>NLA12_ND-173</t>
  </si>
  <si>
    <t>NLA12_ND-178</t>
  </si>
  <si>
    <t>NLA12_ND-186</t>
  </si>
  <si>
    <t>NLA12_ND-187</t>
  </si>
  <si>
    <t>NLA12_ND-190</t>
  </si>
  <si>
    <t>NLA12_ND-193</t>
  </si>
  <si>
    <t>NLA12_ND-194</t>
  </si>
  <si>
    <t>NLA12_ND-196</t>
  </si>
  <si>
    <t>NLA12_ND-198</t>
  </si>
  <si>
    <t>NLA12_ND-199</t>
  </si>
  <si>
    <t>NLA12_ND-202</t>
  </si>
  <si>
    <t>NLA12_NE-101</t>
  </si>
  <si>
    <t>NLA06608-2332</t>
  </si>
  <si>
    <t>NLA12_NE-102</t>
  </si>
  <si>
    <t>NLA06608-0924</t>
  </si>
  <si>
    <t>NLA12_NE-103</t>
  </si>
  <si>
    <t>NLA06608-2640</t>
  </si>
  <si>
    <t>NLA12_NE-104</t>
  </si>
  <si>
    <t>NLA06608-2824</t>
  </si>
  <si>
    <t>NLA12_NE-105</t>
  </si>
  <si>
    <t>NLA06608-0220</t>
  </si>
  <si>
    <t>NLA12_NE-106</t>
  </si>
  <si>
    <t>NLA06608-3160</t>
  </si>
  <si>
    <t>NLA12_NE-107</t>
  </si>
  <si>
    <t>NLA06608-3644</t>
  </si>
  <si>
    <t>NLA12_NE-108</t>
  </si>
  <si>
    <t>NLA06608-2972</t>
  </si>
  <si>
    <t>NLA12_NE-109</t>
  </si>
  <si>
    <t>NLA06608-0016</t>
  </si>
  <si>
    <t>NLA12_NE-110</t>
  </si>
  <si>
    <t>NLA06608-0216</t>
  </si>
  <si>
    <t>NLA12_NE-111</t>
  </si>
  <si>
    <t>NLA06608-0940</t>
  </si>
  <si>
    <t>NLA12_NE-112</t>
  </si>
  <si>
    <t>NLA06608-0723</t>
  </si>
  <si>
    <t>NLA12_NE-113</t>
  </si>
  <si>
    <t>NLA06608-0648</t>
  </si>
  <si>
    <t>NLA12_NE-114</t>
  </si>
  <si>
    <t>NLA06608-2740</t>
  </si>
  <si>
    <t>NLA12_NE-121</t>
  </si>
  <si>
    <t>NLA12_NE-125</t>
  </si>
  <si>
    <t>NLA12_NE-127</t>
  </si>
  <si>
    <t>NLA12_NE-129</t>
  </si>
  <si>
    <t>NLA12_NE-133</t>
  </si>
  <si>
    <t>NLA12_NE-135</t>
  </si>
  <si>
    <t>NLA12_NE-149</t>
  </si>
  <si>
    <t>NLA12_NE-154</t>
  </si>
  <si>
    <t>NLA12_NE-156</t>
  </si>
  <si>
    <t>NLA12_NE-157</t>
  </si>
  <si>
    <t>NLA12_NE-158</t>
  </si>
  <si>
    <t>NLA12_NE-160</t>
  </si>
  <si>
    <t>NLA12_NE-166</t>
  </si>
  <si>
    <t>NLA12_NE-170</t>
  </si>
  <si>
    <t>NLA12_NH-101</t>
  </si>
  <si>
    <t>NLA06608-0726</t>
  </si>
  <si>
    <t>NLA12_NH-102</t>
  </si>
  <si>
    <t>NLA06608-0358</t>
  </si>
  <si>
    <t>NLA12_NH-103</t>
  </si>
  <si>
    <t>NLA06608-0930</t>
  </si>
  <si>
    <t>NLA12_NH-104</t>
  </si>
  <si>
    <t>NLA06608-0994</t>
  </si>
  <si>
    <t>NLA12_NH-105</t>
  </si>
  <si>
    <t>NLA06608-0162</t>
  </si>
  <si>
    <t>NLA12_NH-107</t>
  </si>
  <si>
    <t>NLA12_NH-108</t>
  </si>
  <si>
    <t>NLA12_NH-109</t>
  </si>
  <si>
    <t>NLA12_NH-111</t>
  </si>
  <si>
    <t>NLA12_NH-112</t>
  </si>
  <si>
    <t>NLA12_NH-115</t>
  </si>
  <si>
    <t>NLA12_NJ-101</t>
  </si>
  <si>
    <t>NLA06608-0781</t>
  </si>
  <si>
    <t>NLA12_NJ-102</t>
  </si>
  <si>
    <t>NLA06608-0077</t>
  </si>
  <si>
    <t>NLA12_NJ-103</t>
  </si>
  <si>
    <t>NLA06608-0761</t>
  </si>
  <si>
    <t>NLA12_NJ-104</t>
  </si>
  <si>
    <t>NLA06608-0013</t>
  </si>
  <si>
    <t>NLA12_NJ-105</t>
  </si>
  <si>
    <t>NLA12_NJ-106</t>
  </si>
  <si>
    <t>NLA12_NJ-107</t>
  </si>
  <si>
    <t>NLA12_NJ-108</t>
  </si>
  <si>
    <t>NLA12_NJ-118</t>
  </si>
  <si>
    <t>NLA12_NJ-119</t>
  </si>
  <si>
    <t>NLA12_NJ-131</t>
  </si>
  <si>
    <t>NLA12_NM-104</t>
  </si>
  <si>
    <t>NLA06608-0564</t>
  </si>
  <si>
    <t>NLA12_NM-105</t>
  </si>
  <si>
    <t>NLA06608-0628</t>
  </si>
  <si>
    <t>NLA12_NM-117</t>
  </si>
  <si>
    <t>NLA12_NM-129</t>
  </si>
  <si>
    <t>NLA12_NM-132</t>
  </si>
  <si>
    <t>NLA12_NM-133</t>
  </si>
  <si>
    <t>NLA12_NM-134</t>
  </si>
  <si>
    <t>NLA12_NM-138</t>
  </si>
  <si>
    <t>NLA12_NM-150</t>
  </si>
  <si>
    <t>NLA12_NM-152</t>
  </si>
  <si>
    <t>NLA12_NM-160</t>
  </si>
  <si>
    <t>NLA12_NM-161</t>
  </si>
  <si>
    <t>NLA12_NM-162</t>
  </si>
  <si>
    <t>NLA12_NV-101</t>
  </si>
  <si>
    <t>NLA06608-1862</t>
  </si>
  <si>
    <t>NLA12_NV-102</t>
  </si>
  <si>
    <t>NLA06608-2797</t>
  </si>
  <si>
    <t>NLA12_NV-103</t>
  </si>
  <si>
    <t>NLA06608-0237</t>
  </si>
  <si>
    <t>NLA12_NV-104</t>
  </si>
  <si>
    <t>NLA12_NV-105</t>
  </si>
  <si>
    <t>NLA06608-0889</t>
  </si>
  <si>
    <t>NLA12_NV-106</t>
  </si>
  <si>
    <t>NLA06608-0585</t>
  </si>
  <si>
    <t>NLA12_NV-109</t>
  </si>
  <si>
    <t>NLA12_NV-119</t>
  </si>
  <si>
    <t>NLA12_NV-127</t>
  </si>
  <si>
    <t>NLA12_NV-137</t>
  </si>
  <si>
    <t>NLA12_NV-141</t>
  </si>
  <si>
    <t>NLA12_NV-144</t>
  </si>
  <si>
    <t>NLA12_NV-167</t>
  </si>
  <si>
    <t>NLA12_NV-177</t>
  </si>
  <si>
    <t>NLA12_NV-193</t>
  </si>
  <si>
    <t>NLA12_NY-0101</t>
  </si>
  <si>
    <t>NLA06608-1045</t>
  </si>
  <si>
    <t>NLA12_NY-0102</t>
  </si>
  <si>
    <t>NLA06608-0229</t>
  </si>
  <si>
    <t>NLA12_NY-0103</t>
  </si>
  <si>
    <t>NLA06608-0101</t>
  </si>
  <si>
    <t>NLA12_NY-0104</t>
  </si>
  <si>
    <t>NLA06608-0433</t>
  </si>
  <si>
    <t>NLA12_NY-0106</t>
  </si>
  <si>
    <t>NLA12_NY-0108</t>
  </si>
  <si>
    <t>NLA12_NY-0109</t>
  </si>
  <si>
    <t>NLA12_NY-0110</t>
  </si>
  <si>
    <t>NLA12_NY-0111</t>
  </si>
  <si>
    <t>NLA12_NY-0112</t>
  </si>
  <si>
    <t>NLA12_OH-101</t>
  </si>
  <si>
    <t>NLA06608-1375</t>
  </si>
  <si>
    <t>NLA12_OH-102</t>
  </si>
  <si>
    <t>NLA06608-0783</t>
  </si>
  <si>
    <t>NLA12_OH-103</t>
  </si>
  <si>
    <t>NLA06608-0445</t>
  </si>
  <si>
    <t>NLA12_OH-104</t>
  </si>
  <si>
    <t>NLA06608-0303</t>
  </si>
  <si>
    <t>NLA12_OH-105</t>
  </si>
  <si>
    <t>NLA06608-0271</t>
  </si>
  <si>
    <t>NLA12_OH-106</t>
  </si>
  <si>
    <t>NLA06608-0031</t>
  </si>
  <si>
    <t>NLA12_OH-107</t>
  </si>
  <si>
    <t>NLA06608-0623</t>
  </si>
  <si>
    <t>NLA12_OH-112</t>
  </si>
  <si>
    <t>NLA12_OH-113</t>
  </si>
  <si>
    <t>NLA12_OH-115</t>
  </si>
  <si>
    <t>NLA12_OH-118</t>
  </si>
  <si>
    <t>NLA12_OH-122</t>
  </si>
  <si>
    <t>NLA12_OH-127</t>
  </si>
  <si>
    <t>NLA12_OH-134</t>
  </si>
  <si>
    <t>NLA12_OH-136</t>
  </si>
  <si>
    <t>NLA12_OH-137</t>
  </si>
  <si>
    <t>NLA12_OK-101</t>
  </si>
  <si>
    <t>NLA06608-1868</t>
  </si>
  <si>
    <t>NLA12_OK-102</t>
  </si>
  <si>
    <t>NLA06608-1372</t>
  </si>
  <si>
    <t>NLA12_OK-103</t>
  </si>
  <si>
    <t>NLA06608-0120</t>
  </si>
  <si>
    <t>NLA12_OK-104</t>
  </si>
  <si>
    <t>NLA06608-0376</t>
  </si>
  <si>
    <t>NLA12_OK-105</t>
  </si>
  <si>
    <t>NLA06608-4472</t>
  </si>
  <si>
    <t>NLA12_OK-106</t>
  </si>
  <si>
    <t>NLA06608-4056</t>
  </si>
  <si>
    <t>NLA12_OK-107</t>
  </si>
  <si>
    <t>NLA06608-0332</t>
  </si>
  <si>
    <t>NLA12_OK-108</t>
  </si>
  <si>
    <t>NLA06608-0268</t>
  </si>
  <si>
    <t>NLA12_OK-109</t>
  </si>
  <si>
    <t>NLA06608-0824</t>
  </si>
  <si>
    <t>NLA12_OK-117</t>
  </si>
  <si>
    <t>NLA06608-0972</t>
  </si>
  <si>
    <t>NLA12_OK-118</t>
  </si>
  <si>
    <t>NLA06608-1564</t>
  </si>
  <si>
    <t>NLA12_OK-119</t>
  </si>
  <si>
    <t>NLA06608-0856</t>
  </si>
  <si>
    <t>NLA12_OK-120</t>
  </si>
  <si>
    <t>NLA06608-4504</t>
  </si>
  <si>
    <t>NLA12_OK-121</t>
  </si>
  <si>
    <t>NLA06608-0012</t>
  </si>
  <si>
    <t>NLA12_OK-122</t>
  </si>
  <si>
    <t>NLA06608-1524</t>
  </si>
  <si>
    <t>NLA12_OK-132</t>
  </si>
  <si>
    <t>NLA06608-4382</t>
  </si>
  <si>
    <t>NLA12_OK-133</t>
  </si>
  <si>
    <t>NLA06608-1336</t>
  </si>
  <si>
    <t>NLA12_OK-134</t>
  </si>
  <si>
    <t>NLA12_OK-135</t>
  </si>
  <si>
    <t>NLA12_OK-285</t>
  </si>
  <si>
    <t>NLA12_OK-286</t>
  </si>
  <si>
    <t>NLA12_OK-288</t>
  </si>
  <si>
    <t>NLA12_OK-291</t>
  </si>
  <si>
    <t>NLA12_OK-292</t>
  </si>
  <si>
    <t>NLA12_OK-293</t>
  </si>
  <si>
    <t>NLA12_OK-296</t>
  </si>
  <si>
    <t>NLA12_OK-299</t>
  </si>
  <si>
    <t>NLA12_OK-302</t>
  </si>
  <si>
    <t>NLA12_OK-306</t>
  </si>
  <si>
    <t>NLA12_OK-311</t>
  </si>
  <si>
    <t>NLA12_OR-101</t>
  </si>
  <si>
    <t>NLA06608-0677</t>
  </si>
  <si>
    <t>NLA12_OR-102</t>
  </si>
  <si>
    <t>NLA06608-0306</t>
  </si>
  <si>
    <t>NLA12_OR-103</t>
  </si>
  <si>
    <t>NLA06608-1894</t>
  </si>
  <si>
    <t>NLA12_OR-104</t>
  </si>
  <si>
    <t>NLA06608-1190</t>
  </si>
  <si>
    <t>NLA12_OR-105</t>
  </si>
  <si>
    <t>NLA06608-0881</t>
  </si>
  <si>
    <t>NLA12_OR-106</t>
  </si>
  <si>
    <t>NLA06608-0870</t>
  </si>
  <si>
    <t>NLA12_OR-107</t>
  </si>
  <si>
    <t>NLA06608-2450</t>
  </si>
  <si>
    <t>NLA12_OR-109</t>
  </si>
  <si>
    <t>NLA06608-0934</t>
  </si>
  <si>
    <t>NLA12_OR-110</t>
  </si>
  <si>
    <t>NLA06608-0614</t>
  </si>
  <si>
    <t>NLA12_OR-111</t>
  </si>
  <si>
    <t>NLA06608-1445</t>
  </si>
  <si>
    <t>NLA12_OR-112</t>
  </si>
  <si>
    <t>NLA06608-0933</t>
  </si>
  <si>
    <t>NLA12_OR-113</t>
  </si>
  <si>
    <t>NLA06608-2082</t>
  </si>
  <si>
    <t>NLA12_OR-121</t>
  </si>
  <si>
    <t>NLA12_OR-123</t>
  </si>
  <si>
    <t>NLA12_OR-126</t>
  </si>
  <si>
    <t>NLA12_OR-128</t>
  </si>
  <si>
    <t>NLA12_OR-129</t>
  </si>
  <si>
    <t>NLA12_OR-131</t>
  </si>
  <si>
    <t>NLA12_OR-133</t>
  </si>
  <si>
    <t>NLA12_OR-144</t>
  </si>
  <si>
    <t>NLA12_OR-145</t>
  </si>
  <si>
    <t>NLA12_OR-154</t>
  </si>
  <si>
    <t>NLA12_OR-155</t>
  </si>
  <si>
    <t>NLA12_OR-158</t>
  </si>
  <si>
    <t>NLA12_OR-160</t>
  </si>
  <si>
    <t>NLA12_OR-163</t>
  </si>
  <si>
    <t>NLA12_OR-167</t>
  </si>
  <si>
    <t>NLA12_OR-169</t>
  </si>
  <si>
    <t>NLA12_OR-173</t>
  </si>
  <si>
    <t>NLA12_PA-101</t>
  </si>
  <si>
    <t>NLA06608-0514</t>
  </si>
  <si>
    <t>NLA12_PA-102</t>
  </si>
  <si>
    <t>NLA06608-1145</t>
  </si>
  <si>
    <t>NLA12_PA-103</t>
  </si>
  <si>
    <t>NLA06608-1637</t>
  </si>
  <si>
    <t>NLA12_PA-105</t>
  </si>
  <si>
    <t>NLA06608-0405</t>
  </si>
  <si>
    <t>NLA12_PA-106</t>
  </si>
  <si>
    <t>NLA06608-1465</t>
  </si>
  <si>
    <t>NLA12_PA-107</t>
  </si>
  <si>
    <t>NLA06608-0765</t>
  </si>
  <si>
    <t>NLA12_PA-108</t>
  </si>
  <si>
    <t>NLA12_PA-109</t>
  </si>
  <si>
    <t>NLA12_PA-110</t>
  </si>
  <si>
    <t>NLA12_PA-111</t>
  </si>
  <si>
    <t>NLA12_PA-113</t>
  </si>
  <si>
    <t>NLA12_PA-114</t>
  </si>
  <si>
    <t>NLA12_PA-115</t>
  </si>
  <si>
    <t>NLA12_PA-117</t>
  </si>
  <si>
    <t>NLA12_PA-118</t>
  </si>
  <si>
    <t>NLA12_PA-119</t>
  </si>
  <si>
    <t>NLA12_RI-102</t>
  </si>
  <si>
    <t>NLA06608-2418</t>
  </si>
  <si>
    <t>NLA12_RI-103</t>
  </si>
  <si>
    <t>NLA06608-0690</t>
  </si>
  <si>
    <t>NLA12_RI-104</t>
  </si>
  <si>
    <t>NLA06608-3698</t>
  </si>
  <si>
    <t>NLA12_RI-108</t>
  </si>
  <si>
    <t>NLA06608-0562</t>
  </si>
  <si>
    <t>NLA12_RI-110</t>
  </si>
  <si>
    <t>NLA12_RI-111</t>
  </si>
  <si>
    <t>NLA12_RI-112</t>
  </si>
  <si>
    <t>NLA12_RI-113</t>
  </si>
  <si>
    <t>NLA12_SC-102</t>
  </si>
  <si>
    <t>NLA06608-0002</t>
  </si>
  <si>
    <t>NLA12_SC-103</t>
  </si>
  <si>
    <t>NLA06608-0831</t>
  </si>
  <si>
    <t>NLA12_SC-104</t>
  </si>
  <si>
    <t>NLA12_SC-105</t>
  </si>
  <si>
    <t>NLA12_SC-106</t>
  </si>
  <si>
    <t>NLA12_SC-108</t>
  </si>
  <si>
    <t>NLA12_SC-112</t>
  </si>
  <si>
    <t>NLA12_SC-118</t>
  </si>
  <si>
    <t>NLA12_SC-127</t>
  </si>
  <si>
    <t>NLA12_SD-101</t>
  </si>
  <si>
    <t>NLA06608-0243</t>
  </si>
  <si>
    <t>NLA12_SD-102</t>
  </si>
  <si>
    <t>NLA06608-1511</t>
  </si>
  <si>
    <t>NLA12_SD-103</t>
  </si>
  <si>
    <t>NLA06608-0343</t>
  </si>
  <si>
    <t>NLA12_SD-104</t>
  </si>
  <si>
    <t>NLA06608-0295</t>
  </si>
  <si>
    <t>NLA12_SD-105</t>
  </si>
  <si>
    <t>NLA06608-1811</t>
  </si>
  <si>
    <t>NLA12_SD-106</t>
  </si>
  <si>
    <t>NLA06608-0471</t>
  </si>
  <si>
    <t>NLA12_SD-107</t>
  </si>
  <si>
    <t>NLA06608-0979</t>
  </si>
  <si>
    <t>NLA12_SD-108</t>
  </si>
  <si>
    <t>NLA06608-0851</t>
  </si>
  <si>
    <t>NLA12_SD-109</t>
  </si>
  <si>
    <t>NLA06608-2123</t>
  </si>
  <si>
    <t>NLA12_SD-110</t>
  </si>
  <si>
    <t>NLA06608-0807</t>
  </si>
  <si>
    <t>NLA12_SD-111</t>
  </si>
  <si>
    <t>NLA06608-0727</t>
  </si>
  <si>
    <t>NLA12_SD-114</t>
  </si>
  <si>
    <t>NLA06608-0503</t>
  </si>
  <si>
    <t>NLA12_SD-115</t>
  </si>
  <si>
    <t>NLA12_SD-119</t>
  </si>
  <si>
    <t>NLA12_SD-122</t>
  </si>
  <si>
    <t>NLA12_SD-124</t>
  </si>
  <si>
    <t>NLA12_SD-126</t>
  </si>
  <si>
    <t>NLA12_SD-130</t>
  </si>
  <si>
    <t>NLA12_SD-131</t>
  </si>
  <si>
    <t>NLA12_SD-132</t>
  </si>
  <si>
    <t>NLA12_SD-133</t>
  </si>
  <si>
    <t>NLA12_SD-134</t>
  </si>
  <si>
    <t>NLA12_SD-137</t>
  </si>
  <si>
    <t>NLA12_SD-138</t>
  </si>
  <si>
    <t>NLA12_SD-140</t>
  </si>
  <si>
    <t>NLA12_SD-141</t>
  </si>
  <si>
    <t>NLA12_SD-143</t>
  </si>
  <si>
    <t>NLA12_SD-146</t>
  </si>
  <si>
    <t>NLA12_SD-147</t>
  </si>
  <si>
    <t>NLA12_SD-150</t>
  </si>
  <si>
    <t>NLA12_SD-154</t>
  </si>
  <si>
    <t>NLA12_SD-157</t>
  </si>
  <si>
    <t>NLA12_SD-158</t>
  </si>
  <si>
    <t>NLA12_SD-162</t>
  </si>
  <si>
    <t>NLA12_SD-165</t>
  </si>
  <si>
    <t>NLA12_SD-166</t>
  </si>
  <si>
    <t>NLA12_SD-168</t>
  </si>
  <si>
    <t>NLA12_SD-170</t>
  </si>
  <si>
    <t>NLA12_SD-172</t>
  </si>
  <si>
    <t>NLA12_SD-182</t>
  </si>
  <si>
    <t>NLA12_SD-183</t>
  </si>
  <si>
    <t>NLA12_SD-189</t>
  </si>
  <si>
    <t>NLA12_SD-198</t>
  </si>
  <si>
    <t>NLA12_SD-212</t>
  </si>
  <si>
    <t>NLA12_TN-101</t>
  </si>
  <si>
    <t>NLA12_TN-103</t>
  </si>
  <si>
    <t>NLA06608-0820</t>
  </si>
  <si>
    <t>NLA12_TN-104</t>
  </si>
  <si>
    <t>NLA06608-1348</t>
  </si>
  <si>
    <t>NLA12_TN-106</t>
  </si>
  <si>
    <t>NLA12_TN-108</t>
  </si>
  <si>
    <t>NLA12_TN-113</t>
  </si>
  <si>
    <t>NLA12_TN-114</t>
  </si>
  <si>
    <t>NLA12_TN-119</t>
  </si>
  <si>
    <t>NLA12_TN-122</t>
  </si>
  <si>
    <t>NLA12_TX-101</t>
  </si>
  <si>
    <t>NLA06608-1672</t>
  </si>
  <si>
    <t>NLA12_TX-103</t>
  </si>
  <si>
    <t>NLA06608-0560</t>
  </si>
  <si>
    <t>NLA12_TX-104</t>
  </si>
  <si>
    <t>NLA06608-1191</t>
  </si>
  <si>
    <t>NLA12_TX-105</t>
  </si>
  <si>
    <t>NLA12_TX-107</t>
  </si>
  <si>
    <t>NLA06608-0775</t>
  </si>
  <si>
    <t>NLA12_TX-109</t>
  </si>
  <si>
    <t>NLA06608-0280</t>
  </si>
  <si>
    <t>NLA12_TX-110</t>
  </si>
  <si>
    <t>NLA12_TX-111</t>
  </si>
  <si>
    <t>NLA06608-2924</t>
  </si>
  <si>
    <t>NLA12_TX-112</t>
  </si>
  <si>
    <t>NLA06608-0023</t>
  </si>
  <si>
    <t>NLA12_TX-113</t>
  </si>
  <si>
    <t>NLA06608-1560</t>
  </si>
  <si>
    <t>NLA12_TX-114</t>
  </si>
  <si>
    <t>NLA06608-2696</t>
  </si>
  <si>
    <t>NLA12_TX-116</t>
  </si>
  <si>
    <t>NLA06608-2120</t>
  </si>
  <si>
    <t>NLA12_TX-117</t>
  </si>
  <si>
    <t>NLA12_TX-118</t>
  </si>
  <si>
    <t>NLA12_TX-121</t>
  </si>
  <si>
    <t>NLA12_TX-124</t>
  </si>
  <si>
    <t>NLA12_TX-128</t>
  </si>
  <si>
    <t>NLA12_TX-129</t>
  </si>
  <si>
    <t>NLA12_TX-135</t>
  </si>
  <si>
    <t>NLA12_TX-136</t>
  </si>
  <si>
    <t>NLA12_TX-137</t>
  </si>
  <si>
    <t>NLA06608-TX:19</t>
  </si>
  <si>
    <t>NLA12_TX-141</t>
  </si>
  <si>
    <t>NLA12_TX-144</t>
  </si>
  <si>
    <t>NLA12_TX-148</t>
  </si>
  <si>
    <t>NLA12_TX-152</t>
  </si>
  <si>
    <t>NLA12_TX-157</t>
  </si>
  <si>
    <t>NLA12_TX-158</t>
  </si>
  <si>
    <t>NLA12_TX-159</t>
  </si>
  <si>
    <t>NLA12_TX-160</t>
  </si>
  <si>
    <t>NLA12_TX-161</t>
  </si>
  <si>
    <t>NLA12_TX-165</t>
  </si>
  <si>
    <t>NLA12_TX-169</t>
  </si>
  <si>
    <t>NLA12_TX-170</t>
  </si>
  <si>
    <t>NLA12_TX-176</t>
  </si>
  <si>
    <t>NLA12_TX-182</t>
  </si>
  <si>
    <t>NLA12_TX-187</t>
  </si>
  <si>
    <t>NLA12_TX-190</t>
  </si>
  <si>
    <t>NLA12_TX-195</t>
  </si>
  <si>
    <t>NLA12_TX-196</t>
  </si>
  <si>
    <t>NLA12_TX-199</t>
  </si>
  <si>
    <t>NLA12_TX-201</t>
  </si>
  <si>
    <t>NLA12_TX-202</t>
  </si>
  <si>
    <t>NLA12_TX-205</t>
  </si>
  <si>
    <t>NLA12_TX-218</t>
  </si>
  <si>
    <t>NLA12_TX-232</t>
  </si>
  <si>
    <t>NLA12_TX-234</t>
  </si>
  <si>
    <t>NLA12_TX-235</t>
  </si>
  <si>
    <t>NLA12_UT-101</t>
  </si>
  <si>
    <t>NLA06608-1753</t>
  </si>
  <si>
    <t>NLA12_UT-102</t>
  </si>
  <si>
    <t>NLA06608-2463</t>
  </si>
  <si>
    <t>NLA12_UT-103</t>
  </si>
  <si>
    <t>NLA06608-0962</t>
  </si>
  <si>
    <t>NLA12_UT-104</t>
  </si>
  <si>
    <t>NLA06608-1810</t>
  </si>
  <si>
    <t>NLA12_UT-105</t>
  </si>
  <si>
    <t>NLA06608-1874</t>
  </si>
  <si>
    <t>NLA12_UT-108</t>
  </si>
  <si>
    <t>NLA06608-0425</t>
  </si>
  <si>
    <t>NLA12_UT-109</t>
  </si>
  <si>
    <t>NLA06608-2655</t>
  </si>
  <si>
    <t>NLA12_UT-110</t>
  </si>
  <si>
    <t>NLA12_UT-112</t>
  </si>
  <si>
    <t>NLA12_UT-118</t>
  </si>
  <si>
    <t>NLA12_UT-122</t>
  </si>
  <si>
    <t>NLA12_UT-125</t>
  </si>
  <si>
    <t>NLA12_UT-126</t>
  </si>
  <si>
    <t>NLA12_UT-128</t>
  </si>
  <si>
    <t>NLA12_UT-137</t>
  </si>
  <si>
    <t>NLA12_UT-141</t>
  </si>
  <si>
    <t>NLA12_UT-147</t>
  </si>
  <si>
    <t>NLA12_UT-148</t>
  </si>
  <si>
    <t>NLA12_UT-159</t>
  </si>
  <si>
    <t>NLA12_UT-160</t>
  </si>
  <si>
    <t>NLA12_UT-165</t>
  </si>
  <si>
    <t>NLA12_UT-167</t>
  </si>
  <si>
    <t>NLA12_UT-169</t>
  </si>
  <si>
    <t>NLA12_UT-173</t>
  </si>
  <si>
    <t>NLA12_UT-186</t>
  </si>
  <si>
    <t>NLA12_UT-196</t>
  </si>
  <si>
    <t>NLA12_UT-203</t>
  </si>
  <si>
    <t>NLA12_UT-210</t>
  </si>
  <si>
    <t>NLA12_UT-218</t>
  </si>
  <si>
    <t>NLA12_UT-222</t>
  </si>
  <si>
    <t>NLA12_UT-229</t>
  </si>
  <si>
    <t>NLA12_UT-260</t>
  </si>
  <si>
    <t>NLA12_UT-264</t>
  </si>
  <si>
    <t>NLA12_UT-290</t>
  </si>
  <si>
    <t>NLA12_UT-294</t>
  </si>
  <si>
    <t>NLA12_UT-324</t>
  </si>
  <si>
    <t>NLA12_UT-325</t>
  </si>
  <si>
    <t>NLA12_UT-343</t>
  </si>
  <si>
    <t>NLA12_UT-359</t>
  </si>
  <si>
    <t>NLA12_UT-374</t>
  </si>
  <si>
    <t>NLA12_UT-392</t>
  </si>
  <si>
    <t>NLA12_UT-397</t>
  </si>
  <si>
    <t>NLA12_UT-400</t>
  </si>
  <si>
    <t>NLA12_UT-409</t>
  </si>
  <si>
    <t>NLA12_UT-412</t>
  </si>
  <si>
    <t>NLA12_UT-424</t>
  </si>
  <si>
    <t>NLA12_VA-101</t>
  </si>
  <si>
    <t>NLA06608-0045</t>
  </si>
  <si>
    <t>NLA12_VA-102</t>
  </si>
  <si>
    <t>NLA06608-0989</t>
  </si>
  <si>
    <t>NLA12_VA-103</t>
  </si>
  <si>
    <t>NLA06608-0541</t>
  </si>
  <si>
    <t>NLA12_VA-104</t>
  </si>
  <si>
    <t>NLA06608-0324</t>
  </si>
  <si>
    <t>NLA12_VA-105</t>
  </si>
  <si>
    <t>NLA06608-0749</t>
  </si>
  <si>
    <t>NLA12_VA-106</t>
  </si>
  <si>
    <t>NLA06608-0221</t>
  </si>
  <si>
    <t>NLA12_VA-108</t>
  </si>
  <si>
    <t>NLA06608-0153</t>
  </si>
  <si>
    <t>NLA12_VA-109</t>
  </si>
  <si>
    <t>NLA12_VA-110</t>
  </si>
  <si>
    <t>NLA12_VA-111</t>
  </si>
  <si>
    <t>NLA12_VA-112</t>
  </si>
  <si>
    <t>NLA12_VA-114</t>
  </si>
  <si>
    <t>NLA12_VA-116</t>
  </si>
  <si>
    <t>NLA12_VA-118</t>
  </si>
  <si>
    <t>NLA12_VA-119</t>
  </si>
  <si>
    <t>NLA12_VA-121</t>
  </si>
  <si>
    <t>NLA12_VA-123</t>
  </si>
  <si>
    <t>NLA12_VA-125</t>
  </si>
  <si>
    <t>NLA12_VA-126</t>
  </si>
  <si>
    <t>NLA12_VA-127</t>
  </si>
  <si>
    <t>NLA12_VA-130</t>
  </si>
  <si>
    <t>NLA12_VT-101</t>
  </si>
  <si>
    <t>NLA06608-0982</t>
  </si>
  <si>
    <t>NLA12_VT-102</t>
  </si>
  <si>
    <t>NLA06608-0113</t>
  </si>
  <si>
    <t>NLA12_VT-103</t>
  </si>
  <si>
    <t>NLA12_VT-104</t>
  </si>
  <si>
    <t>NLA06608-0177</t>
  </si>
  <si>
    <t>NLA12_VT-106</t>
  </si>
  <si>
    <t>NLA12_VT-109</t>
  </si>
  <si>
    <t>NLA12_VT-110</t>
  </si>
  <si>
    <t>NLA12_VT-112</t>
  </si>
  <si>
    <t>NLA12_VT-114</t>
  </si>
  <si>
    <t>NLA12_VT-115</t>
  </si>
  <si>
    <t>NLA12_WA-101</t>
  </si>
  <si>
    <t>NLA06608-2193</t>
  </si>
  <si>
    <t>NLA12_WA-102</t>
  </si>
  <si>
    <t>NLA06608-0033</t>
  </si>
  <si>
    <t>NLA12_WA-103</t>
  </si>
  <si>
    <t>NLA06608-2513</t>
  </si>
  <si>
    <t>NLA12_WA-104</t>
  </si>
  <si>
    <t>NLA06608-0529</t>
  </si>
  <si>
    <t>NLA12_WA-106</t>
  </si>
  <si>
    <t>NLA06608-0721</t>
  </si>
  <si>
    <t>NLA12_WA-107</t>
  </si>
  <si>
    <t>NLA06608-0086</t>
  </si>
  <si>
    <t>NLA12_WA-108</t>
  </si>
  <si>
    <t>NLA06608-2241</t>
  </si>
  <si>
    <t>NLA12_WA-109</t>
  </si>
  <si>
    <t>NLA06608-0593</t>
  </si>
  <si>
    <t>NLA12_WA-110</t>
  </si>
  <si>
    <t>NLA06608-2257</t>
  </si>
  <si>
    <t>NLA12_WA-111</t>
  </si>
  <si>
    <t>NLA06608-2833</t>
  </si>
  <si>
    <t>NLA12_WA-112</t>
  </si>
  <si>
    <t>NLA06608-0641</t>
  </si>
  <si>
    <t>NLA12_WA-114</t>
  </si>
  <si>
    <t>NLA12_WA-115</t>
  </si>
  <si>
    <t>NLA12_WA-116</t>
  </si>
  <si>
    <t>NLA12_WA-118</t>
  </si>
  <si>
    <t>NLA12_WA-120</t>
  </si>
  <si>
    <t>NLA12_WA-121</t>
  </si>
  <si>
    <t>NLA12_WA-124</t>
  </si>
  <si>
    <t>NLA12_WA-125</t>
  </si>
  <si>
    <t>NLA12_WA-126</t>
  </si>
  <si>
    <t>NLA12_WA-129</t>
  </si>
  <si>
    <t>NLA12_WA-131</t>
  </si>
  <si>
    <t>NLA12_WA-133</t>
  </si>
  <si>
    <t>NLA12_WA-138</t>
  </si>
  <si>
    <t>NLA12_WA-141</t>
  </si>
  <si>
    <t>NLA12_WA-146</t>
  </si>
  <si>
    <t>NLA12_WA-147</t>
  </si>
  <si>
    <t>NLA12_WA-151</t>
  </si>
  <si>
    <t>NLA12_WA-154</t>
  </si>
  <si>
    <t>NLA12_WA-157</t>
  </si>
  <si>
    <t>NLA12_WA-159</t>
  </si>
  <si>
    <t>NLA12_WI-101</t>
  </si>
  <si>
    <t>NLA06608-0611</t>
  </si>
  <si>
    <t>NLA12_WI-102</t>
  </si>
  <si>
    <t>NLA06608-0099</t>
  </si>
  <si>
    <t>NLA12_WI-103</t>
  </si>
  <si>
    <t>NLA06608-1207</t>
  </si>
  <si>
    <t>NLA12_WI-104</t>
  </si>
  <si>
    <t>NLA06608-0142</t>
  </si>
  <si>
    <t>NLA12_WI-106</t>
  </si>
  <si>
    <t>NLA06608-0350</t>
  </si>
  <si>
    <t>NLA12_WI-107</t>
  </si>
  <si>
    <t>NLA06608-0467</t>
  </si>
  <si>
    <t>NLA12_WI-108</t>
  </si>
  <si>
    <t>NLA06608-0183</t>
  </si>
  <si>
    <t>NLA12_WI-109</t>
  </si>
  <si>
    <t>NLA06608-0846</t>
  </si>
  <si>
    <t>NLA12_WI-110</t>
  </si>
  <si>
    <t>NLA06608-0115</t>
  </si>
  <si>
    <t>NLA12_WI-111</t>
  </si>
  <si>
    <t>NLA06608-0627</t>
  </si>
  <si>
    <t>NLA12_WI-112</t>
  </si>
  <si>
    <t>NLA12_WI-113</t>
  </si>
  <si>
    <t>NLA12_WI-115</t>
  </si>
  <si>
    <t>NLA12_WI-117</t>
  </si>
  <si>
    <t>NLA12_WI-120</t>
  </si>
  <si>
    <t>NLA12_WI-122</t>
  </si>
  <si>
    <t>NLA12_WI-127</t>
  </si>
  <si>
    <t>NLA12_WI-128</t>
  </si>
  <si>
    <t>NLA12_WI-131</t>
  </si>
  <si>
    <t>NLA12_WI-132</t>
  </si>
  <si>
    <t>NLA12_WI-133</t>
  </si>
  <si>
    <t>NLA12_WI-134</t>
  </si>
  <si>
    <t>NLA12_WI-135</t>
  </si>
  <si>
    <t>NLA12_WI-136</t>
  </si>
  <si>
    <t>NLA12_WI-138</t>
  </si>
  <si>
    <t>NLA12_WI-140</t>
  </si>
  <si>
    <t>NLA12_WI-142</t>
  </si>
  <si>
    <t>NLA12_WI-144</t>
  </si>
  <si>
    <t>NLA12_WI-147</t>
  </si>
  <si>
    <t>NLA12_WI-151</t>
  </si>
  <si>
    <t>NLA12_WI-152</t>
  </si>
  <si>
    <t>NLA12_WI-153</t>
  </si>
  <si>
    <t>NLA12_WI-154</t>
  </si>
  <si>
    <t>NLA12_WI-155</t>
  </si>
  <si>
    <t>NLA12_WI-157</t>
  </si>
  <si>
    <t>NLA12_WI-161</t>
  </si>
  <si>
    <t>NLA12_WI-163</t>
  </si>
  <si>
    <t>NLA12_WI-166</t>
  </si>
  <si>
    <t>NLA12_WI-168</t>
  </si>
  <si>
    <t>NLA12_WI-170</t>
  </si>
  <si>
    <t>NLA12_WI-171</t>
  </si>
  <si>
    <t>NLA12_WI-172</t>
  </si>
  <si>
    <t>NLA12_WI-173</t>
  </si>
  <si>
    <t>NLA12_WI-174</t>
  </si>
  <si>
    <t>NLA12_WI-176</t>
  </si>
  <si>
    <t>NLA12_WI-179</t>
  </si>
  <si>
    <t>NLA12_WI-181</t>
  </si>
  <si>
    <t>NLA12_WI-183</t>
  </si>
  <si>
    <t>NLA12_WI-188</t>
  </si>
  <si>
    <t>NLA12_WV-101</t>
  </si>
  <si>
    <t>NLA06608-1346</t>
  </si>
  <si>
    <t>NLA12_WV-102</t>
  </si>
  <si>
    <t>NLA06608-0681</t>
  </si>
  <si>
    <t>NLA12_WV-105</t>
  </si>
  <si>
    <t>NLA12_WV-106</t>
  </si>
  <si>
    <t>NLA12_WV-111</t>
  </si>
  <si>
    <t>NLA12_WV-112</t>
  </si>
  <si>
    <t>NLA12_WV-113</t>
  </si>
  <si>
    <t>NLA12_WV-115</t>
  </si>
  <si>
    <t>NLA12_WY-101</t>
  </si>
  <si>
    <t>NLA06608-1866</t>
  </si>
  <si>
    <t>NLA12_WY-102</t>
  </si>
  <si>
    <t>NLA06608-1354</t>
  </si>
  <si>
    <t>NLA12_WY-103</t>
  </si>
  <si>
    <t>NLA06608-0794</t>
  </si>
  <si>
    <t>NLA12_WY-104</t>
  </si>
  <si>
    <t>NLA06608-0922</t>
  </si>
  <si>
    <t>NLA12_WY-105</t>
  </si>
  <si>
    <t>NLA06608-2095</t>
  </si>
  <si>
    <t>NLA12_WY-107</t>
  </si>
  <si>
    <t>NLA06608-1723</t>
  </si>
  <si>
    <t>NLA12_WY-115</t>
  </si>
  <si>
    <t>NLA12_WY-116</t>
  </si>
  <si>
    <t>NLA12_WY-117</t>
  </si>
  <si>
    <t>NLA12_WY-120</t>
  </si>
  <si>
    <t>NLA12_WY-124</t>
  </si>
  <si>
    <t>NLA12_WY-125</t>
  </si>
  <si>
    <t>NLA12_WY-130</t>
  </si>
  <si>
    <t>NLA12_WY-131</t>
  </si>
  <si>
    <t>NLA12_WY-133</t>
  </si>
  <si>
    <t>NLA12_WY-135</t>
  </si>
  <si>
    <t>NLA12_WY-137</t>
  </si>
  <si>
    <t>NLA12_WY-147</t>
  </si>
  <si>
    <t>NLA12_WY-151</t>
  </si>
  <si>
    <t>DATE_COL</t>
  </si>
  <si>
    <t>NLA17_AL-10001</t>
  </si>
  <si>
    <t>NLA17_AL-10002</t>
  </si>
  <si>
    <t>NLA17_AL-10003</t>
  </si>
  <si>
    <t>NLA17_AL-10004</t>
  </si>
  <si>
    <t>NLA17_AL-10005</t>
  </si>
  <si>
    <t>NLA17_AL-10008</t>
  </si>
  <si>
    <t>NLA17_AL-10018</t>
  </si>
  <si>
    <t>NLA17_AL-10020</t>
  </si>
  <si>
    <t>NLA17_AL-HP001</t>
  </si>
  <si>
    <t>NLA17_AR-10001</t>
  </si>
  <si>
    <t>NLA17_AR-10002</t>
  </si>
  <si>
    <t>NLA17_AR-10003</t>
  </si>
  <si>
    <t>NA</t>
  </si>
  <si>
    <t>NLA17_AR-10004</t>
  </si>
  <si>
    <t>NLA17_AR-10014</t>
  </si>
  <si>
    <t>NLA17_AR-10016</t>
  </si>
  <si>
    <t>NLA17_AR-10021</t>
  </si>
  <si>
    <t>NLA17_AR-10022</t>
  </si>
  <si>
    <t>NLA17_AR-HP001</t>
  </si>
  <si>
    <t>NLA17_AZ-10001</t>
  </si>
  <si>
    <t>NLA17_AZ-10002</t>
  </si>
  <si>
    <t>NLA17_AZ-10003</t>
  </si>
  <si>
    <t>NLA17_AZ-10004</t>
  </si>
  <si>
    <t>NLA17_AZ-10005</t>
  </si>
  <si>
    <t>NLA17_AZ-10006</t>
  </si>
  <si>
    <t>NLA17_AZ-10007</t>
  </si>
  <si>
    <t>NLA17_AZ-10012</t>
  </si>
  <si>
    <t>NLA17_AZ-10021</t>
  </si>
  <si>
    <t>NLA17_AZ-10035</t>
  </si>
  <si>
    <t>NLA17_AZ-10041</t>
  </si>
  <si>
    <t>NLA17_AZ-10090</t>
  </si>
  <si>
    <t>NLA17_AZ-10100</t>
  </si>
  <si>
    <t>NLA17_CA-10001</t>
  </si>
  <si>
    <t>NLA17_CA-10002</t>
  </si>
  <si>
    <t>NLA17_CA-10003</t>
  </si>
  <si>
    <t>NLA17_CA-10004</t>
  </si>
  <si>
    <t>NLA17_CA-10005</t>
  </si>
  <si>
    <t>NLA17_CA-10006</t>
  </si>
  <si>
    <t>NLA17_CA-10007</t>
  </si>
  <si>
    <t>NLA17_CA-10008</t>
  </si>
  <si>
    <t>NLA17_CA-10009</t>
  </si>
  <si>
    <t>NLA17_CA-10010</t>
  </si>
  <si>
    <t>NLA17_CA-10011</t>
  </si>
  <si>
    <t>NLA17_CA-10012</t>
  </si>
  <si>
    <t>NLA17_CA-10020</t>
  </si>
  <si>
    <t>NLA17_CA-10021</t>
  </si>
  <si>
    <t>NLA17_CA-10033</t>
  </si>
  <si>
    <t>NLA17_CA-10035</t>
  </si>
  <si>
    <t>NLA17_CA-10052</t>
  </si>
  <si>
    <t>NLA17_CA-10054</t>
  </si>
  <si>
    <t>NLA17_CA-10055</t>
  </si>
  <si>
    <t>NLA17_CA-10062</t>
  </si>
  <si>
    <t>NLA17_CA-10064</t>
  </si>
  <si>
    <t>NLA17_CA-10068</t>
  </si>
  <si>
    <t>NLA17_CA-10069</t>
  </si>
  <si>
    <t>NLA17_CA-10081</t>
  </si>
  <si>
    <t>NLA17_CA-10082</t>
  </si>
  <si>
    <t>NLA17_CA-10089</t>
  </si>
  <si>
    <t>NLA17_CA-HP001</t>
  </si>
  <si>
    <t>NLA17_CA-HP002</t>
  </si>
  <si>
    <t>NLA17_CO-10002</t>
  </si>
  <si>
    <t>NLA17_CO-10003</t>
  </si>
  <si>
    <t>NLA17_CO-10004</t>
  </si>
  <si>
    <t>NLA17_CO-10005</t>
  </si>
  <si>
    <t>NLA17_CO-10006</t>
  </si>
  <si>
    <t>NLA17_CO-10007</t>
  </si>
  <si>
    <t>NLA17_CO-10008</t>
  </si>
  <si>
    <t>NLA17_CO-10009</t>
  </si>
  <si>
    <t>NLA17_CO-10010</t>
  </si>
  <si>
    <t>NLA17_CO-10011</t>
  </si>
  <si>
    <t>NLA17_CO-10019</t>
  </si>
  <si>
    <t>NLA17_CO-10020</t>
  </si>
  <si>
    <t>NLA17_CO-10022</t>
  </si>
  <si>
    <t>NLA17_CO-10024</t>
  </si>
  <si>
    <t>NLA17_CO-10037</t>
  </si>
  <si>
    <t>NLA17_CO-10038</t>
  </si>
  <si>
    <t>NLA17_CO-10043</t>
  </si>
  <si>
    <t>NLA17_CO-10050</t>
  </si>
  <si>
    <t>NLA17_CO-10051</t>
  </si>
  <si>
    <t>NLA17_CO-10053</t>
  </si>
  <si>
    <t>NLA17_CO-10055</t>
  </si>
  <si>
    <t>NLA17_CO-10057</t>
  </si>
  <si>
    <t>NLA17_CO-10058</t>
  </si>
  <si>
    <t>NLA17_CO-HP002</t>
  </si>
  <si>
    <t>NLA17_CO-HP003</t>
  </si>
  <si>
    <t>NLA17_CT-10001</t>
  </si>
  <si>
    <t>NLA17_CT-10002</t>
  </si>
  <si>
    <t>NLA17_CT-10003</t>
  </si>
  <si>
    <t>NLA17_CT-10004</t>
  </si>
  <si>
    <t>NLA17_CT-10005</t>
  </si>
  <si>
    <t>NLA17_CT-10006</t>
  </si>
  <si>
    <t>NLA17_CT-10010</t>
  </si>
  <si>
    <t>NLA17_CT-10019</t>
  </si>
  <si>
    <t>NLA17_CT-10021</t>
  </si>
  <si>
    <t>NLA17_CT-10023</t>
  </si>
  <si>
    <t>NLA17_CT-HP001</t>
  </si>
  <si>
    <t>NLA17_DE-10001</t>
  </si>
  <si>
    <t>NLA17_DE-10002</t>
  </si>
  <si>
    <t>NLA17_DE-10003</t>
  </si>
  <si>
    <t>NLA17_DE-10004</t>
  </si>
  <si>
    <t>NLA17_DE-10005</t>
  </si>
  <si>
    <t>NLA17_DE-10006</t>
  </si>
  <si>
    <t>NLA17_DE-10011</t>
  </si>
  <si>
    <t>NLA17_FL-10001</t>
  </si>
  <si>
    <t>NLA17_FL-10002</t>
  </si>
  <si>
    <t>NLA17_FL-10003</t>
  </si>
  <si>
    <t>NLA17_FL-10004</t>
  </si>
  <si>
    <t>NLA17_FL-10005</t>
  </si>
  <si>
    <t>NLA17_FL-10006</t>
  </si>
  <si>
    <t>NLA17_FL-10007</t>
  </si>
  <si>
    <t>NLA17_FL-10008</t>
  </si>
  <si>
    <t>NLA17_FL-10011</t>
  </si>
  <si>
    <t>NLA17_FL-10015</t>
  </si>
  <si>
    <t>NLA17_FL-10020</t>
  </si>
  <si>
    <t>NLA17_FL-10029</t>
  </si>
  <si>
    <t>NLA17_FL-10030</t>
  </si>
  <si>
    <t>NLA17_FL-10034</t>
  </si>
  <si>
    <t>NLA17_FL-10035</t>
  </si>
  <si>
    <t>NLA17_FL-10038</t>
  </si>
  <si>
    <t>NLA17_FL-10042</t>
  </si>
  <si>
    <t>NLA17_FL-HP002</t>
  </si>
  <si>
    <t>NLA17_GA-10001</t>
  </si>
  <si>
    <t>NLA17_GA-10002</t>
  </si>
  <si>
    <t>NLA17_GA-10003</t>
  </si>
  <si>
    <t>NLA17_GA-10004</t>
  </si>
  <si>
    <t>NLA17_GA-10005</t>
  </si>
  <si>
    <t>NLA17_GA-10008</t>
  </si>
  <si>
    <t>NLA17_GA-10020</t>
  </si>
  <si>
    <t>NLA17_GA-10022</t>
  </si>
  <si>
    <t>NLA17_GA-10023</t>
  </si>
  <si>
    <t>NLA17_GA-10026</t>
  </si>
  <si>
    <t>NLA17_GA-10039</t>
  </si>
  <si>
    <t>NLA17_GA-HP001</t>
  </si>
  <si>
    <t>NLA17_GA-HP002</t>
  </si>
  <si>
    <t>NLA17_IA-10001</t>
  </si>
  <si>
    <t>NLA17_IA-10002</t>
  </si>
  <si>
    <t>NLA17_IA-10003</t>
  </si>
  <si>
    <t>NLA17_IA-10004</t>
  </si>
  <si>
    <t>NLA17_IA-10005</t>
  </si>
  <si>
    <t>NLA17_IA-10006</t>
  </si>
  <si>
    <t>NLA17_IA-10007</t>
  </si>
  <si>
    <t>NLA17_IA-10028</t>
  </si>
  <si>
    <t>NLA17_IA-10029</t>
  </si>
  <si>
    <t>NLA17_IA-10030</t>
  </si>
  <si>
    <t>NLA17_IA-10031</t>
  </si>
  <si>
    <t>NLA17_IA-10034</t>
  </si>
  <si>
    <t>NLA17_IA-10038</t>
  </si>
  <si>
    <t>NLA17_IA-10039</t>
  </si>
  <si>
    <t>NLA17_IA-10041</t>
  </si>
  <si>
    <t>NLA17_IA-HP001</t>
  </si>
  <si>
    <t>NLA17_IA-HP002</t>
  </si>
  <si>
    <t>NLA17_ID-10001</t>
  </si>
  <si>
    <t>NLA17_ID-10002</t>
  </si>
  <si>
    <t>NLA17_ID-10003</t>
  </si>
  <si>
    <t>NLA17_ID-10004</t>
  </si>
  <si>
    <t>NLA17_ID-10005</t>
  </si>
  <si>
    <t>NLA17_ID-10006</t>
  </si>
  <si>
    <t>NLA17_ID-10007</t>
  </si>
  <si>
    <t>NLA17_ID-10010</t>
  </si>
  <si>
    <t>NLA17_ID-10011</t>
  </si>
  <si>
    <t>NLA17_ID-10012</t>
  </si>
  <si>
    <t>NLA17_ID-10017</t>
  </si>
  <si>
    <t>NLA17_ID-10030</t>
  </si>
  <si>
    <t>NLA17_ID-10032</t>
  </si>
  <si>
    <t>NLA17_ID-10054</t>
  </si>
  <si>
    <t>NLA17_ID-10059</t>
  </si>
  <si>
    <t>NLA17_ID-10062</t>
  </si>
  <si>
    <t>NLA17_ID-10071</t>
  </si>
  <si>
    <t>NLA17_ID-10075</t>
  </si>
  <si>
    <t>NLA17_ID-10084</t>
  </si>
  <si>
    <t>NLA17_ID-10086</t>
  </si>
  <si>
    <t>NLA17_ID-10088</t>
  </si>
  <si>
    <t>NLA17_ID-10147</t>
  </si>
  <si>
    <t>NLA17_ID-10168</t>
  </si>
  <si>
    <t>NLA17_ID-10172</t>
  </si>
  <si>
    <t>NLA17_ID-10173</t>
  </si>
  <si>
    <t>NLA17_ID-10175</t>
  </si>
  <si>
    <t>NLA17_ID-HP001</t>
  </si>
  <si>
    <t>NLA17_ID-HP002</t>
  </si>
  <si>
    <t>NLA17_IL-10001</t>
  </si>
  <si>
    <t>NLA17_IL-10002</t>
  </si>
  <si>
    <t>NLA17_IL-10003</t>
  </si>
  <si>
    <t>NLA17_IL-10004</t>
  </si>
  <si>
    <t>NLA17_IL-10005</t>
  </si>
  <si>
    <t>NLA17_IL-10006</t>
  </si>
  <si>
    <t>NLA17_IL-10007</t>
  </si>
  <si>
    <t>NLA17_IL-10009</t>
  </si>
  <si>
    <t>NLA17_IL-10010</t>
  </si>
  <si>
    <t>NLA17_IL-10011</t>
  </si>
  <si>
    <t>NLA17_IL-10012</t>
  </si>
  <si>
    <t>NLA17_IL-10013</t>
  </si>
  <si>
    <t>NLA17_IL-10021</t>
  </si>
  <si>
    <t>NLA17_IL-HP001</t>
  </si>
  <si>
    <t>NLA17_IN-10002</t>
  </si>
  <si>
    <t>NLA17_IN-10003</t>
  </si>
  <si>
    <t>NLA17_IN-10004</t>
  </si>
  <si>
    <t>NLA17_IN-10005</t>
  </si>
  <si>
    <t>NLA17_IN-10006</t>
  </si>
  <si>
    <t>NLA17_IN-10008</t>
  </si>
  <si>
    <t>NLA17_IN-10009</t>
  </si>
  <si>
    <t>NLA17_IN-10010</t>
  </si>
  <si>
    <t>NLA17_IN-10011</t>
  </si>
  <si>
    <t>NLA17_IN-10012</t>
  </si>
  <si>
    <t>NLA17_IN-10013</t>
  </si>
  <si>
    <t>NLA17_IN-10026</t>
  </si>
  <si>
    <t>NLA17_IN-10028</t>
  </si>
  <si>
    <t>NLA17_IN-10029</t>
  </si>
  <si>
    <t>NLA17_IN-10031</t>
  </si>
  <si>
    <t>NLA17_IN-10032</t>
  </si>
  <si>
    <t>NLA17_IN-10037</t>
  </si>
  <si>
    <t>NLA17_IN-10039</t>
  </si>
  <si>
    <t>NLA17_IN-10047</t>
  </si>
  <si>
    <t>NLA17_IN-10051</t>
  </si>
  <si>
    <t>NLA17_IN-10053</t>
  </si>
  <si>
    <t>NLA17_IN-10055</t>
  </si>
  <si>
    <t>NLA17_IN-10067</t>
  </si>
  <si>
    <t>NLA17_IN-10068</t>
  </si>
  <si>
    <t>NLA17_IN-10070</t>
  </si>
  <si>
    <t>NLA17_IN-10072</t>
  </si>
  <si>
    <t>NLA17_IN-10076</t>
  </si>
  <si>
    <t>NLA17_IN-10077</t>
  </si>
  <si>
    <t>NLA17_IN-10082</t>
  </si>
  <si>
    <t>NLA17_IN-10085</t>
  </si>
  <si>
    <t>NLA17_IN-10089</t>
  </si>
  <si>
    <t>NLA17_IN-10094</t>
  </si>
  <si>
    <t>NLA17_IN-10096</t>
  </si>
  <si>
    <t>NLA17_IN-10099</t>
  </si>
  <si>
    <t>NLA17_IN-10100</t>
  </si>
  <si>
    <t>NLA17_IN-10102</t>
  </si>
  <si>
    <t>NLA17_IN-10105</t>
  </si>
  <si>
    <t>NLA17_IN-10108</t>
  </si>
  <si>
    <t>NLA17_IN-10109</t>
  </si>
  <si>
    <t>NLA17_IN-10120</t>
  </si>
  <si>
    <t>NLA17_IN-10122</t>
  </si>
  <si>
    <t>NLA17_IN-10123</t>
  </si>
  <si>
    <t>NLA17_IN-10125</t>
  </si>
  <si>
    <t>NLA17_IN-10126</t>
  </si>
  <si>
    <t>NLA17_IN-10129</t>
  </si>
  <si>
    <t>NLA17_IN-10132</t>
  </si>
  <si>
    <t>NLA17_IN-10133</t>
  </si>
  <si>
    <t>NLA17_IN-10134</t>
  </si>
  <si>
    <t>NLA17_IN-10136</t>
  </si>
  <si>
    <t>NLA17_IN-10138</t>
  </si>
  <si>
    <t>NLA17_IN-10139</t>
  </si>
  <si>
    <t>NLA17_IN-10140</t>
  </si>
  <si>
    <t>NLA17_IN-10141</t>
  </si>
  <si>
    <t>NLA17_IN-10142</t>
  </si>
  <si>
    <t>NLA17_IN-10161</t>
  </si>
  <si>
    <t>NLA17_IN-10171</t>
  </si>
  <si>
    <t>NLA17_IN-10173</t>
  </si>
  <si>
    <t>NLA17_IN-10175</t>
  </si>
  <si>
    <t>NLA17_KS-10001</t>
  </si>
  <si>
    <t>NLA17_KS-10002</t>
  </si>
  <si>
    <t>NLA17_KS-10003</t>
  </si>
  <si>
    <t>NLA17_KS-10004</t>
  </si>
  <si>
    <t>NLA17_KS-10005</t>
  </si>
  <si>
    <t>NLA17_KS-10006</t>
  </si>
  <si>
    <t>NLA17_KS-10007</t>
  </si>
  <si>
    <t>NLA17_KS-10010</t>
  </si>
  <si>
    <t>NLA17_KS-10011</t>
  </si>
  <si>
    <t>NLA17_KS-10025</t>
  </si>
  <si>
    <t>NLA17_KS-10028</t>
  </si>
  <si>
    <t>NLA17_KS-10033</t>
  </si>
  <si>
    <t>NLA17_KS-10034</t>
  </si>
  <si>
    <t>NLA17_KS-10035</t>
  </si>
  <si>
    <t>NLA17_KS-10041</t>
  </si>
  <si>
    <t>NLA17_KS-HP001</t>
  </si>
  <si>
    <t>NLA17_KS-HP002</t>
  </si>
  <si>
    <t>NLA17_KS-HP003</t>
  </si>
  <si>
    <t>NLA17_KY-10001</t>
  </si>
  <si>
    <t>NLA17_KY-10002</t>
  </si>
  <si>
    <t>NLA17_KY-10003</t>
  </si>
  <si>
    <t>NLA17_KY-10004</t>
  </si>
  <si>
    <t>NLA17_KY-10006</t>
  </si>
  <si>
    <t>NLA17_KY-10017</t>
  </si>
  <si>
    <t>NLA17_KY-10023</t>
  </si>
  <si>
    <t>NLA17_KY-10024</t>
  </si>
  <si>
    <t>NLA17_KY-10027</t>
  </si>
  <si>
    <t>NLA17_LA-10001</t>
  </si>
  <si>
    <t>NLA17_LA-10002</t>
  </si>
  <si>
    <t>NLA17_LA-10004</t>
  </si>
  <si>
    <t>NLA17_LA-10006</t>
  </si>
  <si>
    <t>NLA17_LA-10007</t>
  </si>
  <si>
    <t>NLA17_LA-10015</t>
  </si>
  <si>
    <t>NLA17_LA-10018</t>
  </si>
  <si>
    <t>NLA17_LA-10024</t>
  </si>
  <si>
    <t>NLA17_LA-10046</t>
  </si>
  <si>
    <t>NLA17_LA-10075</t>
  </si>
  <si>
    <t>NLA17_LA-10108</t>
  </si>
  <si>
    <t>NLA17_LA-10155</t>
  </si>
  <si>
    <t>NLA17_LA-10231</t>
  </si>
  <si>
    <t>NLA17_LA-10303</t>
  </si>
  <si>
    <t>NLA17_MA-10001</t>
  </si>
  <si>
    <t>NLA17_MA-10002</t>
  </si>
  <si>
    <t>NLA17_MA-10003</t>
  </si>
  <si>
    <t>NLA17_MA-10004</t>
  </si>
  <si>
    <t>NLA17_MA-10005</t>
  </si>
  <si>
    <t>NLA17_MA-10007</t>
  </si>
  <si>
    <t>NLA17_MA-10017</t>
  </si>
  <si>
    <t>NLA17_MA-10018</t>
  </si>
  <si>
    <t>NLA17_MA-10019</t>
  </si>
  <si>
    <t>NLA17_MA-10022</t>
  </si>
  <si>
    <t>NLA17_MA-HP001</t>
  </si>
  <si>
    <t>NLA17_MD-10001</t>
  </si>
  <si>
    <t>NLA17_MD-10002</t>
  </si>
  <si>
    <t>NLA17_MD-10003</t>
  </si>
  <si>
    <t>NLA17_MD-10004</t>
  </si>
  <si>
    <t>NLA17_MD-10015</t>
  </si>
  <si>
    <t>NLA17_MD-10026</t>
  </si>
  <si>
    <t>NLA17_MD-10034</t>
  </si>
  <si>
    <t>NLA17_MD-10038</t>
  </si>
  <si>
    <t>NLA17_ME-10001</t>
  </si>
  <si>
    <t>NLA17_ME-10002</t>
  </si>
  <si>
    <t>NLA17_ME-10003</t>
  </si>
  <si>
    <t>NLA17_ME-10004</t>
  </si>
  <si>
    <t>NLA17_ME-10006</t>
  </si>
  <si>
    <t>NLA17_ME-10007</t>
  </si>
  <si>
    <t>NLA17_ME-10009</t>
  </si>
  <si>
    <t>NLA17_ME-10010</t>
  </si>
  <si>
    <t>NLA17_ME-10011</t>
  </si>
  <si>
    <t>NLA17_ME-10014</t>
  </si>
  <si>
    <t>NLA17_ME-10016</t>
  </si>
  <si>
    <t>NLA17_ME-10018</t>
  </si>
  <si>
    <t>NLA17_ME-10019</t>
  </si>
  <si>
    <t>NLA17_ME-10020</t>
  </si>
  <si>
    <t>NLA17_ME-10021</t>
  </si>
  <si>
    <t>NLA17_ME-10023</t>
  </si>
  <si>
    <t>NLA17_ME-10025</t>
  </si>
  <si>
    <t>NLA17_ME-10029</t>
  </si>
  <si>
    <t>NLA17_ME-10030</t>
  </si>
  <si>
    <t>NLA17_ME-10038</t>
  </si>
  <si>
    <t>NLA17_ME-10039</t>
  </si>
  <si>
    <t>NLA17_ME-10040</t>
  </si>
  <si>
    <t>NLA17_ME-10042</t>
  </si>
  <si>
    <t>NLA17_ME-10043</t>
  </si>
  <si>
    <t>NLA17_ME-HP001</t>
  </si>
  <si>
    <t>NLA17_ME-HP002</t>
  </si>
  <si>
    <t>NLA17_ME-HP003</t>
  </si>
  <si>
    <t>NLA17_MI-10001</t>
  </si>
  <si>
    <t>NLA17_MI-10002</t>
  </si>
  <si>
    <t>NLA17_MI-10003</t>
  </si>
  <si>
    <t>NLA17_MI-10004</t>
  </si>
  <si>
    <t>NLA17_MI-10005</t>
  </si>
  <si>
    <t>NLA17_MI-10006</t>
  </si>
  <si>
    <t>NLA17_MI-10007</t>
  </si>
  <si>
    <t>NLA17_MI-10008</t>
  </si>
  <si>
    <t>NLA17_MI-10009</t>
  </si>
  <si>
    <t>NLA17_MI-10010</t>
  </si>
  <si>
    <t>NLA17_MI-10011</t>
  </si>
  <si>
    <t>NLA17_MI-10012</t>
  </si>
  <si>
    <t>NLA17_MI-10013</t>
  </si>
  <si>
    <t>NLA17_MI-10014</t>
  </si>
  <si>
    <t>NLA17_MI-10015</t>
  </si>
  <si>
    <t>NLA17_MI-10016</t>
  </si>
  <si>
    <t>NLA17_MI-10017</t>
  </si>
  <si>
    <t>NLA17_MI-10018</t>
  </si>
  <si>
    <t>NLA17_MI-10019</t>
  </si>
  <si>
    <t>NLA17_MI-10023</t>
  </si>
  <si>
    <t>NLA17_MI-10025</t>
  </si>
  <si>
    <t>NLA17_MI-10027</t>
  </si>
  <si>
    <t>NLA17_MI-10028</t>
  </si>
  <si>
    <t>NLA17_MI-10029</t>
  </si>
  <si>
    <t>NLA17_MI-10030</t>
  </si>
  <si>
    <t>NLA17_MI-10035</t>
  </si>
  <si>
    <t>NLA17_MI-10036</t>
  </si>
  <si>
    <t>NLA17_MI-10073</t>
  </si>
  <si>
    <t>NLA17_MI-10078</t>
  </si>
  <si>
    <t>NLA17_MI-10083</t>
  </si>
  <si>
    <t>NLA17_MI-10084</t>
  </si>
  <si>
    <t>NLA17_MI-10087</t>
  </si>
  <si>
    <t>NLA17_MI-10089</t>
  </si>
  <si>
    <t>NLA17_MI-10091</t>
  </si>
  <si>
    <t>NLA17_MI-10092</t>
  </si>
  <si>
    <t>NLA17_MI-10094</t>
  </si>
  <si>
    <t>NLA17_MI-10095</t>
  </si>
  <si>
    <t>NLA17_MI-10097</t>
  </si>
  <si>
    <t>NLA17_MI-10099</t>
  </si>
  <si>
    <t>NLA17_MI-10110</t>
  </si>
  <si>
    <t>NLA17_MI-10115</t>
  </si>
  <si>
    <t>NLA17_MI-10117</t>
  </si>
  <si>
    <t>NLA17_MI-10118</t>
  </si>
  <si>
    <t>NLA17_MI-10121</t>
  </si>
  <si>
    <t>NLA17_MI-10122</t>
  </si>
  <si>
    <t>NLA17_MI-10123</t>
  </si>
  <si>
    <t>NLA17_MI-10127</t>
  </si>
  <si>
    <t>NLA17_MI-10133</t>
  </si>
  <si>
    <t>NLA17_MI-10134</t>
  </si>
  <si>
    <t>NLA17_MI-10141</t>
  </si>
  <si>
    <t>NLA17_MI-HP001</t>
  </si>
  <si>
    <t>NLA17_MN-10001</t>
  </si>
  <si>
    <t>NLA17_MN-10002</t>
  </si>
  <si>
    <t>NLA17_MN-10003</t>
  </si>
  <si>
    <t>NLA17_MN-10004</t>
  </si>
  <si>
    <t>NLA17_MN-10005</t>
  </si>
  <si>
    <t>NLA17_MN-10006</t>
  </si>
  <si>
    <t>NLA17_MN-10007</t>
  </si>
  <si>
    <t>NLA17_MN-10008</t>
  </si>
  <si>
    <t>NLA17_MN-10009</t>
  </si>
  <si>
    <t>NLA17_MN-10010</t>
  </si>
  <si>
    <t>NLA17_MN-10011</t>
  </si>
  <si>
    <t>NLA17_MN-10012</t>
  </si>
  <si>
    <t>NLA17_MN-10014</t>
  </si>
  <si>
    <t>NLA17_MN-10016</t>
  </si>
  <si>
    <t>NLA17_MN-10017</t>
  </si>
  <si>
    <t>NLA17_MN-10018</t>
  </si>
  <si>
    <t>NLA17_MN-10019</t>
  </si>
  <si>
    <t>NLA17_MN-10020</t>
  </si>
  <si>
    <t>NLA17_MN-10021</t>
  </si>
  <si>
    <t>NLA17_MN-10022</t>
  </si>
  <si>
    <t>NLA17_MN-10023</t>
  </si>
  <si>
    <t>NLA17_MN-10025</t>
  </si>
  <si>
    <t>NLA17_MN-10026</t>
  </si>
  <si>
    <t>NLA17_MN-10027</t>
  </si>
  <si>
    <t>NLA17_MN-10028</t>
  </si>
  <si>
    <t>NLA17_MN-10030</t>
  </si>
  <si>
    <t>NLA17_MN-10032</t>
  </si>
  <si>
    <t>NLA17_MN-10033</t>
  </si>
  <si>
    <t>NLA17_MN-10034</t>
  </si>
  <si>
    <t>NLA17_MN-10037</t>
  </si>
  <si>
    <t>NLA17_MN-10038</t>
  </si>
  <si>
    <t>NLA17_MN-10042</t>
  </si>
  <si>
    <t>NLA17_MN-10044</t>
  </si>
  <si>
    <t>NLA17_MN-10045</t>
  </si>
  <si>
    <t>NLA17_MN-10046</t>
  </si>
  <si>
    <t>NLA17_MN-10047</t>
  </si>
  <si>
    <t>NLA17_MN-10048</t>
  </si>
  <si>
    <t>NLA17_MN-10049</t>
  </si>
  <si>
    <t>NLA17_MN-10159</t>
  </si>
  <si>
    <t>NLA17_MN-10161</t>
  </si>
  <si>
    <t>NLA17_MN-10179</t>
  </si>
  <si>
    <t>NLA17_MN-10180</t>
  </si>
  <si>
    <t>NLA17_MN-10183</t>
  </si>
  <si>
    <t>NLA17_MN-10187</t>
  </si>
  <si>
    <t>NLA17_MN-10188</t>
  </si>
  <si>
    <t>NLA17_MN-10189</t>
  </si>
  <si>
    <t>NLA17_MN-10191</t>
  </si>
  <si>
    <t>NLA17_MN-10192</t>
  </si>
  <si>
    <t>NLA17_MN-10193</t>
  </si>
  <si>
    <t>NLA17_MN-10194</t>
  </si>
  <si>
    <t>NLA17_MN-10842</t>
  </si>
  <si>
    <t>NLA17_MN-HP002</t>
  </si>
  <si>
    <t>NLA17_MN-HP003</t>
  </si>
  <si>
    <t>NLA17_MN-HP004</t>
  </si>
  <si>
    <t>NLA17_MO-10001</t>
  </si>
  <si>
    <t>NLA17_MO-10002</t>
  </si>
  <si>
    <t>NLA17_MO-10003</t>
  </si>
  <si>
    <t>NLA17_MO-10004</t>
  </si>
  <si>
    <t>NLA17_MO-10005</t>
  </si>
  <si>
    <t>NLA17_MO-10006</t>
  </si>
  <si>
    <t>NLA17_MO-10007</t>
  </si>
  <si>
    <t>NLA17_MO-10008</t>
  </si>
  <si>
    <t>NLA17_MO-10009</t>
  </si>
  <si>
    <t>NLA17_MO-10010</t>
  </si>
  <si>
    <t>NLA17_MO-10015</t>
  </si>
  <si>
    <t>NLA17_MO-10027</t>
  </si>
  <si>
    <t>NLA17_MO-10028</t>
  </si>
  <si>
    <t>NLA17_MO-10036</t>
  </si>
  <si>
    <t>NLA17_MO-10038</t>
  </si>
  <si>
    <t>NLA17_MO-10039</t>
  </si>
  <si>
    <t>NLA17_MO-10043</t>
  </si>
  <si>
    <t>NLA17_MO-HP001</t>
  </si>
  <si>
    <t>NLA17_MO-HP002</t>
  </si>
  <si>
    <t>NLA17_MO-HP003</t>
  </si>
  <si>
    <t>NLA17_MO-HP004</t>
  </si>
  <si>
    <t>NLA17_MO-HP005</t>
  </si>
  <si>
    <t>NLA17_MO-HP006</t>
  </si>
  <si>
    <t>NLA17_MO-HP007</t>
  </si>
  <si>
    <t>NLA17_MO-HP008</t>
  </si>
  <si>
    <t>NLA17_MO-HP009</t>
  </si>
  <si>
    <t>NLA17_MO-HP010</t>
  </si>
  <si>
    <t>NLA17_MS-10001</t>
  </si>
  <si>
    <t>NLA17_MS-10002</t>
  </si>
  <si>
    <t>NLA17_MS-10003</t>
  </si>
  <si>
    <t>NLA17_MS-10004</t>
  </si>
  <si>
    <t>NLA17_MS-10005</t>
  </si>
  <si>
    <t>NLA17_MS-10006</t>
  </si>
  <si>
    <t>NLA17_MS-10007</t>
  </si>
  <si>
    <t>NLA17_MS-10008</t>
  </si>
  <si>
    <t>NLA17_MS-10013</t>
  </si>
  <si>
    <t>NLA17_MS-10015</t>
  </si>
  <si>
    <t>NLA17_MS-10017</t>
  </si>
  <si>
    <t>NLA17_MS-10019</t>
  </si>
  <si>
    <t>NLA17_MS-10021</t>
  </si>
  <si>
    <t>NLA17_MS-10037</t>
  </si>
  <si>
    <t>NLA17_MT-10001</t>
  </si>
  <si>
    <t>NLA17_MT-10002</t>
  </si>
  <si>
    <t>NLA17_MT-10003</t>
  </si>
  <si>
    <t>NLA17_MT-10004</t>
  </si>
  <si>
    <t>NLA17_MT-10005</t>
  </si>
  <si>
    <t>NLA17_MT-10006</t>
  </si>
  <si>
    <t>NLA17_MT-10007</t>
  </si>
  <si>
    <t>NLA17_MT-10008</t>
  </si>
  <si>
    <t>NLA17_MT-10009</t>
  </si>
  <si>
    <t>NLA17_MT-10011</t>
  </si>
  <si>
    <t>NLA17_MT-10012</t>
  </si>
  <si>
    <t>NLA17_MT-10013</t>
  </si>
  <si>
    <t>NLA17_MT-10014</t>
  </si>
  <si>
    <t>NLA17_MT-10015</t>
  </si>
  <si>
    <t>NLA17_MT-10018</t>
  </si>
  <si>
    <t>NLA17_MT-10022</t>
  </si>
  <si>
    <t>NLA17_MT-10023</t>
  </si>
  <si>
    <t>NLA17_MT-10029</t>
  </si>
  <si>
    <t>NLA17_MT-10030</t>
  </si>
  <si>
    <t>NLA17_MT-10036</t>
  </si>
  <si>
    <t>NLA17_MT-10055</t>
  </si>
  <si>
    <t>NLA17_MT-10059</t>
  </si>
  <si>
    <t>NLA17_MT-10065</t>
  </si>
  <si>
    <t>NLA17_MT-10072</t>
  </si>
  <si>
    <t>NLA17_MT-10076</t>
  </si>
  <si>
    <t>NLA17_MT-10084</t>
  </si>
  <si>
    <t>NLA17_MT-10101</t>
  </si>
  <si>
    <t>NLA17_MT-10102</t>
  </si>
  <si>
    <t>NLA17_MT-10104</t>
  </si>
  <si>
    <t>NLA17_MT-10120</t>
  </si>
  <si>
    <t>NLA17_MT-10129</t>
  </si>
  <si>
    <t>NLA17_MT-HP001</t>
  </si>
  <si>
    <t>NLA17_MT-HP002</t>
  </si>
  <si>
    <t>NLA17_NC-10001</t>
  </si>
  <si>
    <t>NLA17_NC-10002</t>
  </si>
  <si>
    <t>NLA17_NC-10004</t>
  </si>
  <si>
    <t>NLA17_NC-10005</t>
  </si>
  <si>
    <t>NLA17_NC-10007</t>
  </si>
  <si>
    <t>NLA17_NC-10009</t>
  </si>
  <si>
    <t>NLA17_NC-10010</t>
  </si>
  <si>
    <t>NLA17_NC-10011</t>
  </si>
  <si>
    <t>NLA17_NC-10014</t>
  </si>
  <si>
    <t>NLA17_NC-10015</t>
  </si>
  <si>
    <t>NLA17_NC-10023</t>
  </si>
  <si>
    <t>NLA17_NC-10030</t>
  </si>
  <si>
    <t>NLA17_NC-10033</t>
  </si>
  <si>
    <t>NLA17_ND-10001</t>
  </si>
  <si>
    <t>NLA17_ND-10002</t>
  </si>
  <si>
    <t>NLA17_ND-10003</t>
  </si>
  <si>
    <t>NLA17_ND-10004</t>
  </si>
  <si>
    <t>NLA17_ND-10005</t>
  </si>
  <si>
    <t>NLA17_ND-10006</t>
  </si>
  <si>
    <t>NLA17_ND-10007</t>
  </si>
  <si>
    <t>NLA17_ND-10008</t>
  </si>
  <si>
    <t>NLA17_ND-10009</t>
  </si>
  <si>
    <t>NLA17_ND-10010</t>
  </si>
  <si>
    <t>NLA17_ND-10011</t>
  </si>
  <si>
    <t>NLA17_ND-10012</t>
  </si>
  <si>
    <t>NLA17_ND-10013</t>
  </si>
  <si>
    <t>NLA17_ND-10014</t>
  </si>
  <si>
    <t>NLA17_ND-10015</t>
  </si>
  <si>
    <t>NLA17_ND-10016</t>
  </si>
  <si>
    <t>NLA17_ND-10017</t>
  </si>
  <si>
    <t>NLA17_ND-10018</t>
  </si>
  <si>
    <t>NLA17_ND-10019</t>
  </si>
  <si>
    <t>NLA17_ND-10020</t>
  </si>
  <si>
    <t>NLA17_ND-10021</t>
  </si>
  <si>
    <t>NLA17_ND-10023</t>
  </si>
  <si>
    <t>NLA17_ND-10024</t>
  </si>
  <si>
    <t>NLA17_ND-10026</t>
  </si>
  <si>
    <t>NLA17_ND-10029</t>
  </si>
  <si>
    <t>NLA17_ND-10032</t>
  </si>
  <si>
    <t>NLA17_ND-10033</t>
  </si>
  <si>
    <t>NLA17_ND-10034</t>
  </si>
  <si>
    <t>NLA17_ND-10035</t>
  </si>
  <si>
    <t>NLA17_ND-10037</t>
  </si>
  <si>
    <t>NLA17_ND-10042</t>
  </si>
  <si>
    <t>NLA17_ND-10069</t>
  </si>
  <si>
    <t>NLA17_ND-10070</t>
  </si>
  <si>
    <t>NLA17_ND-10073</t>
  </si>
  <si>
    <t>NLA17_ND-10077</t>
  </si>
  <si>
    <t>NLA17_ND-10081</t>
  </si>
  <si>
    <t>NLA17_ND-10082</t>
  </si>
  <si>
    <t>NLA17_ND-10084</t>
  </si>
  <si>
    <t>NLA17_ND-10089</t>
  </si>
  <si>
    <t>NLA17_ND-10090</t>
  </si>
  <si>
    <t>NLA17_ND-10095</t>
  </si>
  <si>
    <t>NLA17_ND-10100</t>
  </si>
  <si>
    <t>NLA17_ND-10102</t>
  </si>
  <si>
    <t>NLA17_ND-10103</t>
  </si>
  <si>
    <t>NLA17_ND-10107</t>
  </si>
  <si>
    <t>NLA17_ND-10189</t>
  </si>
  <si>
    <t>NLA17_ND-HP001</t>
  </si>
  <si>
    <t>NLA17_ND-HP002</t>
  </si>
  <si>
    <t>NLA17_NE-10001</t>
  </si>
  <si>
    <t>NLA17_NE-10002</t>
  </si>
  <si>
    <t>NLA17_NE-10003</t>
  </si>
  <si>
    <t>NLA17_NE-10004</t>
  </si>
  <si>
    <t>NLA17_NE-10006</t>
  </si>
  <si>
    <t>NLA17_NE-10007</t>
  </si>
  <si>
    <t>NLA17_NE-10008</t>
  </si>
  <si>
    <t>NLA17_NE-10011</t>
  </si>
  <si>
    <t>NLA17_NE-10012</t>
  </si>
  <si>
    <t>NLA17_NE-10014</t>
  </si>
  <si>
    <t>NLA17_NE-10025</t>
  </si>
  <si>
    <t>NLA17_NE-10028</t>
  </si>
  <si>
    <t>NLA17_NE-10029</t>
  </si>
  <si>
    <t>NLA17_NE-10032</t>
  </si>
  <si>
    <t>NLA17_NE-10037</t>
  </si>
  <si>
    <t>NLA17_NE-10038</t>
  </si>
  <si>
    <t>NLA17_NE-10040</t>
  </si>
  <si>
    <t>NLA17_NE-10041</t>
  </si>
  <si>
    <t>NLA17_NE-10046</t>
  </si>
  <si>
    <t>NLA17_NE-10047</t>
  </si>
  <si>
    <t>NLA17_NE-10054</t>
  </si>
  <si>
    <t>NLA17_NE-10059</t>
  </si>
  <si>
    <t>NLA17_NE-10060</t>
  </si>
  <si>
    <t>NLA17_NE-10061</t>
  </si>
  <si>
    <t>NLA17_NE-10064</t>
  </si>
  <si>
    <t>NLA17_NE-10067</t>
  </si>
  <si>
    <t>NLA17_NE-10068</t>
  </si>
  <si>
    <t>NLA17_NE-10070</t>
  </si>
  <si>
    <t>NLA17_NE-10072</t>
  </si>
  <si>
    <t>NLA17_NE-10073</t>
  </si>
  <si>
    <t>NLA17_NE-HP004</t>
  </si>
  <si>
    <t>NLA17_NE-HP005</t>
  </si>
  <si>
    <t>NLA17_NH-10001</t>
  </si>
  <si>
    <t>NLA17_NH-10002</t>
  </si>
  <si>
    <t>NLA17_NH-10003</t>
  </si>
  <si>
    <t>NLA17_NH-10004</t>
  </si>
  <si>
    <t>NLA17_NH-10006</t>
  </si>
  <si>
    <t>NLA17_NH-10052</t>
  </si>
  <si>
    <t>NLA17_NH-10058</t>
  </si>
  <si>
    <t>NLA17_NH-10059</t>
  </si>
  <si>
    <t>NLA17_NH-10063</t>
  </si>
  <si>
    <t>NLA17_NH-10066</t>
  </si>
  <si>
    <t>NLA17_NH-10067</t>
  </si>
  <si>
    <t>NLA17_NH-10530</t>
  </si>
  <si>
    <t>NLA17_NH-10891</t>
  </si>
  <si>
    <t>NLA17_NH-10917</t>
  </si>
  <si>
    <t>NLA17_NH-10999</t>
  </si>
  <si>
    <t>NLA17_NJ-10001</t>
  </si>
  <si>
    <t>NLA17_NJ-10002</t>
  </si>
  <si>
    <t>NLA17_NJ-10003</t>
  </si>
  <si>
    <t>NLA17_NJ-10004</t>
  </si>
  <si>
    <t>NLA17_NJ-10005</t>
  </si>
  <si>
    <t>NLA17_NJ-10006</t>
  </si>
  <si>
    <t>NLA17_NJ-10008</t>
  </si>
  <si>
    <t>NLA17_NJ-10009</t>
  </si>
  <si>
    <t>NLA17_NJ-10010</t>
  </si>
  <si>
    <t>NLA17_NJ-10023</t>
  </si>
  <si>
    <t>NLA17_NJ-10025</t>
  </si>
  <si>
    <t>NLA17_NM-10001</t>
  </si>
  <si>
    <t>NLA17_NM-10002</t>
  </si>
  <si>
    <t>NLA17_NM-10003</t>
  </si>
  <si>
    <t>NLA17_NM-10004</t>
  </si>
  <si>
    <t>NLA17_NM-10005</t>
  </si>
  <si>
    <t>NLA17_NM-10006</t>
  </si>
  <si>
    <t>NLA17_NM-10022</t>
  </si>
  <si>
    <t>NLA17_NM-10024</t>
  </si>
  <si>
    <t>NLA17_NM-10025</t>
  </si>
  <si>
    <t>NLA17_NM-10037</t>
  </si>
  <si>
    <t>NLA17_NM-10041</t>
  </si>
  <si>
    <t>NLA17_NM-10044</t>
  </si>
  <si>
    <t>NLA17_NM-10049</t>
  </si>
  <si>
    <t>NLA17_NV-10002</t>
  </si>
  <si>
    <t>NLA17_NV-10003</t>
  </si>
  <si>
    <t>NLA17_NV-10005</t>
  </si>
  <si>
    <t>NLA17_NV-10006</t>
  </si>
  <si>
    <t>NLA17_NV-10016</t>
  </si>
  <si>
    <t>NLA17_NV-10017</t>
  </si>
  <si>
    <t>NLA17_NV-10018</t>
  </si>
  <si>
    <t>NLA17_NV-10036</t>
  </si>
  <si>
    <t>NLA17_NV-10079</t>
  </si>
  <si>
    <t>NLA17_NV-10090</t>
  </si>
  <si>
    <t>NLA17_NV-10124</t>
  </si>
  <si>
    <t>NLA17_NV-10225</t>
  </si>
  <si>
    <t>NLA17_NV-10239</t>
  </si>
  <si>
    <t>NLA17_NV-10242</t>
  </si>
  <si>
    <t>NLA17_NV-10243</t>
  </si>
  <si>
    <t>NLA17_NV-HP001</t>
  </si>
  <si>
    <t>NLA17_NY-10001</t>
  </si>
  <si>
    <t>NLA17_NY-10002</t>
  </si>
  <si>
    <t>NLA17_NY-10003</t>
  </si>
  <si>
    <t>NLA17_NY-10004</t>
  </si>
  <si>
    <t>NLA17_NY-10005</t>
  </si>
  <si>
    <t>NLA17_NY-10007</t>
  </si>
  <si>
    <t>NLA17_NY-10014</t>
  </si>
  <si>
    <t>NLA17_NY-10016</t>
  </si>
  <si>
    <t>NLA17_NY-10017</t>
  </si>
  <si>
    <t>NLA17_NY-10018</t>
  </si>
  <si>
    <t>NLA17_NY-10025</t>
  </si>
  <si>
    <t>NLA17_NY-HP001</t>
  </si>
  <si>
    <t>NLA17_NY-HP003</t>
  </si>
  <si>
    <t>NLA17_OH-10001</t>
  </si>
  <si>
    <t>NLA17_OH-10002</t>
  </si>
  <si>
    <t>NLA17_OH-10003</t>
  </si>
  <si>
    <t>NLA17_OH-10005</t>
  </si>
  <si>
    <t>NLA17_OH-10007</t>
  </si>
  <si>
    <t>NLA17_OH-10008</t>
  </si>
  <si>
    <t>NLA17_OH-10009</t>
  </si>
  <si>
    <t>NLA17_OH-10013</t>
  </si>
  <si>
    <t>NLA17_OH-10016</t>
  </si>
  <si>
    <t>NLA17_OH-10023</t>
  </si>
  <si>
    <t>NLA17_OH-10024</t>
  </si>
  <si>
    <t>NLA17_OH-10027</t>
  </si>
  <si>
    <t>NLA17_OH-10028</t>
  </si>
  <si>
    <t>NLA17_OH-10029</t>
  </si>
  <si>
    <t>NLA17_OH-10031</t>
  </si>
  <si>
    <t>NLA17_OH-10038</t>
  </si>
  <si>
    <t>NLA17_OH-HP001</t>
  </si>
  <si>
    <t>NLA17_OK-10001</t>
  </si>
  <si>
    <t>NLA17_OK-10002</t>
  </si>
  <si>
    <t>NLA17_OK-10003</t>
  </si>
  <si>
    <t>NLA17_OK-10004</t>
  </si>
  <si>
    <t>NLA17_OK-10005</t>
  </si>
  <si>
    <t>NLA17_OK-10006</t>
  </si>
  <si>
    <t>NLA17_OK-10007</t>
  </si>
  <si>
    <t>NLA17_OK-10008</t>
  </si>
  <si>
    <t>NLA17_OK-10009</t>
  </si>
  <si>
    <t>NLA17_OK-10010</t>
  </si>
  <si>
    <t>NLA17_OK-10011</t>
  </si>
  <si>
    <t>NLA17_OK-10012</t>
  </si>
  <si>
    <t>NLA17_OK-10013</t>
  </si>
  <si>
    <t>NLA17_OK-10014</t>
  </si>
  <si>
    <t>NLA17_OK-10015</t>
  </si>
  <si>
    <t>NLA17_OK-10019</t>
  </si>
  <si>
    <t>NLA17_OK-10021</t>
  </si>
  <si>
    <t>NLA17_OK-10022</t>
  </si>
  <si>
    <t>NLA17_OK-10033</t>
  </si>
  <si>
    <t>NLA17_OK-10035</t>
  </si>
  <si>
    <t>NLA17_OK-10045</t>
  </si>
  <si>
    <t>NLA17_OK-10050</t>
  </si>
  <si>
    <t>NLA17_OK-10055</t>
  </si>
  <si>
    <t>NLA17_OK-10066</t>
  </si>
  <si>
    <t>NLA17_OK-10082</t>
  </si>
  <si>
    <t>NLA17_OK-10083</t>
  </si>
  <si>
    <t>NLA17_OK-10085</t>
  </si>
  <si>
    <t>NLA17_OK-10086</t>
  </si>
  <si>
    <t>NLA17_OK-10087</t>
  </si>
  <si>
    <t>NLA17_OK-10089</t>
  </si>
  <si>
    <t>NLA17_OK-10095</t>
  </si>
  <si>
    <t>NLA17_OK-10097</t>
  </si>
  <si>
    <t>NLA17_OK-10098</t>
  </si>
  <si>
    <t>NLA17_OK-HP001</t>
  </si>
  <si>
    <t>NLA17_OK-HP002</t>
  </si>
  <si>
    <t>NLA17_OK-HP004</t>
  </si>
  <si>
    <t>NLA17_OR-10001</t>
  </si>
  <si>
    <t>NLA17_OR-10002</t>
  </si>
  <si>
    <t>NLA17_OR-10003</t>
  </si>
  <si>
    <t>NLA17_OR-10004</t>
  </si>
  <si>
    <t>NLA17_OR-10005</t>
  </si>
  <si>
    <t>NLA17_OR-10006</t>
  </si>
  <si>
    <t>NLA17_OR-10007</t>
  </si>
  <si>
    <t>NLA17_OR-10008</t>
  </si>
  <si>
    <t>NLA17_OR-10009</t>
  </si>
  <si>
    <t>NLA17_OR-10010</t>
  </si>
  <si>
    <t>NLA17_OR-10011</t>
  </si>
  <si>
    <t>NLA17_OR-10012</t>
  </si>
  <si>
    <t>NLA17_OR-10013</t>
  </si>
  <si>
    <t>NLA17_OR-10014</t>
  </si>
  <si>
    <t>NLA17_OR-10021</t>
  </si>
  <si>
    <t>NLA17_OR-10024</t>
  </si>
  <si>
    <t>NLA17_OR-10029</t>
  </si>
  <si>
    <t>NLA17_OR-10037</t>
  </si>
  <si>
    <t>NLA17_OR-10051</t>
  </si>
  <si>
    <t>NLA17_OR-10052</t>
  </si>
  <si>
    <t>NLA17_OR-10060</t>
  </si>
  <si>
    <t>NLA17_OR-10063</t>
  </si>
  <si>
    <t>NLA17_OR-10076</t>
  </si>
  <si>
    <t>NLA17_OR-10078</t>
  </si>
  <si>
    <t>NLA17_OR-10079</t>
  </si>
  <si>
    <t>NLA17_OR-10086</t>
  </si>
  <si>
    <t>NLA17_OR-10088</t>
  </si>
  <si>
    <t>NLA17_OR-10093</t>
  </si>
  <si>
    <t>NLA17_OR-10099</t>
  </si>
  <si>
    <t>NLA17_OR-10102</t>
  </si>
  <si>
    <t>NLA17_OR-10106</t>
  </si>
  <si>
    <t>NLA17_OR-HP003</t>
  </si>
  <si>
    <t>NLA17_PA-10001</t>
  </si>
  <si>
    <t>NLA17_PA-10002</t>
  </si>
  <si>
    <t>NLA17_PA-10003</t>
  </si>
  <si>
    <t>NLA17_PA-10004</t>
  </si>
  <si>
    <t>NLA17_PA-10005</t>
  </si>
  <si>
    <t>NLA17_PA-10006</t>
  </si>
  <si>
    <t>NLA17_PA-10007</t>
  </si>
  <si>
    <t>NLA17_PA-10008</t>
  </si>
  <si>
    <t>NLA17_PA-10010</t>
  </si>
  <si>
    <t>NLA17_PA-10011</t>
  </si>
  <si>
    <t>NLA17_PA-10013</t>
  </si>
  <si>
    <t>NLA17_PA-10015</t>
  </si>
  <si>
    <t>NLA17_PA-10025</t>
  </si>
  <si>
    <t>NLA17_PA-10030</t>
  </si>
  <si>
    <t>NLA17_PA-10042</t>
  </si>
  <si>
    <t>NLA17_PA-10047</t>
  </si>
  <si>
    <t>NLA17_PA-HP001</t>
  </si>
  <si>
    <t>NLA17_PA-HP002</t>
  </si>
  <si>
    <t>NLA17_RI-10001</t>
  </si>
  <si>
    <t>NLA17_RI-10002</t>
  </si>
  <si>
    <t>NLA17_RI-10005</t>
  </si>
  <si>
    <t>NLA17_RI-10006</t>
  </si>
  <si>
    <t>NLA17_RI-10008</t>
  </si>
  <si>
    <t>NLA17_RI-10010</t>
  </si>
  <si>
    <t>NLA17_RI-10011</t>
  </si>
  <si>
    <t>NLA17_RI-10019</t>
  </si>
  <si>
    <t>NLA17_SC-10002</t>
  </si>
  <si>
    <t>NLA17_SC-10003</t>
  </si>
  <si>
    <t>NLA17_SC-10004</t>
  </si>
  <si>
    <t>NLA17_SC-10010</t>
  </si>
  <si>
    <t>NLA17_SC-10011</t>
  </si>
  <si>
    <t>NLA17_SC-10012</t>
  </si>
  <si>
    <t>NLA17_SC-10015</t>
  </si>
  <si>
    <t>NLA17_SC-10016</t>
  </si>
  <si>
    <t>NLA17_SC-10023</t>
  </si>
  <si>
    <t>NLA17_SC-10024</t>
  </si>
  <si>
    <t>NLA17_SC-10027</t>
  </si>
  <si>
    <t>NLA17_SC-HP002</t>
  </si>
  <si>
    <t>NLA17_SD-10001</t>
  </si>
  <si>
    <t>NLA17_SD-10002</t>
  </si>
  <si>
    <t>NLA17_SD-10003</t>
  </si>
  <si>
    <t>NLA17_SD-10004</t>
  </si>
  <si>
    <t>NLA17_SD-10005</t>
  </si>
  <si>
    <t>NLA17_SD-10006</t>
  </si>
  <si>
    <t>NLA17_SD-10007</t>
  </si>
  <si>
    <t>NLA17_SD-10008</t>
  </si>
  <si>
    <t>NLA17_SD-10009</t>
  </si>
  <si>
    <t>NLA17_SD-10010</t>
  </si>
  <si>
    <t>NLA17_SD-10011</t>
  </si>
  <si>
    <t>NLA17_SD-10012</t>
  </si>
  <si>
    <t>NLA17_SD-10013</t>
  </si>
  <si>
    <t>NLA17_SD-10014</t>
  </si>
  <si>
    <t>NLA17_SD-10015</t>
  </si>
  <si>
    <t>NLA17_SD-10016</t>
  </si>
  <si>
    <t>NLA17_SD-10017</t>
  </si>
  <si>
    <t>NLA17_SD-10019</t>
  </si>
  <si>
    <t>NLA17_SD-10020</t>
  </si>
  <si>
    <t>NLA17_SD-10022</t>
  </si>
  <si>
    <t>NLA17_SD-10023</t>
  </si>
  <si>
    <t>NLA17_SD-10025</t>
  </si>
  <si>
    <t>NLA17_SD-10033</t>
  </si>
  <si>
    <t>NLA17_SD-10035</t>
  </si>
  <si>
    <t>NLA17_SD-10037</t>
  </si>
  <si>
    <t>NLA17_SD-10039</t>
  </si>
  <si>
    <t>NLA17_SD-10042</t>
  </si>
  <si>
    <t>NLA17_SD-10052</t>
  </si>
  <si>
    <t>NLA17_SD-10053</t>
  </si>
  <si>
    <t>NLA17_SD-10057</t>
  </si>
  <si>
    <t>NLA17_SD-10067</t>
  </si>
  <si>
    <t>NLA17_SD-10073</t>
  </si>
  <si>
    <t>NLA17_SD-10081</t>
  </si>
  <si>
    <t>NLA17_SD-10088</t>
  </si>
  <si>
    <t>NLA17_SD-10090</t>
  </si>
  <si>
    <t>NLA17_SD-10092</t>
  </si>
  <si>
    <t>NLA17_SD-10093</t>
  </si>
  <si>
    <t>NLA17_SD-10097</t>
  </si>
  <si>
    <t>NLA17_SD-10098</t>
  </si>
  <si>
    <t>NLA17_SD-10104</t>
  </si>
  <si>
    <t>NLA17_SD-10105</t>
  </si>
  <si>
    <t>NLA17_SD-10111</t>
  </si>
  <si>
    <t>NLA17_SD-10112</t>
  </si>
  <si>
    <t>NLA17_SD-10114</t>
  </si>
  <si>
    <t>NLA17_SD-HP001</t>
  </si>
  <si>
    <t>NLA17_TN-10001</t>
  </si>
  <si>
    <t>NLA17_TN-10002</t>
  </si>
  <si>
    <t>NLA17_TN-10003</t>
  </si>
  <si>
    <t>NLA17_TN-10004</t>
  </si>
  <si>
    <t>NLA17_TN-10005</t>
  </si>
  <si>
    <t>NLA17_TN-10006</t>
  </si>
  <si>
    <t>NLA17_TN-10015</t>
  </si>
  <si>
    <t>NLA17_TN-10022</t>
  </si>
  <si>
    <t>NLA17_TN-10023</t>
  </si>
  <si>
    <t>NLA17_TX-10001</t>
  </si>
  <si>
    <t>NLA17_TX-10002</t>
  </si>
  <si>
    <t>NLA17_TX-10003</t>
  </si>
  <si>
    <t>NLA17_TX-10004</t>
  </si>
  <si>
    <t>NLA17_TX-10005</t>
  </si>
  <si>
    <t>NLA17_TX-10006</t>
  </si>
  <si>
    <t>NLA17_TX-10007</t>
  </si>
  <si>
    <t>NLA17_TX-10008</t>
  </si>
  <si>
    <t>NLA17_TX-10009</t>
  </si>
  <si>
    <t>NLA17_TX-10010</t>
  </si>
  <si>
    <t>NLA17_TX-10011</t>
  </si>
  <si>
    <t>NLA17_TX-10013</t>
  </si>
  <si>
    <t>NLA17_TX-10014</t>
  </si>
  <si>
    <t>NLA17_TX-10015</t>
  </si>
  <si>
    <t>NLA17_TX-10016</t>
  </si>
  <si>
    <t>NLA17_TX-10017</t>
  </si>
  <si>
    <t>NLA17_TX-10019</t>
  </si>
  <si>
    <t>NLA17_TX-10020</t>
  </si>
  <si>
    <t>NLA17_TX-10021</t>
  </si>
  <si>
    <t>NLA17_TX-10022</t>
  </si>
  <si>
    <t>NLA17_TX-10025</t>
  </si>
  <si>
    <t>NLA17_TX-10030</t>
  </si>
  <si>
    <t>NLA17_TX-10032</t>
  </si>
  <si>
    <t>NLA17_TX-10040</t>
  </si>
  <si>
    <t>NLA17_TX-10047</t>
  </si>
  <si>
    <t>NLA17_TX-10048</t>
  </si>
  <si>
    <t>NLA17_TX-10049</t>
  </si>
  <si>
    <t>NLA17_TX-10070</t>
  </si>
  <si>
    <t>NLA17_TX-10072</t>
  </si>
  <si>
    <t>NLA17_TX-10085</t>
  </si>
  <si>
    <t>NLA17_TX-10086</t>
  </si>
  <si>
    <t>NLA17_TX-10087</t>
  </si>
  <si>
    <t>NLA17_TX-10088</t>
  </si>
  <si>
    <t>NLA17_TX-10089</t>
  </si>
  <si>
    <t>NLA17_TX-10092</t>
  </si>
  <si>
    <t>NLA17_TX-10096</t>
  </si>
  <si>
    <t>NLA17_TX-10099</t>
  </si>
  <si>
    <t>NLA17_TX-10110</t>
  </si>
  <si>
    <t>NLA17_TX-10112</t>
  </si>
  <si>
    <t>NLA17_TX-10121</t>
  </si>
  <si>
    <t>NLA17_TX-10136</t>
  </si>
  <si>
    <t>NLA17_TX-10144</t>
  </si>
  <si>
    <t>NLA17_TX-HP002</t>
  </si>
  <si>
    <t>NLA17_TX-HP003</t>
  </si>
  <si>
    <t>NLA17_TX-HP004</t>
  </si>
  <si>
    <t>NLA17_TX-HP005</t>
  </si>
  <si>
    <t>NLA17_UT-10001</t>
  </si>
  <si>
    <t>NLA17_UT-10002</t>
  </si>
  <si>
    <t>NLA17_UT-10003</t>
  </si>
  <si>
    <t>NLA17_UT-10004</t>
  </si>
  <si>
    <t>NLA17_UT-10005</t>
  </si>
  <si>
    <t>NLA17_UT-10006</t>
  </si>
  <si>
    <t>NLA17_UT-10007</t>
  </si>
  <si>
    <t>NLA17_UT-10008</t>
  </si>
  <si>
    <t>NLA17_UT-10009</t>
  </si>
  <si>
    <t>NLA17_UT-10010</t>
  </si>
  <si>
    <t>NLA17_UT-10013</t>
  </si>
  <si>
    <t>NLA17_UT-10019</t>
  </si>
  <si>
    <t>NLA17_UT-10022</t>
  </si>
  <si>
    <t>NLA17_UT-10028</t>
  </si>
  <si>
    <t>NLA17_UT-10056</t>
  </si>
  <si>
    <t>NLA17_UT-10058</t>
  </si>
  <si>
    <t>NLA17_UT-10064</t>
  </si>
  <si>
    <t>NLA17_UT-10066</t>
  </si>
  <si>
    <t>NLA17_UT-10082</t>
  </si>
  <si>
    <t>NLA17_UT-10094</t>
  </si>
  <si>
    <t>NLA17_UT-10100</t>
  </si>
  <si>
    <t>NLA17_UT-10120</t>
  </si>
  <si>
    <t>NLA17_UT-10140</t>
  </si>
  <si>
    <t>NLA17_UT-HP002</t>
  </si>
  <si>
    <t>NLA17_VA-10001</t>
  </si>
  <si>
    <t>NLA17_VA-10002</t>
  </si>
  <si>
    <t>NLA17_VA-10003</t>
  </si>
  <si>
    <t>NLA17_VA-10004</t>
  </si>
  <si>
    <t>NLA17_VA-10005</t>
  </si>
  <si>
    <t>NLA17_VA-10006</t>
  </si>
  <si>
    <t>NLA17_VA-10007</t>
  </si>
  <si>
    <t>NLA17_VA-10008</t>
  </si>
  <si>
    <t>NLA17_VA-10009</t>
  </si>
  <si>
    <t>NLA17_VA-10010</t>
  </si>
  <si>
    <t>NLA17_VA-10012</t>
  </si>
  <si>
    <t>NLA17_VA-10013</t>
  </si>
  <si>
    <t>NLA17_VA-10014</t>
  </si>
  <si>
    <t>NLA17_VA-10015</t>
  </si>
  <si>
    <t>NLA17_VA-10019</t>
  </si>
  <si>
    <t>NLA17_VA-10020</t>
  </si>
  <si>
    <t>NLA17_VA-10034</t>
  </si>
  <si>
    <t>NLA17_VA-10035</t>
  </si>
  <si>
    <t>NLA17_VA-10036</t>
  </si>
  <si>
    <t>NLA17_VA-10037</t>
  </si>
  <si>
    <t>NLA17_VA-10039</t>
  </si>
  <si>
    <t>NLA17_VA-10049</t>
  </si>
  <si>
    <t>NLA17_VA-HP001</t>
  </si>
  <si>
    <t>NLA17_VA-HP003</t>
  </si>
  <si>
    <t>NLA17_VA-HP004</t>
  </si>
  <si>
    <t>NLA17_VA-HP005</t>
  </si>
  <si>
    <t>NLA17_VA-HP006</t>
  </si>
  <si>
    <t>NLA17_VA-HP007</t>
  </si>
  <si>
    <t>NLA17_VA-HP008</t>
  </si>
  <si>
    <t>NLA17_VT-10001</t>
  </si>
  <si>
    <t>NLA17_VT-10002</t>
  </si>
  <si>
    <t>NLA17_VT-10003</t>
  </si>
  <si>
    <t>NLA17_VT-10004</t>
  </si>
  <si>
    <t>NLA17_VT-10005</t>
  </si>
  <si>
    <t>NLA17_VT-10007</t>
  </si>
  <si>
    <t>NLA17_VT-10009</t>
  </si>
  <si>
    <t>NLA17_VT-10016</t>
  </si>
  <si>
    <t>NLA17_VT-10018</t>
  </si>
  <si>
    <t>NLA17_VT-10019</t>
  </si>
  <si>
    <t>NLA17_WA-10001</t>
  </si>
  <si>
    <t>NLA17_WA-10002</t>
  </si>
  <si>
    <t>NLA17_WA-10003</t>
  </si>
  <si>
    <t>NLA17_WA-10004</t>
  </si>
  <si>
    <t>NLA17_WA-10005</t>
  </si>
  <si>
    <t>NLA17_WA-10006</t>
  </si>
  <si>
    <t>NLA17_WA-10007</t>
  </si>
  <si>
    <t>NLA17_WA-10008</t>
  </si>
  <si>
    <t>NLA17_WA-10009</t>
  </si>
  <si>
    <t>NLA17_WA-10010</t>
  </si>
  <si>
    <t>NLA17_WA-10011</t>
  </si>
  <si>
    <t>NLA17_WA-10012</t>
  </si>
  <si>
    <t>NLA17_WA-10013</t>
  </si>
  <si>
    <t>NLA17_WA-10014</t>
  </si>
  <si>
    <t>NLA17_WA-10015</t>
  </si>
  <si>
    <t>NLA17_WA-10017</t>
  </si>
  <si>
    <t>NLA17_WA-10018</t>
  </si>
  <si>
    <t>NLA17_WA-10021</t>
  </si>
  <si>
    <t>NLA17_WA-10022</t>
  </si>
  <si>
    <t>NLA17_WA-10023</t>
  </si>
  <si>
    <t>NLA17_WA-10025</t>
  </si>
  <si>
    <t>NLA17_WA-10026</t>
  </si>
  <si>
    <t>NLA17_WA-10027</t>
  </si>
  <si>
    <t>NLA17_WA-10038</t>
  </si>
  <si>
    <t>NLA17_WA-10048</t>
  </si>
  <si>
    <t>NLA17_WA-10049</t>
  </si>
  <si>
    <t>NLA17_WA-10050</t>
  </si>
  <si>
    <t>NLA17_WA-10052</t>
  </si>
  <si>
    <t>NLA17_WA-10056</t>
  </si>
  <si>
    <t>NLA17_WA-10057</t>
  </si>
  <si>
    <t>NLA17_WA-10060</t>
  </si>
  <si>
    <t>NLA17_WA-10064</t>
  </si>
  <si>
    <t>NLA17_WA-HP001</t>
  </si>
  <si>
    <t>NLA17_WA-HP002</t>
  </si>
  <si>
    <t>NLA17_WA-HP003</t>
  </si>
  <si>
    <t>NLA17_WI-HP001</t>
  </si>
  <si>
    <t>NLA17_WI-HP003</t>
  </si>
  <si>
    <t>NLA17_WI-HP004</t>
  </si>
  <si>
    <t>NLA17_WV-10001</t>
  </si>
  <si>
    <t>NLA17_WV-10002</t>
  </si>
  <si>
    <t>NLA17_WV-10003</t>
  </si>
  <si>
    <t>NLA17_WV-10004</t>
  </si>
  <si>
    <t>NLA17_WV-10014</t>
  </si>
  <si>
    <t>NLA17_WV-10015</t>
  </si>
  <si>
    <t>NLA17_WV-10017</t>
  </si>
  <si>
    <t>NLA17_WV-10019</t>
  </si>
  <si>
    <t>NLA17_WY-10001</t>
  </si>
  <si>
    <t>NLA17_WY-10002</t>
  </si>
  <si>
    <t>NLA17_WY-10004</t>
  </si>
  <si>
    <t>NLA17_WY-10005</t>
  </si>
  <si>
    <t>NLA17_WY-10006</t>
  </si>
  <si>
    <t>NLA17_WY-10007</t>
  </si>
  <si>
    <t>NLA17_WY-10008</t>
  </si>
  <si>
    <t>NLA17_WY-10009</t>
  </si>
  <si>
    <t>NLA17_WY-10012</t>
  </si>
  <si>
    <t>NLA17_WY-10013</t>
  </si>
  <si>
    <t>NLA17_WY-10017</t>
  </si>
  <si>
    <t>NLA17_WY-10018</t>
  </si>
  <si>
    <t>NLA17_WY-10019</t>
  </si>
  <si>
    <t>NLA17_WY-10020</t>
  </si>
  <si>
    <t>NLA17_WY-10021</t>
  </si>
  <si>
    <t>NLA17_WY-10031</t>
  </si>
  <si>
    <t>NLA17_WY-10032</t>
  </si>
  <si>
    <t>NLA17_WY-10038</t>
  </si>
  <si>
    <t>NLA17_WY-10039</t>
  </si>
  <si>
    <t>NLA17_WY-10050</t>
  </si>
  <si>
    <t>NLA17_WY-HP001</t>
  </si>
  <si>
    <t>UNIQUE_ID</t>
  </si>
  <si>
    <t>d-excess</t>
  </si>
  <si>
    <t>E_I</t>
  </si>
  <si>
    <t>NLA06608-0001</t>
  </si>
  <si>
    <t>NLA_MT-10001</t>
  </si>
  <si>
    <t>NLA_SC-10001</t>
  </si>
  <si>
    <t>NLA06608-0003</t>
  </si>
  <si>
    <t>NLA_TX-10010</t>
  </si>
  <si>
    <t>NLA_CO-10001</t>
  </si>
  <si>
    <t>NLA06608-0005</t>
  </si>
  <si>
    <t>NLA_ID-10004</t>
  </si>
  <si>
    <t>NLA_CT-10001</t>
  </si>
  <si>
    <t>NLA06608-0007</t>
  </si>
  <si>
    <t>NLA_WI-10005</t>
  </si>
  <si>
    <t>NLA06608-0008</t>
  </si>
  <si>
    <t>NLA_IA-10003</t>
  </si>
  <si>
    <t>NLA_MI-10005</t>
  </si>
  <si>
    <t>NLA_OK-10001</t>
  </si>
  <si>
    <t>NLA_NJ-10001</t>
  </si>
  <si>
    <t>NLA06608-0014</t>
  </si>
  <si>
    <t>NLA_ND-10001</t>
  </si>
  <si>
    <t>NLA06608-0015</t>
  </si>
  <si>
    <t>NLA_NM-10001</t>
  </si>
  <si>
    <t>NLA_NE-10010</t>
  </si>
  <si>
    <t>NLA_ND-10002</t>
  </si>
  <si>
    <t>NLA_IL-10001</t>
  </si>
  <si>
    <t>NLA06608-0021</t>
  </si>
  <si>
    <t>NLA_NY-10002</t>
  </si>
  <si>
    <t>NLA_TX-10011</t>
  </si>
  <si>
    <t>NLA06608-0024</t>
  </si>
  <si>
    <t>NLA_TX-10012</t>
  </si>
  <si>
    <t>NLA06608-0025</t>
  </si>
  <si>
    <t>NLA_NC-10001</t>
  </si>
  <si>
    <t>NLA06608-0029</t>
  </si>
  <si>
    <t>NLA_DE-10001</t>
  </si>
  <si>
    <t>NLA_OH-10003</t>
  </si>
  <si>
    <t>NLA_WA-10005</t>
  </si>
  <si>
    <t>NLA06608-0036</t>
  </si>
  <si>
    <t>NLA_IL-10003</t>
  </si>
  <si>
    <t>NLA06608-0037</t>
  </si>
  <si>
    <t>NLA_CT-10002</t>
  </si>
  <si>
    <t>NLA06608-0038</t>
  </si>
  <si>
    <t>NLA_VT-10004</t>
  </si>
  <si>
    <t>NLA06608-0041</t>
  </si>
  <si>
    <t>NLA_WV-10003</t>
  </si>
  <si>
    <t>NLA06608-0042</t>
  </si>
  <si>
    <t>NLA_WY-10002</t>
  </si>
  <si>
    <t>NLA06608-0043</t>
  </si>
  <si>
    <t>NLA_IN-10002</t>
  </si>
  <si>
    <t>NLA06608-0044</t>
  </si>
  <si>
    <t>NLA_NE-10011</t>
  </si>
  <si>
    <t>NLA_VA-10011</t>
  </si>
  <si>
    <t>NLA06608-0048</t>
  </si>
  <si>
    <t>NLA_MO-10007</t>
  </si>
  <si>
    <t>NLA06608-0049</t>
  </si>
  <si>
    <t>NLA_OR-10007</t>
  </si>
  <si>
    <t>NLA06608-0050</t>
  </si>
  <si>
    <t>NLA_NH-10004</t>
  </si>
  <si>
    <t>NLA06608-0053</t>
  </si>
  <si>
    <t>NLA_NY-10003</t>
  </si>
  <si>
    <t>NLA06608-0057</t>
  </si>
  <si>
    <t>NLA_NC-10002</t>
  </si>
  <si>
    <t>NLA06608-0061</t>
  </si>
  <si>
    <t>NLA_AZ-10001</t>
  </si>
  <si>
    <t>NLA06608-0062</t>
  </si>
  <si>
    <t>NLA_ND-10003</t>
  </si>
  <si>
    <t>NLA_MT-10004</t>
  </si>
  <si>
    <t>NLA_MT-10005</t>
  </si>
  <si>
    <t>NLA06608-0066</t>
  </si>
  <si>
    <t>NLA_PA-10002</t>
  </si>
  <si>
    <t>NLA_CO-10003</t>
  </si>
  <si>
    <t>NLA_FL-10006</t>
  </si>
  <si>
    <t>NLA_LA-10002</t>
  </si>
  <si>
    <t>NLA06608-0072</t>
  </si>
  <si>
    <t>NLA_TX-10013</t>
  </si>
  <si>
    <t>NLA06608-0073</t>
  </si>
  <si>
    <t>NLA_NV-10005</t>
  </si>
  <si>
    <t>NLA_MO-10008</t>
  </si>
  <si>
    <t>NLA_NJ-10002</t>
  </si>
  <si>
    <t>NLA06608-0078</t>
  </si>
  <si>
    <t>NLA_ND-10005</t>
  </si>
  <si>
    <t>NLA06608-0079</t>
  </si>
  <si>
    <t>NLA_CO-10004</t>
  </si>
  <si>
    <t>NLA06608-0080</t>
  </si>
  <si>
    <t>NLA_AR-10001</t>
  </si>
  <si>
    <t>NLA06608-0081</t>
  </si>
  <si>
    <t>NLA_WA-10006</t>
  </si>
  <si>
    <t>NLA_ND-10006</t>
  </si>
  <si>
    <t>NLA_ID-10005</t>
  </si>
  <si>
    <t>NLA_WA-10007</t>
  </si>
  <si>
    <t>NLA06608-0089</t>
  </si>
  <si>
    <t>NLA_NC-10003</t>
  </si>
  <si>
    <t>NLA06608-0090</t>
  </si>
  <si>
    <t>NLA_WY-10003</t>
  </si>
  <si>
    <t>NLA06608-0091</t>
  </si>
  <si>
    <t>NLA_IN-10003</t>
  </si>
  <si>
    <t>NLA_WI-10007</t>
  </si>
  <si>
    <t>NLA_CT-10003</t>
  </si>
  <si>
    <t>NLA_ME-10023</t>
  </si>
  <si>
    <t>NLA_KS-10012</t>
  </si>
  <si>
    <t>NLA06608-0105</t>
  </si>
  <si>
    <t>NLA_UT-10003</t>
  </si>
  <si>
    <t>NLA06608-0107</t>
  </si>
  <si>
    <t>NLA_IN-10004</t>
  </si>
  <si>
    <t>NLA06608-0110</t>
  </si>
  <si>
    <t>NLA_MN-10018</t>
  </si>
  <si>
    <t>NLA06608-0111</t>
  </si>
  <si>
    <t>NLA_OH-10004</t>
  </si>
  <si>
    <t>NLA06608-0112</t>
  </si>
  <si>
    <t>NLA_IL-10005</t>
  </si>
  <si>
    <t>NLA_VT-10005</t>
  </si>
  <si>
    <t>NLA_WI-10008</t>
  </si>
  <si>
    <t>NLA06608-0116</t>
  </si>
  <si>
    <t>NLA_NM-10002</t>
  </si>
  <si>
    <t>NLA_OK-10003</t>
  </si>
  <si>
    <t>NLA06608-0124</t>
  </si>
  <si>
    <t>NLA_NE-10014</t>
  </si>
  <si>
    <t>NLA06608-0126</t>
  </si>
  <si>
    <t>NLA_ND-10007</t>
  </si>
  <si>
    <t>NLA06608-0127</t>
  </si>
  <si>
    <t>NLA_AZ-10002</t>
  </si>
  <si>
    <t>NLA06608-0128</t>
  </si>
  <si>
    <t>NLA_MT-10007</t>
  </si>
  <si>
    <t>NLA06608-0129</t>
  </si>
  <si>
    <t>NLA_MT-10008</t>
  </si>
  <si>
    <t>NLA06608-0130</t>
  </si>
  <si>
    <t>NLA_AZ-10003</t>
  </si>
  <si>
    <t>NLA06608-0132</t>
  </si>
  <si>
    <t>NLA_AZ-10004</t>
  </si>
  <si>
    <t>NLA_CT-10004</t>
  </si>
  <si>
    <t>NLA06608-0137</t>
  </si>
  <si>
    <t>NLA_CA-10002</t>
  </si>
  <si>
    <t>NLA06608-0139</t>
  </si>
  <si>
    <t>NLA_IN-10005</t>
  </si>
  <si>
    <t>NLA_KS-10013</t>
  </si>
  <si>
    <t>NLA_DE-10002</t>
  </si>
  <si>
    <t>NLA_WI-10009</t>
  </si>
  <si>
    <t>NLA06608-0144</t>
  </si>
  <si>
    <t>NLA_TX-10016</t>
  </si>
  <si>
    <t>NLA06608-0148</t>
  </si>
  <si>
    <t>NLA_IN-10006</t>
  </si>
  <si>
    <t>NLA06608-0149</t>
  </si>
  <si>
    <t>NLA_PA-10004</t>
  </si>
  <si>
    <t>NLA_ME-10024</t>
  </si>
  <si>
    <t>NLA06608-0152</t>
  </si>
  <si>
    <t>NLA_OK-10004</t>
  </si>
  <si>
    <t>NLA_VA-10013</t>
  </si>
  <si>
    <t>NLA_IL-10006</t>
  </si>
  <si>
    <t>NLA06608-0158</t>
  </si>
  <si>
    <t>NLA_WI-10010</t>
  </si>
  <si>
    <t>NLA06608-0161</t>
  </si>
  <si>
    <t>NLA_FL-10008</t>
  </si>
  <si>
    <t>NLA_NH-10005</t>
  </si>
  <si>
    <t>NLA_MN-10020</t>
  </si>
  <si>
    <t>NLA06608-0168</t>
  </si>
  <si>
    <t>NLA_KS-10014</t>
  </si>
  <si>
    <t>NLA06608-0169</t>
  </si>
  <si>
    <t>NLA_UT-10004</t>
  </si>
  <si>
    <t>NLA06608-0170</t>
  </si>
  <si>
    <t>NLA_MI-10008</t>
  </si>
  <si>
    <t>NLA_CA-10003</t>
  </si>
  <si>
    <t>NLA06608-0174</t>
  </si>
  <si>
    <t>NLA_MN-10021</t>
  </si>
  <si>
    <t>NLA06608-0175</t>
  </si>
  <si>
    <t>NLA_OH-10008</t>
  </si>
  <si>
    <t>NLA06608-0176</t>
  </si>
  <si>
    <t>NLA_AR-10002</t>
  </si>
  <si>
    <t>NLA_VT-10006</t>
  </si>
  <si>
    <t>NLA06608-0179</t>
  </si>
  <si>
    <t>NLA_SD-10003</t>
  </si>
  <si>
    <t>NLA06608-0180</t>
  </si>
  <si>
    <t>NLA_OK-10005</t>
  </si>
  <si>
    <t>NLA_CA-10004</t>
  </si>
  <si>
    <t>NLA_WI-10011</t>
  </si>
  <si>
    <t>NLA06608-0184</t>
  </si>
  <si>
    <t>NLA_KS-10015</t>
  </si>
  <si>
    <t>NLA06608-0185</t>
  </si>
  <si>
    <t>NLA_PA-10005</t>
  </si>
  <si>
    <t>NLA06608-0189</t>
  </si>
  <si>
    <t>NLA_WV-10005</t>
  </si>
  <si>
    <t>NLA06608-0190</t>
  </si>
  <si>
    <t>NLA_MN-10022</t>
  </si>
  <si>
    <t>NLA_NC-10005</t>
  </si>
  <si>
    <t>NLA06608-0193</t>
  </si>
  <si>
    <t>NLA_WA-10008</t>
  </si>
  <si>
    <t>NLA06608-0195</t>
  </si>
  <si>
    <t>NLA_ND-10009</t>
  </si>
  <si>
    <t>NLA06608-0196</t>
  </si>
  <si>
    <t>NLA_IL-10007</t>
  </si>
  <si>
    <t>NLA06608-0198</t>
  </si>
  <si>
    <t>NLA_MA-10004</t>
  </si>
  <si>
    <t>NLA_CA-10005</t>
  </si>
  <si>
    <t>NLA06608-0203</t>
  </si>
  <si>
    <t>NLA_AL-10003</t>
  </si>
  <si>
    <t>NLA06608-0204</t>
  </si>
  <si>
    <t>NLA_OK-10006</t>
  </si>
  <si>
    <t>NLA06608-0207</t>
  </si>
  <si>
    <t>NLA_GA-10003</t>
  </si>
  <si>
    <t>NLA_AR-10003</t>
  </si>
  <si>
    <t>NLA06608-0209</t>
  </si>
  <si>
    <t>NLA_WA-10009</t>
  </si>
  <si>
    <t>NLA06608-0211</t>
  </si>
  <si>
    <t>NLA_MN-10023</t>
  </si>
  <si>
    <t>NLA_IN-10008</t>
  </si>
  <si>
    <t>NLA06608-0215</t>
  </si>
  <si>
    <t>NLA_MN-10024</t>
  </si>
  <si>
    <t>NLA_NE-10015</t>
  </si>
  <si>
    <t>NLA06608-0217</t>
  </si>
  <si>
    <t>NLA_NC-10006</t>
  </si>
  <si>
    <t>NLA_IN-10009</t>
  </si>
  <si>
    <t>NLA_NE-10016</t>
  </si>
  <si>
    <t>NLA_VA-10014</t>
  </si>
  <si>
    <t>NLA06608-0222</t>
  </si>
  <si>
    <t>NLA_ND-10011</t>
  </si>
  <si>
    <t>NLA06608-0223</t>
  </si>
  <si>
    <t>NLA_GA-10004</t>
  </si>
  <si>
    <t>NLA_MO-10010</t>
  </si>
  <si>
    <t>NLA06608-0225</t>
  </si>
  <si>
    <t>NLA_MT-10011</t>
  </si>
  <si>
    <t>NLA06608-0226</t>
  </si>
  <si>
    <t>NLA_NH-10006</t>
  </si>
  <si>
    <t>NLA06608-0228</t>
  </si>
  <si>
    <t>NLA_CO-10007</t>
  </si>
  <si>
    <t>NLA_NY-10004</t>
  </si>
  <si>
    <t>NLA_MI-10009</t>
  </si>
  <si>
    <t>NLA_IN-10010</t>
  </si>
  <si>
    <t>NLA_NV-10007</t>
  </si>
  <si>
    <t>NLA06608-0238</t>
  </si>
  <si>
    <t>NLA_MN-10026</t>
  </si>
  <si>
    <t>NLA06608-0239</t>
  </si>
  <si>
    <t>NLA_TN-10002</t>
  </si>
  <si>
    <t>NLA_MT-10013</t>
  </si>
  <si>
    <t>NLA06608-0241</t>
  </si>
  <si>
    <t>NLA_ID-10007</t>
  </si>
  <si>
    <t>NLA06608-0242</t>
  </si>
  <si>
    <t>NLA_CT-10005</t>
  </si>
  <si>
    <t>NLA_SD-10005</t>
  </si>
  <si>
    <t>NLA06608-0244</t>
  </si>
  <si>
    <t>NLA_TX-10017</t>
  </si>
  <si>
    <t>NLA06608-0245</t>
  </si>
  <si>
    <t>NLA_CA-10006</t>
  </si>
  <si>
    <t>NLA06608-0247</t>
  </si>
  <si>
    <t>NLA_SD-10006</t>
  </si>
  <si>
    <t>NLA06608-0253</t>
  </si>
  <si>
    <t>NLA_GA-10005</t>
  </si>
  <si>
    <t>NLA06608-0254</t>
  </si>
  <si>
    <t>NLA_ND-10012</t>
  </si>
  <si>
    <t>NLA06608-0255</t>
  </si>
  <si>
    <t>NLA_TN-10003</t>
  </si>
  <si>
    <t>NLA06608-0257</t>
  </si>
  <si>
    <t>NLA_MT-10014</t>
  </si>
  <si>
    <t>NLA06608-0259</t>
  </si>
  <si>
    <t>NLA_ND-10013</t>
  </si>
  <si>
    <t>NLA06608-0260</t>
  </si>
  <si>
    <t>NLA_NM-10003</t>
  </si>
  <si>
    <t>NLA_OK-10008</t>
  </si>
  <si>
    <t>NLA_OH-10009</t>
  </si>
  <si>
    <t>NLA06608-0275</t>
  </si>
  <si>
    <t>NLA_ND-10014</t>
  </si>
  <si>
    <t>NLA06608-0276</t>
  </si>
  <si>
    <t>NLA_CO-10008</t>
  </si>
  <si>
    <t>NLA_ID-10008</t>
  </si>
  <si>
    <t>NLA_MN-10027</t>
  </si>
  <si>
    <t>NLA_TX-10018</t>
  </si>
  <si>
    <t>NLA06608-0281</t>
  </si>
  <si>
    <t>NLA_NC-10007</t>
  </si>
  <si>
    <t>NLA_AL-10005</t>
  </si>
  <si>
    <t>NLA06608-0284</t>
  </si>
  <si>
    <t>NLA_OK-10009</t>
  </si>
  <si>
    <t>NLA_DE-10003</t>
  </si>
  <si>
    <t>NLA_MI-10010</t>
  </si>
  <si>
    <t>NLA06608-0290</t>
  </si>
  <si>
    <t>NLA_OR-10010</t>
  </si>
  <si>
    <t>NLA06608-0291</t>
  </si>
  <si>
    <t>NLA_WI-10013</t>
  </si>
  <si>
    <t>NLA06608-0293</t>
  </si>
  <si>
    <t>NLA_CT-10006</t>
  </si>
  <si>
    <t>NLA06608-0294</t>
  </si>
  <si>
    <t>NLA_VT-10007</t>
  </si>
  <si>
    <t>NLA_SD-10007</t>
  </si>
  <si>
    <t>NLA06608-0297</t>
  </si>
  <si>
    <t>NLA_SC-10003</t>
  </si>
  <si>
    <t>NLA06608-0299</t>
  </si>
  <si>
    <t>NLA_IN-10011</t>
  </si>
  <si>
    <t>NLA06608-0302</t>
  </si>
  <si>
    <t>NLA_SD-10008</t>
  </si>
  <si>
    <t>NLA_OH-10011</t>
  </si>
  <si>
    <t>NLA_OR-10011</t>
  </si>
  <si>
    <t>NLA06608-0312</t>
  </si>
  <si>
    <t>NLA_KS-10017</t>
  </si>
  <si>
    <t>NLA06608-0313</t>
  </si>
  <si>
    <t>NLA_NC-10008</t>
  </si>
  <si>
    <t>NLA06608-0318</t>
  </si>
  <si>
    <t>NLA_MN-10028</t>
  </si>
  <si>
    <t>NLA06608-0319</t>
  </si>
  <si>
    <t>NLA_SC-10004</t>
  </si>
  <si>
    <t>NLA_VA-10016</t>
  </si>
  <si>
    <t>NLA06608-0325</t>
  </si>
  <si>
    <t>NLA_FL-10012</t>
  </si>
  <si>
    <t>NLA06608-0326</t>
  </si>
  <si>
    <t>NLA_CT-10007</t>
  </si>
  <si>
    <t>NLA_MS-10003</t>
  </si>
  <si>
    <t>NLA06608-0328</t>
  </si>
  <si>
    <t>NLA_LA-10007</t>
  </si>
  <si>
    <t>NLA06608-0330</t>
  </si>
  <si>
    <t>NLA_MI-10011</t>
  </si>
  <si>
    <t>NLA_OK-10011</t>
  </si>
  <si>
    <t>NLA06608-0333</t>
  </si>
  <si>
    <t>NLA_NJ-10004</t>
  </si>
  <si>
    <t>NLA_ND-10015</t>
  </si>
  <si>
    <t>NLA06608-0337</t>
  </si>
  <si>
    <t>NLA_WA-10010</t>
  </si>
  <si>
    <t>NLA06608-0339</t>
  </si>
  <si>
    <t>NLA_ND-10016</t>
  </si>
  <si>
    <t>NLA06608-0340</t>
  </si>
  <si>
    <t>NLA_NM-10005</t>
  </si>
  <si>
    <t>NLA06608-0341</t>
  </si>
  <si>
    <t>NLA_NY-10005</t>
  </si>
  <si>
    <t>NLA_SD-10010</t>
  </si>
  <si>
    <t>NLA06608-0344</t>
  </si>
  <si>
    <t>NLA_NE-10019</t>
  </si>
  <si>
    <t>NLA06608-0345</t>
  </si>
  <si>
    <t>NLA_VA-10017</t>
  </si>
  <si>
    <t>NLA_WI-10015</t>
  </si>
  <si>
    <t>NLA06608-0354</t>
  </si>
  <si>
    <t>NLA_MA-10005</t>
  </si>
  <si>
    <t>NLA06608-0356</t>
  </si>
  <si>
    <t>NLA_NM-10006</t>
  </si>
  <si>
    <t>NLA_MA-10006</t>
  </si>
  <si>
    <t>NLA_NH-10007</t>
  </si>
  <si>
    <t>NLA_MN-10082</t>
  </si>
  <si>
    <t>NLA06608-0361</t>
  </si>
  <si>
    <t>NLA_NC-10009</t>
  </si>
  <si>
    <t>NLA_MI-10013</t>
  </si>
  <si>
    <t>NLA06608-0366</t>
  </si>
  <si>
    <t>NLA_MN-10030</t>
  </si>
  <si>
    <t>NLA06608-0367</t>
  </si>
  <si>
    <t>NLA_OH-10012</t>
  </si>
  <si>
    <t>NLA06608-0369</t>
  </si>
  <si>
    <t>NLA_VT-10008</t>
  </si>
  <si>
    <t>NLA06608-0372</t>
  </si>
  <si>
    <t>NLA_CO-10010</t>
  </si>
  <si>
    <t>NLA06608-0373</t>
  </si>
  <si>
    <t>NLA_CA-10008</t>
  </si>
  <si>
    <t>NLA_OK-10012</t>
  </si>
  <si>
    <t>NLA06608-0377</t>
  </si>
  <si>
    <t>NLA_PA-10008</t>
  </si>
  <si>
    <t>NLA_MT-10016</t>
  </si>
  <si>
    <t>NLA06608-0384</t>
  </si>
  <si>
    <t>NLA_ND-10017</t>
  </si>
  <si>
    <t>NLA_MT-10017</t>
  </si>
  <si>
    <t>NLA06608-0386</t>
  </si>
  <si>
    <t>NLA_PA-10009</t>
  </si>
  <si>
    <t>NLA_KY-10003</t>
  </si>
  <si>
    <t>NLA06608-0393</t>
  </si>
  <si>
    <t>NLA_CA-10009</t>
  </si>
  <si>
    <t>NLA06608-0395</t>
  </si>
  <si>
    <t>NLA_AL-10007</t>
  </si>
  <si>
    <t>NLA06608-0399</t>
  </si>
  <si>
    <t>NLA_MI-10015</t>
  </si>
  <si>
    <t>NLA_ME-10026</t>
  </si>
  <si>
    <t>NLA06608-0402</t>
  </si>
  <si>
    <t>NLA_OR-10014</t>
  </si>
  <si>
    <t>NLA06608-0403</t>
  </si>
  <si>
    <t>NLA_MN-10031</t>
  </si>
  <si>
    <t>NLA_PA-10010</t>
  </si>
  <si>
    <t>NLA06608-0406</t>
  </si>
  <si>
    <t>NLA_OR-10015</t>
  </si>
  <si>
    <t>NLA06608-0407</t>
  </si>
  <si>
    <t>NLA_SD-10013</t>
  </si>
  <si>
    <t>NLA06608-0408</t>
  </si>
  <si>
    <t>NLA_OK-10015</t>
  </si>
  <si>
    <t>NLA06608-0413</t>
  </si>
  <si>
    <t>NLA_VA-10018</t>
  </si>
  <si>
    <t>NLA06608-0414</t>
  </si>
  <si>
    <t>NLA_WI-10017</t>
  </si>
  <si>
    <t>NLA06608-0418</t>
  </si>
  <si>
    <t>NLA_NH-10008</t>
  </si>
  <si>
    <t>NLA06608-0421</t>
  </si>
  <si>
    <t>NLA_NY-10006</t>
  </si>
  <si>
    <t>NLA_UT-10010</t>
  </si>
  <si>
    <t>NLA06608-0426</t>
  </si>
  <si>
    <t>NLA_MI-10017</t>
  </si>
  <si>
    <t>NLA_MS-10004</t>
  </si>
  <si>
    <t>NLA_VT-10009</t>
  </si>
  <si>
    <t>NLA06608-0435</t>
  </si>
  <si>
    <t>NLA_WI-10018</t>
  </si>
  <si>
    <t>NLA06608-0436</t>
  </si>
  <si>
    <t>NLA_AR-10005</t>
  </si>
  <si>
    <t>NLA06608-0439</t>
  </si>
  <si>
    <t>NLA_SD-10014</t>
  </si>
  <si>
    <t>NLA06608-0440</t>
  </si>
  <si>
    <t>NLA_OK-10016</t>
  </si>
  <si>
    <t>NLA06608-0442</t>
  </si>
  <si>
    <t>NLA_ND-10018</t>
  </si>
  <si>
    <t>NLA06608-0444</t>
  </si>
  <si>
    <t>NLA_MS-10005</t>
  </si>
  <si>
    <t>NLA_OH-10014</t>
  </si>
  <si>
    <t>NLA_KY-10004</t>
  </si>
  <si>
    <t>NLA06608-0449</t>
  </si>
  <si>
    <t>NLA_WA-10012</t>
  </si>
  <si>
    <t>NLA06608-0452</t>
  </si>
  <si>
    <t>NLA_CO-10012</t>
  </si>
  <si>
    <t>NLA06608-0453</t>
  </si>
  <si>
    <t>NLA_FL-10015</t>
  </si>
  <si>
    <t>NLA_MA-10007</t>
  </si>
  <si>
    <t>NLA06608-0456</t>
  </si>
  <si>
    <t>NLA_TX-10020</t>
  </si>
  <si>
    <t>NLA06608-0458</t>
  </si>
  <si>
    <t>NLA_GA-10007</t>
  </si>
  <si>
    <t>NLA_AL-10009</t>
  </si>
  <si>
    <t>NLA06608-0462</t>
  </si>
  <si>
    <t>NLA_MI-10018</t>
  </si>
  <si>
    <t>NLA06608-0463</t>
  </si>
  <si>
    <t>NLA_MI-10019</t>
  </si>
  <si>
    <t>NLA_WI-10019</t>
  </si>
  <si>
    <t>NLA06608-0468</t>
  </si>
  <si>
    <t>NLA_CO-10013</t>
  </si>
  <si>
    <t>NLA06608-0469</t>
  </si>
  <si>
    <t>NLA_PA-10012</t>
  </si>
  <si>
    <t>NLA06608-0470</t>
  </si>
  <si>
    <t>NLA_NH-10009</t>
  </si>
  <si>
    <t>NLA_SD-10015</t>
  </si>
  <si>
    <t>NLA06608-0472</t>
  </si>
  <si>
    <t>NLA_OK-10017</t>
  </si>
  <si>
    <t>NLA06608-0473</t>
  </si>
  <si>
    <t>NLA_NC-10011</t>
  </si>
  <si>
    <t>NLA06608-0479</t>
  </si>
  <si>
    <t>NLA_OH-10015</t>
  </si>
  <si>
    <t>NLA06608-0480</t>
  </si>
  <si>
    <t>NLA_MO-10014</t>
  </si>
  <si>
    <t>NLA06608-0483</t>
  </si>
  <si>
    <t>NLA_TX-10021</t>
  </si>
  <si>
    <t>NLA06608-0484</t>
  </si>
  <si>
    <t>NLA_TN-10005</t>
  </si>
  <si>
    <t>NLA_KS-10020</t>
  </si>
  <si>
    <t>NLA06608-0489</t>
  </si>
  <si>
    <t>NLA_VA-10019</t>
  </si>
  <si>
    <t>NLA06608-0491</t>
  </si>
  <si>
    <t>NLA_IN-10013</t>
  </si>
  <si>
    <t>NLA06608-0493</t>
  </si>
  <si>
    <t>NLA_VA-10020</t>
  </si>
  <si>
    <t>NLA06608-0494</t>
  </si>
  <si>
    <t>NLA_MN-10033</t>
  </si>
  <si>
    <t>NLA06608-0495</t>
  </si>
  <si>
    <t>NLA_CO-10014</t>
  </si>
  <si>
    <t>NLA06608-0496</t>
  </si>
  <si>
    <t>NLA_MT-10022</t>
  </si>
  <si>
    <t>NLA06608-0497</t>
  </si>
  <si>
    <t>NLA_ID-10010</t>
  </si>
  <si>
    <t>NLA_CT-10008</t>
  </si>
  <si>
    <t>NLA06608-0500</t>
  </si>
  <si>
    <t>NLA_AR-10006</t>
  </si>
  <si>
    <t>NLA06608-0501</t>
  </si>
  <si>
    <t>NLA_CA-10012</t>
  </si>
  <si>
    <t>NLA06608-0502</t>
  </si>
  <si>
    <t>NLA_MI-10022</t>
  </si>
  <si>
    <t>NLA_SD-10016</t>
  </si>
  <si>
    <t>NLA06608-0508</t>
  </si>
  <si>
    <t>NLA_MS-10006</t>
  </si>
  <si>
    <t>NLA06608-0509</t>
  </si>
  <si>
    <t>NLA_PA-10013</t>
  </si>
  <si>
    <t>NLA_ND-10021</t>
  </si>
  <si>
    <t>NLA06608-0511</t>
  </si>
  <si>
    <t>NLA_CO-10016</t>
  </si>
  <si>
    <t>NLA06608-0512</t>
  </si>
  <si>
    <t>NLA_ND-10022</t>
  </si>
  <si>
    <t>NLA_PA-10014</t>
  </si>
  <si>
    <t>NLA06608-0515</t>
  </si>
  <si>
    <t>NLA_ND-10023</t>
  </si>
  <si>
    <t>NLA06608-0523</t>
  </si>
  <si>
    <t>NLA_SD-10017</t>
  </si>
  <si>
    <t>NLA_MN-10034</t>
  </si>
  <si>
    <t>NLA06608-0528</t>
  </si>
  <si>
    <t>NLA_NE-10024</t>
  </si>
  <si>
    <t>NLA_WA-10014</t>
  </si>
  <si>
    <t>NLA_GA-10009</t>
  </si>
  <si>
    <t>NLA06608-0531</t>
  </si>
  <si>
    <t>NLA_ND-10024</t>
  </si>
  <si>
    <t>NLA06608-0533</t>
  </si>
  <si>
    <t>NLA_NY-10007</t>
  </si>
  <si>
    <t>NLA06608-0537</t>
  </si>
  <si>
    <t>NLA_WV-10006</t>
  </si>
  <si>
    <t>NLA06608-0540</t>
  </si>
  <si>
    <t>NLA_OK-10020</t>
  </si>
  <si>
    <t>NLA_VA-10021</t>
  </si>
  <si>
    <t>NLA06608-0542</t>
  </si>
  <si>
    <t>NLA_WI-10020</t>
  </si>
  <si>
    <t>NLA06608-0546</t>
  </si>
  <si>
    <t>NLA_MA-10008</t>
  </si>
  <si>
    <t>NLA06608-0547</t>
  </si>
  <si>
    <t>NLA_WI-10021</t>
  </si>
  <si>
    <t>NLA06608-0550</t>
  </si>
  <si>
    <t>NLA_NH-10010</t>
  </si>
  <si>
    <t>NLA_MN-10035</t>
  </si>
  <si>
    <t>NLA06608-0555</t>
  </si>
  <si>
    <t>NLA_IN-10015</t>
  </si>
  <si>
    <t>NLA06608-0558</t>
  </si>
  <si>
    <t>NLA_MN-10036</t>
  </si>
  <si>
    <t>NLA_TX-10023</t>
  </si>
  <si>
    <t>NLA06608-0561</t>
  </si>
  <si>
    <t>NLA_ID-10012</t>
  </si>
  <si>
    <t>NLA_RI-10008</t>
  </si>
  <si>
    <t>NLA_NM-10009</t>
  </si>
  <si>
    <t>NLA06608-0565</t>
  </si>
  <si>
    <t>NLA_CA-10013</t>
  </si>
  <si>
    <t>NLA_AZ-10008</t>
  </si>
  <si>
    <t>NLA06608-0570</t>
  </si>
  <si>
    <t>NLA_MT-10023</t>
  </si>
  <si>
    <t>NLA_ND-10025</t>
  </si>
  <si>
    <t>NLA06608-0580</t>
  </si>
  <si>
    <t>NLA_VA-10022</t>
  </si>
  <si>
    <t>NLA06608-0581</t>
  </si>
  <si>
    <t>NLA_ID-10013</t>
  </si>
  <si>
    <t>NLA06608-0582</t>
  </si>
  <si>
    <t>NLA_CT-10011</t>
  </si>
  <si>
    <t>NLA06608-0583</t>
  </si>
  <si>
    <t>NLA_MS-10007</t>
  </si>
  <si>
    <t>NLA_NV-10013</t>
  </si>
  <si>
    <t>NLA06608-0587</t>
  </si>
  <si>
    <t>NLA_IN-10016</t>
  </si>
  <si>
    <t>NLA_KS-10021</t>
  </si>
  <si>
    <t>NLA06608-0590</t>
  </si>
  <si>
    <t>NLA_WI-10023</t>
  </si>
  <si>
    <t>NLA_GA-10010</t>
  </si>
  <si>
    <t>NLA_WA-10015</t>
  </si>
  <si>
    <t>NLA06608-0594</t>
  </si>
  <si>
    <t>NLA_GA-10011</t>
  </si>
  <si>
    <t>NLA06608-0595</t>
  </si>
  <si>
    <t>NLA_SD-10019</t>
  </si>
  <si>
    <t>NLA06608-0596</t>
  </si>
  <si>
    <t>NLA_CO-10019</t>
  </si>
  <si>
    <t>NLA06608-0597</t>
  </si>
  <si>
    <t>NLA_ID-10014</t>
  </si>
  <si>
    <t>NLA06608-0599</t>
  </si>
  <si>
    <t>NLA_TX-10024</t>
  </si>
  <si>
    <t>NLA06608-0606</t>
  </si>
  <si>
    <t>NLA_WI-10024</t>
  </si>
  <si>
    <t>NLA_MO-10016</t>
  </si>
  <si>
    <t>NLA06608-0609</t>
  </si>
  <si>
    <t>NLA_FL-10018</t>
  </si>
  <si>
    <t>NLA_MA-10016</t>
  </si>
  <si>
    <t>NLA_WI-10025</t>
  </si>
  <si>
    <t>NLA_OR-10020</t>
  </si>
  <si>
    <t>NLA06608-0616</t>
  </si>
  <si>
    <t>NLA_OK-10023</t>
  </si>
  <si>
    <t>NLA06608-0617</t>
  </si>
  <si>
    <t>NLA_AZ-10011</t>
  </si>
  <si>
    <t>NLA06608-0618</t>
  </si>
  <si>
    <t>NLA_AL-10010</t>
  </si>
  <si>
    <t>NLA06608-0619</t>
  </si>
  <si>
    <t>NLA_MI-10025</t>
  </si>
  <si>
    <t>NLA06608-0622</t>
  </si>
  <si>
    <t>NLA_MN-10040</t>
  </si>
  <si>
    <t>NLA_OH-10016</t>
  </si>
  <si>
    <t>NLA06608-0624</t>
  </si>
  <si>
    <t>NLA_IL-10010</t>
  </si>
  <si>
    <t>NLA06608-0625</t>
  </si>
  <si>
    <t>NLA_OR-10021</t>
  </si>
  <si>
    <t>NLA_WI-10026</t>
  </si>
  <si>
    <t>NLA_NM-10011</t>
  </si>
  <si>
    <t>NLA06608-0630</t>
  </si>
  <si>
    <t>NLA_MI-10026</t>
  </si>
  <si>
    <t>NLA06608-0632</t>
  </si>
  <si>
    <t>NLA_KS-10022</t>
  </si>
  <si>
    <t>NLA06608-0634</t>
  </si>
  <si>
    <t>NLA_ND-10026</t>
  </si>
  <si>
    <t>NLA_CO-10021</t>
  </si>
  <si>
    <t>NLA06608-0637</t>
  </si>
  <si>
    <t>NLA_UT-10013</t>
  </si>
  <si>
    <t>NLA_WA-10016</t>
  </si>
  <si>
    <t>NLA_NE-10029</t>
  </si>
  <si>
    <t>NLA_CA-10015</t>
  </si>
  <si>
    <t>NLA06608-0650</t>
  </si>
  <si>
    <t>NLA_ID-10015</t>
  </si>
  <si>
    <t>NLA06608-0651</t>
  </si>
  <si>
    <t>NLA_AL-10011</t>
  </si>
  <si>
    <t>NLA06608-0654</t>
  </si>
  <si>
    <t>NLA_WI-10027</t>
  </si>
  <si>
    <t>NLA_ME-10029</t>
  </si>
  <si>
    <t>NLA06608-0658</t>
  </si>
  <si>
    <t>NLA_OR-10023</t>
  </si>
  <si>
    <t>NLA06608-0659</t>
  </si>
  <si>
    <t>NLA_ND-10028</t>
  </si>
  <si>
    <t>NLA_IN-10017</t>
  </si>
  <si>
    <t>NLA06608-0661</t>
  </si>
  <si>
    <t>NLA_PA-10015</t>
  </si>
  <si>
    <t>NLA06608-0662</t>
  </si>
  <si>
    <t>NLA_NH-10012</t>
  </si>
  <si>
    <t>NLA06608-0663</t>
  </si>
  <si>
    <t>NLA_SD-10020</t>
  </si>
  <si>
    <t>NLA_NC-10014</t>
  </si>
  <si>
    <t>NLA06608-0671</t>
  </si>
  <si>
    <t>NLA_UT-10015</t>
  </si>
  <si>
    <t>NLA06608-0672</t>
  </si>
  <si>
    <t>NLA_IL-10011</t>
  </si>
  <si>
    <t>NLA06608-0674</t>
  </si>
  <si>
    <t>NLA_MA-10010</t>
  </si>
  <si>
    <t>NLA_OR-10024</t>
  </si>
  <si>
    <t>NLA06608-0678</t>
  </si>
  <si>
    <t>NLA_OR-10025</t>
  </si>
  <si>
    <t>NLA_MN-10042</t>
  </si>
  <si>
    <t>NLA_WV-10008</t>
  </si>
  <si>
    <t>NLA06608-0686</t>
  </si>
  <si>
    <t>NLA_MN-10043</t>
  </si>
  <si>
    <t>NLA_CO-10022</t>
  </si>
  <si>
    <t>NLA_RI-10009</t>
  </si>
  <si>
    <t>NLA06608-0692</t>
  </si>
  <si>
    <t>NLA_NE-10030</t>
  </si>
  <si>
    <t>NLA_CA-10016</t>
  </si>
  <si>
    <t>NLA06608-0696</t>
  </si>
  <si>
    <t>NLA_OK-10025</t>
  </si>
  <si>
    <t>NLA_ND-10029</t>
  </si>
  <si>
    <t>NLA06608-0709</t>
  </si>
  <si>
    <t>NLA_FL-10021</t>
  </si>
  <si>
    <t>NLA_MA-10011</t>
  </si>
  <si>
    <t>NLA06608-0711</t>
  </si>
  <si>
    <t>NLA_LA-10012</t>
  </si>
  <si>
    <t>NLA06608-0712</t>
  </si>
  <si>
    <t>NLA_TX-10027</t>
  </si>
  <si>
    <t>NLA06608-0713</t>
  </si>
  <si>
    <t>NLA_CA-10017</t>
  </si>
  <si>
    <t>NLA06608-0715</t>
  </si>
  <si>
    <t>NLA_CO-10024</t>
  </si>
  <si>
    <t>NLA06608-0717</t>
  </si>
  <si>
    <t>NLA_DE-10007</t>
  </si>
  <si>
    <t>NLA06608-0718</t>
  </si>
  <si>
    <t>NLA_ND-10030</t>
  </si>
  <si>
    <t>NLA06608-0720</t>
  </si>
  <si>
    <t>NLA_KS-10023</t>
  </si>
  <si>
    <t>NLA_WA-10017</t>
  </si>
  <si>
    <t>NLA_NE-10031</t>
  </si>
  <si>
    <t>NLA06608-0724</t>
  </si>
  <si>
    <t>NLA_IN-10018</t>
  </si>
  <si>
    <t>NLA_NH-10013</t>
  </si>
  <si>
    <t>NLA_SD-10023</t>
  </si>
  <si>
    <t>NLA06608-0731</t>
  </si>
  <si>
    <t>NLA_IN-10019</t>
  </si>
  <si>
    <t>NLA06608-0733</t>
  </si>
  <si>
    <t>NLA_NV-10003</t>
  </si>
  <si>
    <t>NLA_MI-10029</t>
  </si>
  <si>
    <t>NLA06608-0738</t>
  </si>
  <si>
    <t>NLA_NH-10014</t>
  </si>
  <si>
    <t>NLA06608-0743</t>
  </si>
  <si>
    <t>NLA_MN-10044</t>
  </si>
  <si>
    <t>NLA06608-0744</t>
  </si>
  <si>
    <t>NLA_KS-10024</t>
  </si>
  <si>
    <t>NLA_VA-10023</t>
  </si>
  <si>
    <t>NLA06608-0751</t>
  </si>
  <si>
    <t>NLA_TN-10007</t>
  </si>
  <si>
    <t>NLA06608-0753</t>
  </si>
  <si>
    <t>NLA_NY-10010</t>
  </si>
  <si>
    <t>NLA06608-0754</t>
  </si>
  <si>
    <t>NLA_MA-10012</t>
  </si>
  <si>
    <t>NLA06608-0755</t>
  </si>
  <si>
    <t>NLA_SD-10025</t>
  </si>
  <si>
    <t>NLA06608-0756</t>
  </si>
  <si>
    <t>NLA_OK-10026</t>
  </si>
  <si>
    <t>NLA06608-0759</t>
  </si>
  <si>
    <t>NLA_MN-10045</t>
  </si>
  <si>
    <t>NLA_NJ-10005</t>
  </si>
  <si>
    <t>NLA_ND-10031</t>
  </si>
  <si>
    <t>NLA06608-0764</t>
  </si>
  <si>
    <t>NLA_NE-10034</t>
  </si>
  <si>
    <t>NLA_PA-10017</t>
  </si>
  <si>
    <t>NLA06608-0766</t>
  </si>
  <si>
    <t>NLA_ND-10032</t>
  </si>
  <si>
    <t>NLA_ID-10016</t>
  </si>
  <si>
    <t>NLA06608-0770</t>
  </si>
  <si>
    <t>NLA_AZ-10014</t>
  </si>
  <si>
    <t>NLA_MN-10046</t>
  </si>
  <si>
    <t>NLA_TX-10030</t>
  </si>
  <si>
    <t>NLA06608-0779</t>
  </si>
  <si>
    <t>NLA_SD-10026</t>
  </si>
  <si>
    <t>NLA_NJ-10006</t>
  </si>
  <si>
    <t>NLA06608-0782</t>
  </si>
  <si>
    <t>NLA_MN-10047</t>
  </si>
  <si>
    <t>NLA_OH-10017</t>
  </si>
  <si>
    <t>NLA06608-0785</t>
  </si>
  <si>
    <t>NLA_WA-10019</t>
  </si>
  <si>
    <t>NLA06608-0792</t>
  </si>
  <si>
    <t>NLA_TX-10031</t>
  </si>
  <si>
    <t>NLA06608-0793</t>
  </si>
  <si>
    <t>NLA_WV-10009</t>
  </si>
  <si>
    <t>NLA_WY-10015</t>
  </si>
  <si>
    <t>NLA06608-0797</t>
  </si>
  <si>
    <t>NLA_NV-10017</t>
  </si>
  <si>
    <t>NLA06608-0802</t>
  </si>
  <si>
    <t>NLA_MA-10013</t>
  </si>
  <si>
    <t>NLA_KY-10009</t>
  </si>
  <si>
    <t>NLA_CT-10012</t>
  </si>
  <si>
    <t>NLA06608-0806</t>
  </si>
  <si>
    <t>NLA_VT-10010</t>
  </si>
  <si>
    <t>NLA_SD-10029</t>
  </si>
  <si>
    <t>NLA_MO-10021</t>
  </si>
  <si>
    <t>NLA06608-0809</t>
  </si>
  <si>
    <t>NLA_AZ-10015</t>
  </si>
  <si>
    <t>NLA06608-0811</t>
  </si>
  <si>
    <t>NLA_IN-10020</t>
  </si>
  <si>
    <t>NLA_MS-10009</t>
  </si>
  <si>
    <t>NLA_GA-10013</t>
  </si>
  <si>
    <t>NLA_TN-10010</t>
  </si>
  <si>
    <t>NLA06608-0823</t>
  </si>
  <si>
    <t>NLA_WI-10028</t>
  </si>
  <si>
    <t>NLA_OK-10029</t>
  </si>
  <si>
    <t>NLA06608-0825</t>
  </si>
  <si>
    <t>NLA_UT-10018</t>
  </si>
  <si>
    <t>NLA_CO-10027</t>
  </si>
  <si>
    <t>NLA_MS-10010</t>
  </si>
  <si>
    <t>NLA06608-0830</t>
  </si>
  <si>
    <t>NLA_ND-10034</t>
  </si>
  <si>
    <t>NLA_SC-10006</t>
  </si>
  <si>
    <t>NLA06608-0833</t>
  </si>
  <si>
    <t>NLA_MT-10035</t>
  </si>
  <si>
    <t>NLA_AZ-10016</t>
  </si>
  <si>
    <t>NLA06608-0836</t>
  </si>
  <si>
    <t>NLA_AZ-10017</t>
  </si>
  <si>
    <t>NLA_ID-10019</t>
  </si>
  <si>
    <t>NLA06608-0842</t>
  </si>
  <si>
    <t>NLA_WY-10016</t>
  </si>
  <si>
    <t>NLA06608-0843</t>
  </si>
  <si>
    <t>NLA_AL-10013</t>
  </si>
  <si>
    <t>NLA_WI-10029</t>
  </si>
  <si>
    <t>NLA06608-0847</t>
  </si>
  <si>
    <t>NLA_OH-10018</t>
  </si>
  <si>
    <t>NLA06608-0849</t>
  </si>
  <si>
    <t>NLA_WA-10020</t>
  </si>
  <si>
    <t>NLA06608-0850</t>
  </si>
  <si>
    <t>NLA_UT-10020</t>
  </si>
  <si>
    <t>NLA_SD-10031</t>
  </si>
  <si>
    <t>NLA_OK-10030</t>
  </si>
  <si>
    <t>NLA06608-0857</t>
  </si>
  <si>
    <t>NLA_NC-10017</t>
  </si>
  <si>
    <t>NLA06608-0859</t>
  </si>
  <si>
    <t>NLA_WI-10030</t>
  </si>
  <si>
    <t>NLA06608-0860</t>
  </si>
  <si>
    <t>NLA_IA-10016</t>
  </si>
  <si>
    <t>NLA06608-0862</t>
  </si>
  <si>
    <t>NLA_WI-10031</t>
  </si>
  <si>
    <t>NLA06608-0863</t>
  </si>
  <si>
    <t>NLA_OH-10019</t>
  </si>
  <si>
    <t>NLA_CO-10028</t>
  </si>
  <si>
    <t>NLA06608-0865</t>
  </si>
  <si>
    <t>NLA_FL-10024</t>
  </si>
  <si>
    <t>NLA06608-0868</t>
  </si>
  <si>
    <t>NLA_KY-10010</t>
  </si>
  <si>
    <t>NLA06608-0869</t>
  </si>
  <si>
    <t>NLA_PA-10019</t>
  </si>
  <si>
    <t>NLA_OR-10031</t>
  </si>
  <si>
    <t>NLA06608-0871</t>
  </si>
  <si>
    <t>NLA_MN-10048</t>
  </si>
  <si>
    <t>NLA06608-0872</t>
  </si>
  <si>
    <t>NLA_KS-10026</t>
  </si>
  <si>
    <t>NLA06608-0873</t>
  </si>
  <si>
    <t>NLA_AZ-10018</t>
  </si>
  <si>
    <t>NLA06608-0874</t>
  </si>
  <si>
    <t>NLA_MI-10030</t>
  </si>
  <si>
    <t>NLA06608-0875</t>
  </si>
  <si>
    <t>NLA_MI-10031</t>
  </si>
  <si>
    <t>NLA_AZ-10019</t>
  </si>
  <si>
    <t>NLA06608-0878</t>
  </si>
  <si>
    <t>NLA_MN-10049</t>
  </si>
  <si>
    <t>NLA06608-0880</t>
  </si>
  <si>
    <t>NLA_CO-10029</t>
  </si>
  <si>
    <t>NLA_OR-10032</t>
  </si>
  <si>
    <t>NLA06608-0885</t>
  </si>
  <si>
    <t>NLA_CA-10019</t>
  </si>
  <si>
    <t>NLA_NV-10019</t>
  </si>
  <si>
    <t>NLA06608-0890</t>
  </si>
  <si>
    <t>NLA_MN-10050</t>
  </si>
  <si>
    <t>NLA06608-0891</t>
  </si>
  <si>
    <t>NLA_NE-10038</t>
  </si>
  <si>
    <t>NLA06608-0893</t>
  </si>
  <si>
    <t>NLA_OH-10020</t>
  </si>
  <si>
    <t>NLA_AZ-10020</t>
  </si>
  <si>
    <t>NLA06608-0899</t>
  </si>
  <si>
    <t>NLA_ND-10037</t>
  </si>
  <si>
    <t>NLA06608-0900</t>
  </si>
  <si>
    <t>NLA_IL-10013</t>
  </si>
  <si>
    <t>NLA06608-0904</t>
  </si>
  <si>
    <t>NLA_IA-10017</t>
  </si>
  <si>
    <t>NLA06608-0905</t>
  </si>
  <si>
    <t>NLA_NV-10020</t>
  </si>
  <si>
    <t>NLA06608-0906</t>
  </si>
  <si>
    <t>NLA_WY-10018</t>
  </si>
  <si>
    <t>NLA_ME-10030</t>
  </si>
  <si>
    <t>NLA_ME-10031</t>
  </si>
  <si>
    <t>NLA06608-0915</t>
  </si>
  <si>
    <t>NLA_MN-10051</t>
  </si>
  <si>
    <t>NLA_CO-10030</t>
  </si>
  <si>
    <t>NLA_ME-10032</t>
  </si>
  <si>
    <t>NLA06608-0921</t>
  </si>
  <si>
    <t>NLA_NC-10018</t>
  </si>
  <si>
    <t>NLA_WY-10019</t>
  </si>
  <si>
    <t>NLA_NE-10039</t>
  </si>
  <si>
    <t>NLA06608-0925</t>
  </si>
  <si>
    <t>NLA_NV-10022</t>
  </si>
  <si>
    <t>NLA06608-0926</t>
  </si>
  <si>
    <t>NLA_WI-10033</t>
  </si>
  <si>
    <t>NLA06608-0927</t>
  </si>
  <si>
    <t>NLA_UT-10022</t>
  </si>
  <si>
    <t>NLA06608-0929</t>
  </si>
  <si>
    <t>NLA_MT-10037</t>
  </si>
  <si>
    <t>NLA_NH-10015</t>
  </si>
  <si>
    <t>NLA_OR-10033</t>
  </si>
  <si>
    <t>NLA_OR-10034</t>
  </si>
  <si>
    <t>NLA06608-0935</t>
  </si>
  <si>
    <t>NLA_MN-10052</t>
  </si>
  <si>
    <t>NLA_MI-10032</t>
  </si>
  <si>
    <t>NLA_NE-10040</t>
  </si>
  <si>
    <t>NLA_MN-10053</t>
  </si>
  <si>
    <t>NLA_GA-10014</t>
  </si>
  <si>
    <t>NLA06608-0944</t>
  </si>
  <si>
    <t>NLA_MT-10038</t>
  </si>
  <si>
    <t>NLA06608-0946</t>
  </si>
  <si>
    <t>NLA_CT-10014</t>
  </si>
  <si>
    <t>NLA06608-0950</t>
  </si>
  <si>
    <t>NLA_WY-10021</t>
  </si>
  <si>
    <t>NLA06608-0955</t>
  </si>
  <si>
    <t>NLA_WY-10022</t>
  </si>
  <si>
    <t>NLA06608-0957</t>
  </si>
  <si>
    <t>NLA_WV-10010</t>
  </si>
  <si>
    <t>NLA_MN-10054</t>
  </si>
  <si>
    <t>NLA06608-0961</t>
  </si>
  <si>
    <t>NLA_ID-10021</t>
  </si>
  <si>
    <t>NLA_UT-10023</t>
  </si>
  <si>
    <t>NLA06608-0967</t>
  </si>
  <si>
    <t>NLA_SD-10036</t>
  </si>
  <si>
    <t>NLA06608-0968</t>
  </si>
  <si>
    <t>NLA_IA-10020</t>
  </si>
  <si>
    <t>NLA06608-0970</t>
  </si>
  <si>
    <t>NLA_WY-10023</t>
  </si>
  <si>
    <t>NLA06608-0971</t>
  </si>
  <si>
    <t>NLA_IN-10021</t>
  </si>
  <si>
    <t>NLA_OK-10034</t>
  </si>
  <si>
    <t>NLA06608-0974</t>
  </si>
  <si>
    <t>NLA_MI-10033</t>
  </si>
  <si>
    <t>NLA_SD-10037</t>
  </si>
  <si>
    <t>NLA06608-0980</t>
  </si>
  <si>
    <t>NLA_IL-10017</t>
  </si>
  <si>
    <t>NLA_VT-10011</t>
  </si>
  <si>
    <t>NLA06608-0984</t>
  </si>
  <si>
    <t>NLA_OK-10035</t>
  </si>
  <si>
    <t>NLA_MS-10011</t>
  </si>
  <si>
    <t>NLA06608-0987</t>
  </si>
  <si>
    <t>NLA_IN-10022</t>
  </si>
  <si>
    <t>NLA_VA-10025</t>
  </si>
  <si>
    <t>NLA_MN-10055</t>
  </si>
  <si>
    <t>NLA06608-0993</t>
  </si>
  <si>
    <t>NLA_NY-10013</t>
  </si>
  <si>
    <t>NLA_NH-10016</t>
  </si>
  <si>
    <t>NLA06608-0996</t>
  </si>
  <si>
    <t>NLA_NM-10015</t>
  </si>
  <si>
    <t>NLA06608-0997</t>
  </si>
  <si>
    <t>NLA_VT-10012</t>
  </si>
  <si>
    <t>NLA06608-1001</t>
  </si>
  <si>
    <t>NLA_SC-10007</t>
  </si>
  <si>
    <t>NLA06608-1002</t>
  </si>
  <si>
    <t>NLA_MT-10041</t>
  </si>
  <si>
    <t>NLA_MI-10034</t>
  </si>
  <si>
    <t>NLA06608-1005</t>
  </si>
  <si>
    <t>NLA_VA-10026</t>
  </si>
  <si>
    <t>NLA06608-1006</t>
  </si>
  <si>
    <t>NLA_ND-10039</t>
  </si>
  <si>
    <t>NLA06608-1007</t>
  </si>
  <si>
    <t>NLA_OH-10022</t>
  </si>
  <si>
    <t>NLA_MT-10042</t>
  </si>
  <si>
    <t>NLA06608-1010</t>
  </si>
  <si>
    <t>NLA_CT-10015</t>
  </si>
  <si>
    <t>NLA06608-1012</t>
  </si>
  <si>
    <t>NLA_MO-10025</t>
  </si>
  <si>
    <t>NLA06608-1014</t>
  </si>
  <si>
    <t>NLA_MI-10035</t>
  </si>
  <si>
    <t>NLA_IA-10021</t>
  </si>
  <si>
    <t>NLA06608-1016</t>
  </si>
  <si>
    <t>NLA_OK-10036</t>
  </si>
  <si>
    <t>NLA_MN-10056</t>
  </si>
  <si>
    <t>NLA06608-1022</t>
  </si>
  <si>
    <t>NLA_ND-10040</t>
  </si>
  <si>
    <t>NLA_ND-10041</t>
  </si>
  <si>
    <t>NLA_MI-10036</t>
  </si>
  <si>
    <t>NLA06608-1035</t>
  </si>
  <si>
    <t>NLA_IA-10022</t>
  </si>
  <si>
    <t>NLA06608-1036</t>
  </si>
  <si>
    <t>NLA_KS-10028</t>
  </si>
  <si>
    <t>NLA06608-1037</t>
  </si>
  <si>
    <t>NLA_NJ-10010</t>
  </si>
  <si>
    <t>NLA06608-1038</t>
  </si>
  <si>
    <t>NLA_MN-10057</t>
  </si>
  <si>
    <t>NLA06608-1039</t>
  </si>
  <si>
    <t>NLA_GA-10015</t>
  </si>
  <si>
    <t>NLA06608-1041</t>
  </si>
  <si>
    <t>NLA_WA-10022</t>
  </si>
  <si>
    <t>NLA06608-1044</t>
  </si>
  <si>
    <t>NLA_NY-10014</t>
  </si>
  <si>
    <t>NLA06608-1047</t>
  </si>
  <si>
    <t>NLA_TX-10035</t>
  </si>
  <si>
    <t>NLA06608-1052</t>
  </si>
  <si>
    <t>NLA_KS-10029</t>
  </si>
  <si>
    <t>NLA06608-1055</t>
  </si>
  <si>
    <t>NLA_OH-10023</t>
  </si>
  <si>
    <t>NLA_MO-10026</t>
  </si>
  <si>
    <t>NLA06608-1057</t>
  </si>
  <si>
    <t>NLA_WA-10023</t>
  </si>
  <si>
    <t>NLA06608-1058</t>
  </si>
  <si>
    <t>NLA_OR-10036</t>
  </si>
  <si>
    <t>NLA06608-1059</t>
  </si>
  <si>
    <t>NLA_WI-10034</t>
  </si>
  <si>
    <t>NLA06608-1060</t>
  </si>
  <si>
    <t>NLA_IL-10018</t>
  </si>
  <si>
    <t>NLA_ND-10043</t>
  </si>
  <si>
    <t>NLA06608-1073</t>
  </si>
  <si>
    <t>NLA_OR-10037</t>
  </si>
  <si>
    <t>NLA06608-1075</t>
  </si>
  <si>
    <t>NLA_WI-10035</t>
  </si>
  <si>
    <t>NLA06608-1083</t>
  </si>
  <si>
    <t>NLA_CO-10031</t>
  </si>
  <si>
    <t>NLA06608-1086</t>
  </si>
  <si>
    <t>NLA_ND-10044</t>
  </si>
  <si>
    <t>NLA06608-1087</t>
  </si>
  <si>
    <t>NLA_SC-10009</t>
  </si>
  <si>
    <t>NLA06608-1089</t>
  </si>
  <si>
    <t>NLA_MT-10045</t>
  </si>
  <si>
    <t>NLA_ND-10045</t>
  </si>
  <si>
    <t>NLA06608-1096</t>
  </si>
  <si>
    <t>NLA_NE-10045</t>
  </si>
  <si>
    <t>NLA06608-1100</t>
  </si>
  <si>
    <t>NLA_KS-10031</t>
  </si>
  <si>
    <t>NLA06608-1101</t>
  </si>
  <si>
    <t>NLA_NJ-10011</t>
  </si>
  <si>
    <t>NLA06608-1102</t>
  </si>
  <si>
    <t>NLA_MN-10059</t>
  </si>
  <si>
    <t>NLA06608-1103</t>
  </si>
  <si>
    <t>NLA_OH-10024</t>
  </si>
  <si>
    <t>NLA06608-1107</t>
  </si>
  <si>
    <t>NLA_SD-10044</t>
  </si>
  <si>
    <t>NLA06608-1108</t>
  </si>
  <si>
    <t>NLA_IL-10019</t>
  </si>
  <si>
    <t>NLA_MN-10060</t>
  </si>
  <si>
    <t>NLA_NC-10020</t>
  </si>
  <si>
    <t>NLA_MS-10012</t>
  </si>
  <si>
    <t>NLA06608-1115</t>
  </si>
  <si>
    <t>NLA_IL-10020</t>
  </si>
  <si>
    <t>NLA06608-1119</t>
  </si>
  <si>
    <t>NLA_UT-10027</t>
  </si>
  <si>
    <t>NLA06608-1120</t>
  </si>
  <si>
    <t>NLA_MO-10028</t>
  </si>
  <si>
    <t>NLA06608-1122</t>
  </si>
  <si>
    <t>NLA_MA-10014</t>
  </si>
  <si>
    <t>NLA06608-1124</t>
  </si>
  <si>
    <t>NLA_NM-10017</t>
  </si>
  <si>
    <t>NLA06608-1125</t>
  </si>
  <si>
    <t>NLA_CT-10018</t>
  </si>
  <si>
    <t>NLA06608-1129</t>
  </si>
  <si>
    <t>NLA_AZ-10025</t>
  </si>
  <si>
    <t>NLA_MI-10037</t>
  </si>
  <si>
    <t>NLA06608-1131</t>
  </si>
  <si>
    <t>NLA_IN-10023</t>
  </si>
  <si>
    <t>NLA_MN-10062</t>
  </si>
  <si>
    <t>NLA06608-1141</t>
  </si>
  <si>
    <t>NLA_CA-10022</t>
  </si>
  <si>
    <t>NLA06608-1143</t>
  </si>
  <si>
    <t>NLA_WI-10037</t>
  </si>
  <si>
    <t>NLA_PA-10020</t>
  </si>
  <si>
    <t>NLA06608-1147</t>
  </si>
  <si>
    <t>NLA_CO-10032</t>
  </si>
  <si>
    <t>NLA06608-1148</t>
  </si>
  <si>
    <t>NLA_NE-10046</t>
  </si>
  <si>
    <t>NLA06608-1150</t>
  </si>
  <si>
    <t>NLA_MN-10063</t>
  </si>
  <si>
    <t>NLA06608-1151</t>
  </si>
  <si>
    <t>NLA_AZ-10026</t>
  </si>
  <si>
    <t>NLA06608-1153</t>
  </si>
  <si>
    <t>NLA_MT-10048</t>
  </si>
  <si>
    <t>NLA_ND-10046</t>
  </si>
  <si>
    <t>NLA_MI-10039</t>
  </si>
  <si>
    <t>NLA06608-1163</t>
  </si>
  <si>
    <t>NLA_IN-10024</t>
  </si>
  <si>
    <t>NLA06608-1164</t>
  </si>
  <si>
    <t>NLA_OK-10038</t>
  </si>
  <si>
    <t>NLA06608-1166</t>
  </si>
  <si>
    <t>NLA_WI-10038</t>
  </si>
  <si>
    <t>NLA06608-1167</t>
  </si>
  <si>
    <t>NLA_MI-10040</t>
  </si>
  <si>
    <t>NLA06608-1170</t>
  </si>
  <si>
    <t>NLA_UT-10028</t>
  </si>
  <si>
    <t>NLA_IN-10025</t>
  </si>
  <si>
    <t>NLA_ME-10035</t>
  </si>
  <si>
    <t>NLA_MN-10065</t>
  </si>
  <si>
    <t>NLA06608-1177</t>
  </si>
  <si>
    <t>NLA_NC-10021</t>
  </si>
  <si>
    <t>NLA06608-1179</t>
  </si>
  <si>
    <t>NLA_IL-10021</t>
  </si>
  <si>
    <t>NLA06608-1181</t>
  </si>
  <si>
    <t>NLA_NC-10022</t>
  </si>
  <si>
    <t>NLA06608-1183</t>
  </si>
  <si>
    <t>NLA_UT-10029</t>
  </si>
  <si>
    <t>NLA06608-1185</t>
  </si>
  <si>
    <t>NLA_FL-10030</t>
  </si>
  <si>
    <t>NLA06608-1189</t>
  </si>
  <si>
    <t>NLA_NY-10016</t>
  </si>
  <si>
    <t>NLA_OR-10039</t>
  </si>
  <si>
    <t>NLA_TX-10038</t>
  </si>
  <si>
    <t>NLA_IN-10027</t>
  </si>
  <si>
    <t>NLA_MN-10066</t>
  </si>
  <si>
    <t>NLA_IN-10028</t>
  </si>
  <si>
    <t>NLA_AR-10014</t>
  </si>
  <si>
    <t>NLA06608-1206</t>
  </si>
  <si>
    <t>NLA_MI-10041</t>
  </si>
  <si>
    <t>NLA_WI-10040</t>
  </si>
  <si>
    <t>NLA06608-1208</t>
  </si>
  <si>
    <t>NLA_KS-10033</t>
  </si>
  <si>
    <t>NLA06608-1209</t>
  </si>
  <si>
    <t>NLA_PA-10021</t>
  </si>
  <si>
    <t>NLA_ND-10047</t>
  </si>
  <si>
    <t>NLA06608-1217</t>
  </si>
  <si>
    <t>NLA_WA-10025</t>
  </si>
  <si>
    <t>NLA06608-1219</t>
  </si>
  <si>
    <t>NLA_ND-10049</t>
  </si>
  <si>
    <t>NLA06608-1220</t>
  </si>
  <si>
    <t>NLA_TN-10016</t>
  </si>
  <si>
    <t>NLA06608-1222</t>
  </si>
  <si>
    <t>NLA_MA-10015</t>
  </si>
  <si>
    <t>NLA_IA-10024</t>
  </si>
  <si>
    <t>NLA06608-1224</t>
  </si>
  <si>
    <t>NLA_TX-10040</t>
  </si>
  <si>
    <t>NLA06608-1227</t>
  </si>
  <si>
    <t>NLA_IN-10029</t>
  </si>
  <si>
    <t>NLA06608-1232</t>
  </si>
  <si>
    <t>NLA_MO-10029</t>
  </si>
  <si>
    <t>NLA06608-1236</t>
  </si>
  <si>
    <t>NLA_NM-10019</t>
  </si>
  <si>
    <t>NLA_ME-10036</t>
  </si>
  <si>
    <t>NLA_MN-10067</t>
  </si>
  <si>
    <t>NLA06608-1240</t>
  </si>
  <si>
    <t>NLA_OK-10040</t>
  </si>
  <si>
    <t>NLA06608-1241</t>
  </si>
  <si>
    <t>NLA_NC-10023</t>
  </si>
  <si>
    <t>NLA06608-1242</t>
  </si>
  <si>
    <t>NLA_WI-10042</t>
  </si>
  <si>
    <t>NLA06608-1243</t>
  </si>
  <si>
    <t>NLA_IN-10030</t>
  </si>
  <si>
    <t>NLA06608-1244</t>
  </si>
  <si>
    <t>NLA_NE-10048</t>
  </si>
  <si>
    <t>NLA_NC-10024</t>
  </si>
  <si>
    <t>NLA06608-1255</t>
  </si>
  <si>
    <t>NLA_SD-10047</t>
  </si>
  <si>
    <t>NLA_KS-10035</t>
  </si>
  <si>
    <t>NLA06608-1258</t>
  </si>
  <si>
    <t>NLA_MI-10042</t>
  </si>
  <si>
    <t>NLA06608-1259</t>
  </si>
  <si>
    <t>NLA_WY-10026</t>
  </si>
  <si>
    <t>NLA06608-1261</t>
  </si>
  <si>
    <t>NLA_NV-10027</t>
  </si>
  <si>
    <t>NLA06608-1262</t>
  </si>
  <si>
    <t>NLA_MN-10068</t>
  </si>
  <si>
    <t>NLA06608-1263</t>
  </si>
  <si>
    <t>NLA_KY-10015</t>
  </si>
  <si>
    <t>NLA06608-1266</t>
  </si>
  <si>
    <t>NLA_OR-10040</t>
  </si>
  <si>
    <t>NLA_IA-10025</t>
  </si>
  <si>
    <t>NLA_CA-10025</t>
  </si>
  <si>
    <t>NLA06608-1270</t>
  </si>
  <si>
    <t>NLA_WY-10027</t>
  </si>
  <si>
    <t>NLA_IA-10026</t>
  </si>
  <si>
    <t>NLA06608-1273</t>
  </si>
  <si>
    <t>NLA_NJ-10012</t>
  </si>
  <si>
    <t>NLA06608-1274</t>
  </si>
  <si>
    <t>NLA_MN-10069</t>
  </si>
  <si>
    <t>NLA06608-1278</t>
  </si>
  <si>
    <t>NLA_ND-10051</t>
  </si>
  <si>
    <t>NLA06608-1279</t>
  </si>
  <si>
    <t>NLA_NM-10020</t>
  </si>
  <si>
    <t>NLA06608-1281</t>
  </si>
  <si>
    <t>NLA_ID-10026</t>
  </si>
  <si>
    <t>NLA06608-1283</t>
  </si>
  <si>
    <t>NLA_MN-10070</t>
  </si>
  <si>
    <t>NLA06608-1284</t>
  </si>
  <si>
    <t>NLA_NM-10021</t>
  </si>
  <si>
    <t>NLA06608-1288</t>
  </si>
  <si>
    <t>NLA_AR-10015</t>
  </si>
  <si>
    <t>NLA_KS-10036</t>
  </si>
  <si>
    <t>NLA06608-1295</t>
  </si>
  <si>
    <t>NLA_NM-10022</t>
  </si>
  <si>
    <t>NLA06608-1297</t>
  </si>
  <si>
    <t>NLA_WA-10026</t>
  </si>
  <si>
    <t>NLA06608-1300</t>
  </si>
  <si>
    <t>NLA_NM-10023</t>
  </si>
  <si>
    <t>NLA06608-1303</t>
  </si>
  <si>
    <t>NLA_MN-10071</t>
  </si>
  <si>
    <t>NLA06608-1312</t>
  </si>
  <si>
    <t>NLA_MO-10030</t>
  </si>
  <si>
    <t>NLA06608-1316</t>
  </si>
  <si>
    <t>NLA_KY-10016</t>
  </si>
  <si>
    <t>NLA06608-1319</t>
  </si>
  <si>
    <t>NLA_SD-10048</t>
  </si>
  <si>
    <t>NLA06608-1321</t>
  </si>
  <si>
    <t>NLA_UT-10032</t>
  </si>
  <si>
    <t>NLA06608-1323</t>
  </si>
  <si>
    <t>NLA_AL-10019</t>
  </si>
  <si>
    <t>NLA_MN-10072</t>
  </si>
  <si>
    <t>NLA06608-1329</t>
  </si>
  <si>
    <t>NLA_ID-10029</t>
  </si>
  <si>
    <t>NLA06608-1332</t>
  </si>
  <si>
    <t>NLA_KY-10017</t>
  </si>
  <si>
    <t>NLA06608-1333</t>
  </si>
  <si>
    <t>NLA_NY-10018</t>
  </si>
  <si>
    <t>NLA_MI-10043</t>
  </si>
  <si>
    <t>NLA_OK-10043</t>
  </si>
  <si>
    <t>NLA06608-1338</t>
  </si>
  <si>
    <t>NLA_MT-10053</t>
  </si>
  <si>
    <t>NLA_CO-10034</t>
  </si>
  <si>
    <t>NLA06608-1342</t>
  </si>
  <si>
    <t>NLA_MN-10073</t>
  </si>
  <si>
    <t>NLA06608-1344</t>
  </si>
  <si>
    <t>NLA_MT-10054</t>
  </si>
  <si>
    <t>NLA_WV-10013</t>
  </si>
  <si>
    <t>NLA_MN-10074</t>
  </si>
  <si>
    <t>NLA_TN-10025</t>
  </si>
  <si>
    <t>NLA_FL-10034</t>
  </si>
  <si>
    <t>NLA_MT-10055</t>
  </si>
  <si>
    <t>NLA06608-1355</t>
  </si>
  <si>
    <t>NLA_IN-10031</t>
  </si>
  <si>
    <t>NLA06608-1356</t>
  </si>
  <si>
    <t>NLA_OK-10044</t>
  </si>
  <si>
    <t>NLA06608-1358</t>
  </si>
  <si>
    <t>NLA_MI-10044</t>
  </si>
  <si>
    <t>NLA06608-1359</t>
  </si>
  <si>
    <t>NLA_OH-10030</t>
  </si>
  <si>
    <t>NLA06608-1360</t>
  </si>
  <si>
    <t>NLA_NE-10052</t>
  </si>
  <si>
    <t>NLA06608-1364</t>
  </si>
  <si>
    <t>NLA_TN-10017</t>
  </si>
  <si>
    <t>NLA06608-1365</t>
  </si>
  <si>
    <t>NLA_NY-10019</t>
  </si>
  <si>
    <t>NLA06608-1367</t>
  </si>
  <si>
    <t>NLA_SD-10051</t>
  </si>
  <si>
    <t>NLA06608-1368</t>
  </si>
  <si>
    <t>NLA_TX-10043</t>
  </si>
  <si>
    <t>NLA06608-1369</t>
  </si>
  <si>
    <t>NLA_NC-10026</t>
  </si>
  <si>
    <t>NLA06608-1370</t>
  </si>
  <si>
    <t>NLA_MI-10045</t>
  </si>
  <si>
    <t>NLA_OK-10045</t>
  </si>
  <si>
    <t>NLA_OH-10031</t>
  </si>
  <si>
    <t>NLA06608-1376</t>
  </si>
  <si>
    <t>NLA_MO-10031</t>
  </si>
  <si>
    <t>NLA_MT-10056</t>
  </si>
  <si>
    <t>NLA06608-1380</t>
  </si>
  <si>
    <t>NLA_NM-10024</t>
  </si>
  <si>
    <t>NLA_MN-10075</t>
  </si>
  <si>
    <t>NLA_MI-10046</t>
  </si>
  <si>
    <t>NLA_MD-10009</t>
  </si>
  <si>
    <t>NLA_MN-10076</t>
  </si>
  <si>
    <t>NLA06608-1391</t>
  </si>
  <si>
    <t>NLA_OH-10032</t>
  </si>
  <si>
    <t>NLA06608-1396</t>
  </si>
  <si>
    <t>NLA_TN-10019</t>
  </si>
  <si>
    <t>NLA_CA-10026</t>
  </si>
  <si>
    <t>NLA06608-1398</t>
  </si>
  <si>
    <t>NLA_MI-10047</t>
  </si>
  <si>
    <t>NLA06608-1401</t>
  </si>
  <si>
    <t>NLA_PA-10022</t>
  </si>
  <si>
    <t>NLA_CO-10035</t>
  </si>
  <si>
    <t>NLA06608-1413</t>
  </si>
  <si>
    <t>NLA_FL-10035</t>
  </si>
  <si>
    <t>NLA_CT-10020</t>
  </si>
  <si>
    <t>NLA06608-1417</t>
  </si>
  <si>
    <t>NLA_CA-10027</t>
  </si>
  <si>
    <t>NLA06608-1420</t>
  </si>
  <si>
    <t>NLA_OK-10047</t>
  </si>
  <si>
    <t>NLA06608-1421</t>
  </si>
  <si>
    <t>NLA_DE-10011</t>
  </si>
  <si>
    <t>NLA06608-1425</t>
  </si>
  <si>
    <t>NLA_WA-10028</t>
  </si>
  <si>
    <t>NLA06608-1426</t>
  </si>
  <si>
    <t>NLA_OR-10041</t>
  </si>
  <si>
    <t>NLA06608-1432</t>
  </si>
  <si>
    <t>NLA_OK-10048</t>
  </si>
  <si>
    <t>NLA_MI-10049</t>
  </si>
  <si>
    <t>NLA_IL-10025</t>
  </si>
  <si>
    <t>NLA06608-1436</t>
  </si>
  <si>
    <t>NLA_TX-10044</t>
  </si>
  <si>
    <t>NLA06608-1439</t>
  </si>
  <si>
    <t>NLA_UT-10036</t>
  </si>
  <si>
    <t>NLA_OR-10044</t>
  </si>
  <si>
    <t>NLA06608-1446</t>
  </si>
  <si>
    <t>NLA_OR-10045</t>
  </si>
  <si>
    <t>NLA_MN-10077</t>
  </si>
  <si>
    <t>NLA_MI-10050</t>
  </si>
  <si>
    <t>NLA06608-1454</t>
  </si>
  <si>
    <t>NLA_MN-10078</t>
  </si>
  <si>
    <t>NLA06608-1455</t>
  </si>
  <si>
    <t>NLA_CO-10036</t>
  </si>
  <si>
    <t>NLA06608-1460</t>
  </si>
  <si>
    <t>NLA_IA-10028</t>
  </si>
  <si>
    <t>NLA06608-1461</t>
  </si>
  <si>
    <t>NLA_CA-10028</t>
  </si>
  <si>
    <t>NLA06608-1462</t>
  </si>
  <si>
    <t>NLA_MT-10060</t>
  </si>
  <si>
    <t>NLA_PA-10023</t>
  </si>
  <si>
    <t>NLA_GA-10018</t>
  </si>
  <si>
    <t>NLA06608-1473</t>
  </si>
  <si>
    <t>NLA_ID-10031</t>
  </si>
  <si>
    <t>NLA06608-1476</t>
  </si>
  <si>
    <t>NLA_CO-10038</t>
  </si>
  <si>
    <t>NLA06608-1481</t>
  </si>
  <si>
    <t>NLA_CA-10029</t>
  </si>
  <si>
    <t>NLA06608-1482</t>
  </si>
  <si>
    <t>NLA_GA-10019</t>
  </si>
  <si>
    <t>NLA_CO-10039</t>
  </si>
  <si>
    <t>NLA_AR-10018</t>
  </si>
  <si>
    <t>NLA_MI-10051</t>
  </si>
  <si>
    <t>NLA06608-1488</t>
  </si>
  <si>
    <t>NLA_OK-10049</t>
  </si>
  <si>
    <t>NLA06608-1489</t>
  </si>
  <si>
    <t>NLA_WA-10029</t>
  </si>
  <si>
    <t>NLA06608-1492</t>
  </si>
  <si>
    <t>NLA_IN-10032</t>
  </si>
  <si>
    <t>NLA06608-1496</t>
  </si>
  <si>
    <t>NLA_TX-10045</t>
  </si>
  <si>
    <t>NLA06608-1499</t>
  </si>
  <si>
    <t>NLA_IN-10033</t>
  </si>
  <si>
    <t>NLA_MO-10032</t>
  </si>
  <si>
    <t>NLA06608-1508</t>
  </si>
  <si>
    <t>NLA_NM-10027</t>
  </si>
  <si>
    <t>NLA06608-1510</t>
  </si>
  <si>
    <t>NLA_MT-10063</t>
  </si>
  <si>
    <t>NLA_SD-10055</t>
  </si>
  <si>
    <t>NLA06608-1515</t>
  </si>
  <si>
    <t>NLA_MI-10052</t>
  </si>
  <si>
    <t>NLA06608-1517</t>
  </si>
  <si>
    <t>NLA_VA-10031</t>
  </si>
  <si>
    <t>NLA_ID-10032</t>
  </si>
  <si>
    <t>NLA_OK-10050</t>
  </si>
  <si>
    <t>NLA06608-1527</t>
  </si>
  <si>
    <t>NLA_IA-10029</t>
  </si>
  <si>
    <t>NLA06608-1529</t>
  </si>
  <si>
    <t>NLA_NV-10036</t>
  </si>
  <si>
    <t>NLA_IL-10026</t>
  </si>
  <si>
    <t>NLA06608-1537</t>
  </si>
  <si>
    <t>NLA_ID-10033</t>
  </si>
  <si>
    <t>NLA_MD-10010</t>
  </si>
  <si>
    <t>NLA06608-1544</t>
  </si>
  <si>
    <t>NLA_IA-10030</t>
  </si>
  <si>
    <t>NLA06608-1556</t>
  </si>
  <si>
    <t>NLA_IN-10034</t>
  </si>
  <si>
    <t>NLA_ME-10039</t>
  </si>
  <si>
    <t>NLA_TX-10048</t>
  </si>
  <si>
    <t>NLA06608-1561</t>
  </si>
  <si>
    <t>NLA_WV-10014</t>
  </si>
  <si>
    <t>NLA06608-1562</t>
  </si>
  <si>
    <t>NLA_WY-10033</t>
  </si>
  <si>
    <t>NLA_OK-10053</t>
  </si>
  <si>
    <t>NLA06608-1568</t>
  </si>
  <si>
    <t>NLA_OK-10054</t>
  </si>
  <si>
    <t>NLA06608-1569</t>
  </si>
  <si>
    <t>NLA_FL-10037</t>
  </si>
  <si>
    <t>NLA06608-1572</t>
  </si>
  <si>
    <t>NLA_KY-10019</t>
  </si>
  <si>
    <t>NLA06608-1575</t>
  </si>
  <si>
    <t>NLA_SD-10057</t>
  </si>
  <si>
    <t>NLA06608-1576</t>
  </si>
  <si>
    <t>NLA_MO-10033</t>
  </si>
  <si>
    <t>NLA06608-1577</t>
  </si>
  <si>
    <t>NLA_AZ-10031</t>
  </si>
  <si>
    <t>NLA06608-1578</t>
  </si>
  <si>
    <t>NLA_MT-10066</t>
  </si>
  <si>
    <t>NLA_IN-10035</t>
  </si>
  <si>
    <t>NLA06608-1586</t>
  </si>
  <si>
    <t>NLA_RI-10018</t>
  </si>
  <si>
    <t>NLA06608-1593</t>
  </si>
  <si>
    <t>NLA_AZ-10032</t>
  </si>
  <si>
    <t>NLA06608-1595</t>
  </si>
  <si>
    <t>NLA_CO-10041</t>
  </si>
  <si>
    <t>NLA06608-1596</t>
  </si>
  <si>
    <t>NLA_NE-10057</t>
  </si>
  <si>
    <t>NLA06608-1600</t>
  </si>
  <si>
    <t>NLA_MT-10067</t>
  </si>
  <si>
    <t>NLA06608-1602</t>
  </si>
  <si>
    <t>NLA_AZ-10033</t>
  </si>
  <si>
    <t>NLA_LA-10023</t>
  </si>
  <si>
    <t>NLA06608-1610</t>
  </si>
  <si>
    <t>NLA_MT-10069</t>
  </si>
  <si>
    <t>NLA06608-1617</t>
  </si>
  <si>
    <t>NLA_WA-10031</t>
  </si>
  <si>
    <t>NLA06608-1623</t>
  </si>
  <si>
    <t>NLA_TX-10049</t>
  </si>
  <si>
    <t>NLA_MI-10056</t>
  </si>
  <si>
    <t>NLA06608-1630</t>
  </si>
  <si>
    <t>NLA_TX-10051</t>
  </si>
  <si>
    <t>NLA06608-1631</t>
  </si>
  <si>
    <t>NLA_UT-10039</t>
  </si>
  <si>
    <t>NLA06608-1633</t>
  </si>
  <si>
    <t>NLA_MT-10070</t>
  </si>
  <si>
    <t>NLA_PA-10025</t>
  </si>
  <si>
    <t>NLA06608-1638</t>
  </si>
  <si>
    <t>NLA_OR-10047</t>
  </si>
  <si>
    <t>NLA06608-1640</t>
  </si>
  <si>
    <t>NLA_MO-10034</t>
  </si>
  <si>
    <t>NLA_AZ-10035</t>
  </si>
  <si>
    <t>NLA06608-1643</t>
  </si>
  <si>
    <t>NLA_MI-10057</t>
  </si>
  <si>
    <t>NLA06608-1652</t>
  </si>
  <si>
    <t>NLA_TN-10022</t>
  </si>
  <si>
    <t>NLA06608-1654</t>
  </si>
  <si>
    <t>NLA_MI-10058</t>
  </si>
  <si>
    <t>NLA06608-1655</t>
  </si>
  <si>
    <t>NLA_SD-10060</t>
  </si>
  <si>
    <t>NLA06608-1668</t>
  </si>
  <si>
    <t>NLA_TN-10023</t>
  </si>
  <si>
    <t>NLA_TX-10054</t>
  </si>
  <si>
    <t>NLA06608-1674</t>
  </si>
  <si>
    <t>NLA_WY-10035</t>
  </si>
  <si>
    <t>NLA06608-1675</t>
  </si>
  <si>
    <t>NLA_CO-10043</t>
  </si>
  <si>
    <t>NLA06608-1679</t>
  </si>
  <si>
    <t>NLA_MI-10059</t>
  </si>
  <si>
    <t>NLA_IN-10037</t>
  </si>
  <si>
    <t>NLA06608-1687</t>
  </si>
  <si>
    <t>NLA_SD-10061</t>
  </si>
  <si>
    <t>NLA06608-1690</t>
  </si>
  <si>
    <t>NLA_MI-10060</t>
  </si>
  <si>
    <t>NLA06608-1695</t>
  </si>
  <si>
    <t>NLA_UT-10040</t>
  </si>
  <si>
    <t>NLA06608-1703</t>
  </si>
  <si>
    <t>NLA_SD-10063</t>
  </si>
  <si>
    <t>NLA06608-1704</t>
  </si>
  <si>
    <t>NLA_MO-10035</t>
  </si>
  <si>
    <t>NLA06608-1706</t>
  </si>
  <si>
    <t>NLA_MI-10061</t>
  </si>
  <si>
    <t>NLA06608-1707</t>
  </si>
  <si>
    <t>NLA_MI-10062</t>
  </si>
  <si>
    <t>NLA06608-1711</t>
  </si>
  <si>
    <t>NLA_GA-10022</t>
  </si>
  <si>
    <t>NLA06608-1715</t>
  </si>
  <si>
    <t>NLA_TX-10057</t>
  </si>
  <si>
    <t>NLA06608-1717</t>
  </si>
  <si>
    <t>NLA_CA-10035</t>
  </si>
  <si>
    <t>NLA06608-1719</t>
  </si>
  <si>
    <t>NLA_SD-10064</t>
  </si>
  <si>
    <t>NLA_WY-10036</t>
  </si>
  <si>
    <t>NLA06608-1724</t>
  </si>
  <si>
    <t>NLA_IL-10030</t>
  </si>
  <si>
    <t>NLA_FL-10040</t>
  </si>
  <si>
    <t>NLA06608-1735</t>
  </si>
  <si>
    <t>NLA_LA-10025</t>
  </si>
  <si>
    <t>NLA_IA-10032</t>
  </si>
  <si>
    <t>NLA06608-1739</t>
  </si>
  <si>
    <t>NLA_CO-10045</t>
  </si>
  <si>
    <t>NLA06608-1740</t>
  </si>
  <si>
    <t>NLA_MO-10036</t>
  </si>
  <si>
    <t>NLA_DE-10013</t>
  </si>
  <si>
    <t>NLA06608-1742</t>
  </si>
  <si>
    <t>NLA_MI-10064</t>
  </si>
  <si>
    <t>NLA06608-1748</t>
  </si>
  <si>
    <t>NLA_CO-10046</t>
  </si>
  <si>
    <t>NLA_UT-10042</t>
  </si>
  <si>
    <t>NLA_IN-10038</t>
  </si>
  <si>
    <t>NLA06608-1758</t>
  </si>
  <si>
    <t>NLA_MI-10065</t>
  </si>
  <si>
    <t>NLA_MI-10066</t>
  </si>
  <si>
    <t>NLA06608-1775</t>
  </si>
  <si>
    <t>NLA_KY-10023</t>
  </si>
  <si>
    <t>NLA_CA-10037</t>
  </si>
  <si>
    <t>NLA_MI-10067</t>
  </si>
  <si>
    <t>NLA06608-1789</t>
  </si>
  <si>
    <t>NLA_PA-10027</t>
  </si>
  <si>
    <t>NLA06608-1791</t>
  </si>
  <si>
    <t>NLA_TN-10024</t>
  </si>
  <si>
    <t>NLA_ID-10034</t>
  </si>
  <si>
    <t>NLA06608-1800</t>
  </si>
  <si>
    <t>NLA_LA-10028</t>
  </si>
  <si>
    <t>NLA06608-1802</t>
  </si>
  <si>
    <t>NLA_MI-10068</t>
  </si>
  <si>
    <t>NLA06608-1804</t>
  </si>
  <si>
    <t>NLA_OK-10059</t>
  </si>
  <si>
    <t>NLA_AR-10020</t>
  </si>
  <si>
    <t>NLA_UT-10043</t>
  </si>
  <si>
    <t>NLA_SD-10068</t>
  </si>
  <si>
    <t>NLA06608-1812</t>
  </si>
  <si>
    <t>NLA_KY-10025</t>
  </si>
  <si>
    <t>NLA06608-1818</t>
  </si>
  <si>
    <t>NLA_WY-10038</t>
  </si>
  <si>
    <t>NLA_MD-10014</t>
  </si>
  <si>
    <t>NLA_KS-10041</t>
  </si>
  <si>
    <t>NLA06608-1825</t>
  </si>
  <si>
    <t>NLA_FL-10043</t>
  </si>
  <si>
    <t>NLA_IN-10040</t>
  </si>
  <si>
    <t>NLA06608-1836</t>
  </si>
  <si>
    <t>NLA_NE-10063</t>
  </si>
  <si>
    <t>NLA06608-1839</t>
  </si>
  <si>
    <t>NLA_GA-10024</t>
  </si>
  <si>
    <t>NLA06608-1840</t>
  </si>
  <si>
    <t>NLA_IL-10032</t>
  </si>
  <si>
    <t>NLA_CO-10048</t>
  </si>
  <si>
    <t>NLA_MT-10078</t>
  </si>
  <si>
    <t>NLA_MT-10079</t>
  </si>
  <si>
    <t>NLA06608-1861</t>
  </si>
  <si>
    <t>NLA_FL-10044</t>
  </si>
  <si>
    <t>NLA_NV-10043</t>
  </si>
  <si>
    <t>NLA06608-1863</t>
  </si>
  <si>
    <t>NLA_LA-10030</t>
  </si>
  <si>
    <t>NLA_WY-10039</t>
  </si>
  <si>
    <t>NLA06608-1867</t>
  </si>
  <si>
    <t>NLA_IN-10041</t>
  </si>
  <si>
    <t>NLA_OK-10060</t>
  </si>
  <si>
    <t>NLA06608-1871</t>
  </si>
  <si>
    <t>NLA_AL-10023</t>
  </si>
  <si>
    <t>NLA06608-1873</t>
  </si>
  <si>
    <t>NLA_WA-10034</t>
  </si>
  <si>
    <t>NLA_UT-10044</t>
  </si>
  <si>
    <t>NLA06608-1879</t>
  </si>
  <si>
    <t>NLA_SD-10069</t>
  </si>
  <si>
    <t>NLA06608-1884</t>
  </si>
  <si>
    <t>NLA_IA-10034</t>
  </si>
  <si>
    <t>NLA06608-1893</t>
  </si>
  <si>
    <t>NLA_NV-10045</t>
  </si>
  <si>
    <t>NLA_OR-10053</t>
  </si>
  <si>
    <t>NLA06608-1906</t>
  </si>
  <si>
    <t>NLA_RI-10021</t>
  </si>
  <si>
    <t>NLA06608-1908</t>
  </si>
  <si>
    <t>NLA_IN-10042</t>
  </si>
  <si>
    <t>NLA06608-1910</t>
  </si>
  <si>
    <t>NLA_MI-10069</t>
  </si>
  <si>
    <t>NLA06608-1930</t>
  </si>
  <si>
    <t>NLA_ID-10037</t>
  </si>
  <si>
    <t>NLA06608-1936</t>
  </si>
  <si>
    <t>NLA_MO-10039</t>
  </si>
  <si>
    <t>NLA06608-1948</t>
  </si>
  <si>
    <t>NLA_NE-10066</t>
  </si>
  <si>
    <t>NLA06608-1953</t>
  </si>
  <si>
    <t>NLA_MT-10080</t>
  </si>
  <si>
    <t>NLA06608-1958</t>
  </si>
  <si>
    <t>NLA_OR-10055</t>
  </si>
  <si>
    <t>NLA06608-1959</t>
  </si>
  <si>
    <t>NLA_SD-10073</t>
  </si>
  <si>
    <t>NLA06608-1960</t>
  </si>
  <si>
    <t>NLA_OK-10064</t>
  </si>
  <si>
    <t>NLA06608-1968</t>
  </si>
  <si>
    <t>NLA_MT-10081</t>
  </si>
  <si>
    <t>NLA06608-1975</t>
  </si>
  <si>
    <t>NLA_IA-10036</t>
  </si>
  <si>
    <t>NLA06608-1985</t>
  </si>
  <si>
    <t>NLA_ID-10038</t>
  </si>
  <si>
    <t>NLA_ID-10039</t>
  </si>
  <si>
    <t>NLA06608-1992</t>
  </si>
  <si>
    <t>NLA_TX-10064</t>
  </si>
  <si>
    <t>NLA06608-1998</t>
  </si>
  <si>
    <t>NLA_MI-10070</t>
  </si>
  <si>
    <t>NLA06608-2005</t>
  </si>
  <si>
    <t>NLA_ID-10040</t>
  </si>
  <si>
    <t>NLA06608-2007</t>
  </si>
  <si>
    <t>NLA_SD-10075</t>
  </si>
  <si>
    <t>NLA06608-2010</t>
  </si>
  <si>
    <t>NLA_MS-10020</t>
  </si>
  <si>
    <t>NLA06608-2027</t>
  </si>
  <si>
    <t>NLA_WY-10041</t>
  </si>
  <si>
    <t>NLA_IA-10037</t>
  </si>
  <si>
    <t>NLA06608-2037</t>
  </si>
  <si>
    <t>NLA_NV-10047</t>
  </si>
  <si>
    <t>NLA06608-2039</t>
  </si>
  <si>
    <t>NLA_IA-10038</t>
  </si>
  <si>
    <t>NLA06608-2049</t>
  </si>
  <si>
    <t>NLA_MT-10085</t>
  </si>
  <si>
    <t>NLA_IA-10040</t>
  </si>
  <si>
    <t>NLA06608-2072</t>
  </si>
  <si>
    <t>NLA_TX-10066</t>
  </si>
  <si>
    <t>NLA_FL-10047</t>
  </si>
  <si>
    <t>NLA06608-2076</t>
  </si>
  <si>
    <t>NLA_AR-10023</t>
  </si>
  <si>
    <t>NLA06608-2078</t>
  </si>
  <si>
    <t>NLA_MI-10071</t>
  </si>
  <si>
    <t>NLA_OR-10057</t>
  </si>
  <si>
    <t>NLA06608-2086</t>
  </si>
  <si>
    <t>NLA_VT-10001</t>
  </si>
  <si>
    <t>NLA06608-2087</t>
  </si>
  <si>
    <t>NLA_SD-10078</t>
  </si>
  <si>
    <t>NLA06608-2091</t>
  </si>
  <si>
    <t>NLA_AL-10027</t>
  </si>
  <si>
    <t>NLA_LA-10033</t>
  </si>
  <si>
    <t>NLA06608-2094</t>
  </si>
  <si>
    <t>NLA_TX-10067</t>
  </si>
  <si>
    <t>NLA_WY-10042</t>
  </si>
  <si>
    <t>NLA06608-2103</t>
  </si>
  <si>
    <t>NLA_SD-10079</t>
  </si>
  <si>
    <t>NLA_MD-10016</t>
  </si>
  <si>
    <t>NLA06608-2117</t>
  </si>
  <si>
    <t>NLA_FL-10049</t>
  </si>
  <si>
    <t>NLA_TX-10069</t>
  </si>
  <si>
    <t>NLA_SD-10081</t>
  </si>
  <si>
    <t>NLA06608-2131</t>
  </si>
  <si>
    <t>NLA_SD-10082</t>
  </si>
  <si>
    <t>NLA06608-2134</t>
  </si>
  <si>
    <t>NLA_WA-10039</t>
  </si>
  <si>
    <t>NLA06608-2135</t>
  </si>
  <si>
    <t>NLA_SD-10083</t>
  </si>
  <si>
    <t>NLA_MO-10043</t>
  </si>
  <si>
    <t>NLA06608-2154</t>
  </si>
  <si>
    <t>NLA_AL-10028</t>
  </si>
  <si>
    <t>NLA06608-2155</t>
  </si>
  <si>
    <t>NLA_IN-10047</t>
  </si>
  <si>
    <t>NLA06608-2162</t>
  </si>
  <si>
    <t>NLA_RI-10023</t>
  </si>
  <si>
    <t>NLA06608-2170</t>
  </si>
  <si>
    <t>NLA_MT-10089</t>
  </si>
  <si>
    <t>NLA06608-2177</t>
  </si>
  <si>
    <t>NLA_MT-10090</t>
  </si>
  <si>
    <t>NLA06608-2185</t>
  </si>
  <si>
    <t>NLA_NV-10053</t>
  </si>
  <si>
    <t>NLA06608-2187</t>
  </si>
  <si>
    <t>NLA_AL-10029</t>
  </si>
  <si>
    <t>NLA_WA-10040</t>
  </si>
  <si>
    <t>NLA06608-2196</t>
  </si>
  <si>
    <t>NLA_IN-10048</t>
  </si>
  <si>
    <t>NLA06608-2217</t>
  </si>
  <si>
    <t>NLA_AZ-10043</t>
  </si>
  <si>
    <t>NLA06608-2219</t>
  </si>
  <si>
    <t>NLA_IN-10050</t>
  </si>
  <si>
    <t>NLA_WA-10041</t>
  </si>
  <si>
    <t>NLA06608-2250</t>
  </si>
  <si>
    <t>NLA_WY-10044</t>
  </si>
  <si>
    <t>NLA06608-2253</t>
  </si>
  <si>
    <t>NLA_DE-10016</t>
  </si>
  <si>
    <t>NLA_WA-10042</t>
  </si>
  <si>
    <t>NLA06608-2266</t>
  </si>
  <si>
    <t>NLA_WY-10045</t>
  </si>
  <si>
    <t>NLA06608-2267</t>
  </si>
  <si>
    <t>NLA_IN-10051</t>
  </si>
  <si>
    <t>NLA_IN-10052</t>
  </si>
  <si>
    <t>NLA_ID-10044</t>
  </si>
  <si>
    <t>NLA06608-2322</t>
  </si>
  <si>
    <t>NLA_UT-10049</t>
  </si>
  <si>
    <t>NLA_NE-10076</t>
  </si>
  <si>
    <t>NLA_DE-10017</t>
  </si>
  <si>
    <t>NLA06608-2345</t>
  </si>
  <si>
    <t>NLA_UT-10050</t>
  </si>
  <si>
    <t>NLA06608-2354</t>
  </si>
  <si>
    <t>NLA_RI-10025</t>
  </si>
  <si>
    <t>NLA06608-2372</t>
  </si>
  <si>
    <t>NLA_AZ-10045</t>
  </si>
  <si>
    <t>NLA06608-2379</t>
  </si>
  <si>
    <t>NLA_WY-10048</t>
  </si>
  <si>
    <t>NLA_RI-10026</t>
  </si>
  <si>
    <t>NLA06608-2426</t>
  </si>
  <si>
    <t>NLA_MT-10098</t>
  </si>
  <si>
    <t>NLA06608-2429</t>
  </si>
  <si>
    <t>NLA_UT-10051</t>
  </si>
  <si>
    <t>NLA06608-2438</t>
  </si>
  <si>
    <t>NLA_OR-10061</t>
  </si>
  <si>
    <t>NLA_OR-10062</t>
  </si>
  <si>
    <t>NLA06608-2453</t>
  </si>
  <si>
    <t>NLA_NV-10057</t>
  </si>
  <si>
    <t>NLA06608-2457</t>
  </si>
  <si>
    <t>NLA_UT-10052</t>
  </si>
  <si>
    <t>NLA_UT-10053</t>
  </si>
  <si>
    <t>NLA06608-2477</t>
  </si>
  <si>
    <t>NLA_NV-10058</t>
  </si>
  <si>
    <t>NLA06608-2481</t>
  </si>
  <si>
    <t>NLA_OR-10063</t>
  </si>
  <si>
    <t>NLA06608-2492</t>
  </si>
  <si>
    <t>NLA_MS-10023</t>
  </si>
  <si>
    <t>NLA06608-2497</t>
  </si>
  <si>
    <t>NLA_ID-10046</t>
  </si>
  <si>
    <t>NLA06608-2507</t>
  </si>
  <si>
    <t>NLA_IN-10054</t>
  </si>
  <si>
    <t>NLA_WA-10046</t>
  </si>
  <si>
    <t>NLA06608-2523</t>
  </si>
  <si>
    <t>NLA_IN-10055</t>
  </si>
  <si>
    <t>NLA06608-2524</t>
  </si>
  <si>
    <t>NLA_LA-10041</t>
  </si>
  <si>
    <t>NLA06608-2565</t>
  </si>
  <si>
    <t>NLA_FL-10060</t>
  </si>
  <si>
    <t>NLA06608-2566</t>
  </si>
  <si>
    <t>NLA_RI-10028</t>
  </si>
  <si>
    <t>NLA06608-2593</t>
  </si>
  <si>
    <t>NLA_FL-10061</t>
  </si>
  <si>
    <t>NLA_FL-10062</t>
  </si>
  <si>
    <t>NLA06608-2634</t>
  </si>
  <si>
    <t>NLA_WY-10052</t>
  </si>
  <si>
    <t>NLA_NE-10083</t>
  </si>
  <si>
    <t>NLA06608-2644</t>
  </si>
  <si>
    <t>NLA_IN-10056</t>
  </si>
  <si>
    <t>NLA_UT-10055</t>
  </si>
  <si>
    <t>NLA_FL-10063</t>
  </si>
  <si>
    <t>NLA06608-2663</t>
  </si>
  <si>
    <t>NLA_TX-10075</t>
  </si>
  <si>
    <t>NLA06608-2673</t>
  </si>
  <si>
    <t>NLA_OR-10066</t>
  </si>
  <si>
    <t>NLA06608-2685</t>
  </si>
  <si>
    <t>NLA_UT-10056</t>
  </si>
  <si>
    <t>NLA_TX-10076</t>
  </si>
  <si>
    <t>NLA06608-2704</t>
  </si>
  <si>
    <t>NLA_TX-10077</t>
  </si>
  <si>
    <t>NLA06608-2708</t>
  </si>
  <si>
    <t>NLA_IN-10057</t>
  </si>
  <si>
    <t>NLA06608-2714</t>
  </si>
  <si>
    <t>NLA_WY-10053</t>
  </si>
  <si>
    <t>NLA06608-2715</t>
  </si>
  <si>
    <t>NLA_NE-10084</t>
  </si>
  <si>
    <t>NLA06608-2726</t>
  </si>
  <si>
    <t>NLA_OR-10067</t>
  </si>
  <si>
    <t>NLA_NE-10086</t>
  </si>
  <si>
    <t>NLA06608-2753</t>
  </si>
  <si>
    <t>NLA_WA-10050</t>
  </si>
  <si>
    <t>NLA06608-2759</t>
  </si>
  <si>
    <t>NLA_TX-10078</t>
  </si>
  <si>
    <t>NLA06608-2776</t>
  </si>
  <si>
    <t>NLA_TX-10079</t>
  </si>
  <si>
    <t>NLA06608-2779</t>
  </si>
  <si>
    <t>NLA_IN-10059</t>
  </si>
  <si>
    <t>NLA_NV-10064</t>
  </si>
  <si>
    <t>NLA_MT-10110</t>
  </si>
  <si>
    <t>NLA06608-2801</t>
  </si>
  <si>
    <t>NLA_ID-10050</t>
  </si>
  <si>
    <t>NLA06608-2807</t>
  </si>
  <si>
    <t>NLA_TX-10081</t>
  </si>
  <si>
    <t>NLA_LA-10047</t>
  </si>
  <si>
    <t>NLA_NE-10087</t>
  </si>
  <si>
    <t>NLA06608-2831</t>
  </si>
  <si>
    <t>NLA_AL-10035</t>
  </si>
  <si>
    <t>NLA_WA-10052</t>
  </si>
  <si>
    <t>NLA06608-2874</t>
  </si>
  <si>
    <t>NLA_MT-10112</t>
  </si>
  <si>
    <t>NLA_MT-10114</t>
  </si>
  <si>
    <t>NLA06608-2889</t>
  </si>
  <si>
    <t>NLA_NV-10066</t>
  </si>
  <si>
    <t>NLA06608-2891</t>
  </si>
  <si>
    <t>NLA_IN-10060</t>
  </si>
  <si>
    <t>NLA_IN-10061</t>
  </si>
  <si>
    <t>NLA_TX-10083</t>
  </si>
  <si>
    <t>NLA06608-2954</t>
  </si>
  <si>
    <t>NLA_ID-10054</t>
  </si>
  <si>
    <t>NLA06608-2955</t>
  </si>
  <si>
    <t>NLA_AL-10037</t>
  </si>
  <si>
    <t>NLA_NE-10088</t>
  </si>
  <si>
    <t>NLA06608-2987</t>
  </si>
  <si>
    <t>NLA_IN-10062</t>
  </si>
  <si>
    <t>NLA06608-2996</t>
  </si>
  <si>
    <t>NLA_TX-10084</t>
  </si>
  <si>
    <t>NLA06608-3032</t>
  </si>
  <si>
    <t>NLA_TX-10087</t>
  </si>
  <si>
    <t>NLA06608-3035</t>
  </si>
  <si>
    <t>NLA_IN-10063</t>
  </si>
  <si>
    <t>NLA06608-3083</t>
  </si>
  <si>
    <t>NLA_TX-10089</t>
  </si>
  <si>
    <t>NLA06608-3096</t>
  </si>
  <si>
    <t>NLA_TX-10090</t>
  </si>
  <si>
    <t>NLA_ID-10058</t>
  </si>
  <si>
    <t>NLA_IN-10065</t>
  </si>
  <si>
    <t>NLA06608-3153</t>
  </si>
  <si>
    <t>NLA_WA-10059</t>
  </si>
  <si>
    <t>NLA06608-3157</t>
  </si>
  <si>
    <t>NLA_ID-10059</t>
  </si>
  <si>
    <t>NLA_NE-10092</t>
  </si>
  <si>
    <t>NLA06608-3169</t>
  </si>
  <si>
    <t>NLA_FL-10074</t>
  </si>
  <si>
    <t>NLA06608-3228</t>
  </si>
  <si>
    <t>NLA_TX-10093</t>
  </si>
  <si>
    <t>NLA06608-3265</t>
  </si>
  <si>
    <t>NLA_WA-10060</t>
  </si>
  <si>
    <t>NLA06608-3303</t>
  </si>
  <si>
    <t>NLA_TX-10094</t>
  </si>
  <si>
    <t>NLA06608-3313</t>
  </si>
  <si>
    <t>NLA_ID-10061</t>
  </si>
  <si>
    <t>NLA06608-3320</t>
  </si>
  <si>
    <t>NLA_OK-10065</t>
  </si>
  <si>
    <t>NLA_ID-10062</t>
  </si>
  <si>
    <t>NLA06608-3480</t>
  </si>
  <si>
    <t>NLA_OK-10067</t>
  </si>
  <si>
    <t>NLA06608-3484</t>
  </si>
  <si>
    <t>NLA_NE-10099</t>
  </si>
  <si>
    <t>NLA06608-3608</t>
  </si>
  <si>
    <t>NLA_NE-10103</t>
  </si>
  <si>
    <t>NLA06608-3616</t>
  </si>
  <si>
    <t>NLA_OK-10070</t>
  </si>
  <si>
    <t>NLA_NE-10105</t>
  </si>
  <si>
    <t>NLA06608-3656</t>
  </si>
  <si>
    <t>NLA_NE-10106</t>
  </si>
  <si>
    <t>NLA06608-3660</t>
  </si>
  <si>
    <t>NLA_NE-10107</t>
  </si>
  <si>
    <t>NLA_RI-10040</t>
  </si>
  <si>
    <t>NLA06608-3846</t>
  </si>
  <si>
    <t>NLA_RI-10001</t>
  </si>
  <si>
    <t>NLA06608-3890</t>
  </si>
  <si>
    <t>NLA_RI-10042</t>
  </si>
  <si>
    <t>NLA_LA-10059</t>
  </si>
  <si>
    <t>NLA_OK-10077</t>
  </si>
  <si>
    <t>NLA06608-4064</t>
  </si>
  <si>
    <t>NLA_OK-10078</t>
  </si>
  <si>
    <t>NLA06608-4206</t>
  </si>
  <si>
    <t>NLA_OK-10080</t>
  </si>
  <si>
    <t>NLA06608-4252</t>
  </si>
  <si>
    <t>NLA_VT-10002</t>
  </si>
  <si>
    <t>NLA06608-4320</t>
  </si>
  <si>
    <t>NLA_OK-10083</t>
  </si>
  <si>
    <t>NLA_OK-10086</t>
  </si>
  <si>
    <t>NLA06608-4413</t>
  </si>
  <si>
    <t>NLA_RI-10046</t>
  </si>
  <si>
    <t>NLA06608-4414</t>
  </si>
  <si>
    <t>NLA_OK-10088</t>
  </si>
  <si>
    <t>NLA06608-4440</t>
  </si>
  <si>
    <t>NLA_OK-10089</t>
  </si>
  <si>
    <t>NLA_OK-10090</t>
  </si>
  <si>
    <t>NLA_OK-10091</t>
  </si>
  <si>
    <t>NLA06608-4610</t>
  </si>
  <si>
    <t>NLA_OK-10092</t>
  </si>
  <si>
    <t>NLA06608-4643</t>
  </si>
  <si>
    <t>NLA_OK-10093</t>
  </si>
  <si>
    <t>NLA06608-4650</t>
  </si>
  <si>
    <t>NLA_LA-10066</t>
  </si>
  <si>
    <t>NLA06608-4659</t>
  </si>
  <si>
    <t>NLA_OK-10094</t>
  </si>
  <si>
    <t>NLA_LA-10068</t>
  </si>
  <si>
    <t>NLA06608-4698</t>
  </si>
  <si>
    <t>NLA_LA-10069</t>
  </si>
  <si>
    <t>NLA06608-4828</t>
  </si>
  <si>
    <t>NLA_OK-10097</t>
  </si>
  <si>
    <t>NLA06608-4929</t>
  </si>
  <si>
    <t>NLA_OK-10098</t>
  </si>
  <si>
    <t>NLA06608-4949</t>
  </si>
  <si>
    <t>NLA_OK-10099</t>
  </si>
  <si>
    <t>NLA06608-9999</t>
  </si>
  <si>
    <t>NLA_VT-10003</t>
  </si>
  <si>
    <t>NLA06608-ACAD_LAKES_0435</t>
  </si>
  <si>
    <t>NLA_ME-10001</t>
  </si>
  <si>
    <t>NLA06608-ALPS-1218</t>
  </si>
  <si>
    <t>NLA_ME-10002</t>
  </si>
  <si>
    <t>NLA06608-ALSC:020149</t>
  </si>
  <si>
    <t>NLA_NY-10001</t>
  </si>
  <si>
    <t>NLA06608-ELS:1C2-032</t>
  </si>
  <si>
    <t>NLA_NH-10001</t>
  </si>
  <si>
    <t>NLA06608-ELS:1C3-003</t>
  </si>
  <si>
    <t>NLA_ME-10003</t>
  </si>
  <si>
    <t>NLA06608-ELS:1D1-035</t>
  </si>
  <si>
    <t>NLA_MA-10001</t>
  </si>
  <si>
    <t>NLA06608-ELS:1D2-087</t>
  </si>
  <si>
    <t>NLA_MA-10002</t>
  </si>
  <si>
    <t>NLA06608-ELS:1E1-052</t>
  </si>
  <si>
    <t>NLA_ME-10004</t>
  </si>
  <si>
    <t>NLA06608-ELS:1E1-096</t>
  </si>
  <si>
    <t>NLA_ME-10005</t>
  </si>
  <si>
    <t>NLA06608-ELS:1E1-128</t>
  </si>
  <si>
    <t>NLA_ME-10006</t>
  </si>
  <si>
    <t>NLA06608-ELS:1E2-027</t>
  </si>
  <si>
    <t>NLA_ME-10007</t>
  </si>
  <si>
    <t>NLA06608-ELS:1E3-002</t>
  </si>
  <si>
    <t>NLA_ME-10008</t>
  </si>
  <si>
    <t>NLA06608-ELS:1E3-012</t>
  </si>
  <si>
    <t>NLA_ME-10009</t>
  </si>
  <si>
    <t>NLA06608-ELS:1E3-071</t>
  </si>
  <si>
    <t>NLA_ME-10010</t>
  </si>
  <si>
    <t>NLA06608-ELS:2B2-008</t>
  </si>
  <si>
    <t>NLA_MI-10001</t>
  </si>
  <si>
    <t>NLA06608-ELS:2C2-048</t>
  </si>
  <si>
    <t>NLA_WI-10001</t>
  </si>
  <si>
    <t>NLA06608-ELS:2C3-018</t>
  </si>
  <si>
    <t>NLA_WI-10002</t>
  </si>
  <si>
    <t>NLA06608-ELS:2D3-008</t>
  </si>
  <si>
    <t>NLA_MN-10001</t>
  </si>
  <si>
    <t>NLA06608-EMAP:ME011L</t>
  </si>
  <si>
    <t>NLA_ME-10011</t>
  </si>
  <si>
    <t>NLA06608-EMAP:ME012L</t>
  </si>
  <si>
    <t>NLA_ME-10012</t>
  </si>
  <si>
    <t>NLA06608-EMAP:ME254L</t>
  </si>
  <si>
    <t>NLA_ME-10013</t>
  </si>
  <si>
    <t>NLA06608-EMAP:ME263L</t>
  </si>
  <si>
    <t>NLA_ME-10014</t>
  </si>
  <si>
    <t>NLA06608-EMAP:ME518L</t>
  </si>
  <si>
    <t>NLA_ME-10015</t>
  </si>
  <si>
    <t>NLA06608-FL:107895579</t>
  </si>
  <si>
    <t>NLA_FL-10001</t>
  </si>
  <si>
    <t>NLA06608-FL:16674741</t>
  </si>
  <si>
    <t>NLA_FL-10002</t>
  </si>
  <si>
    <t>NLA06608-FL:18261987</t>
  </si>
  <si>
    <t>NLA_FL-10003</t>
  </si>
  <si>
    <t>NLA06608-FL:99324403</t>
  </si>
  <si>
    <t>NLA_FL-10004</t>
  </si>
  <si>
    <t>NLA06608-FL:99344895</t>
  </si>
  <si>
    <t>NLA_FL-10005</t>
  </si>
  <si>
    <t>NLA06608-IN:646</t>
  </si>
  <si>
    <t>NLA_IN-10001</t>
  </si>
  <si>
    <t>NLA06608-MI:7007</t>
  </si>
  <si>
    <t>NLA_MI-10002</t>
  </si>
  <si>
    <t>NLA06608-MN:03-0029</t>
  </si>
  <si>
    <t>NLA_MN-10002</t>
  </si>
  <si>
    <t>NLA06608-MN:06-0002</t>
  </si>
  <si>
    <t>NLA_MN-10003</t>
  </si>
  <si>
    <t>NLA06608-MN:11-0102</t>
  </si>
  <si>
    <t>NLA_MN-10004</t>
  </si>
  <si>
    <t>NLA06608-MN:15-0010</t>
  </si>
  <si>
    <t>NLA_MN-10005</t>
  </si>
  <si>
    <t>NLA06608-MN:22-0074</t>
  </si>
  <si>
    <t>NLA_MN-10006</t>
  </si>
  <si>
    <t>NLA06608-MN:49-0140</t>
  </si>
  <si>
    <t>NLA_MN-10007</t>
  </si>
  <si>
    <t>NLA06608-MN:51-0063</t>
  </si>
  <si>
    <t>NLA_MN-10008</t>
  </si>
  <si>
    <t>NLA06608-MN:56-0306</t>
  </si>
  <si>
    <t>NLA_MN-10009</t>
  </si>
  <si>
    <t>NLA06608-MN:61-0037</t>
  </si>
  <si>
    <t>NLA_MN-10010</t>
  </si>
  <si>
    <t>NLA06608-MN:74-0023</t>
  </si>
  <si>
    <t>NLA_MN-10011</t>
  </si>
  <si>
    <t>NLA06608-MN:75-0200</t>
  </si>
  <si>
    <t>NLA_MN-10012</t>
  </si>
  <si>
    <t>NLA06608-MN:77-0019</t>
  </si>
  <si>
    <t>NLA_MN-10013</t>
  </si>
  <si>
    <t>NLA06608-MN:87-0030</t>
  </si>
  <si>
    <t>NLA_MN-10014</t>
  </si>
  <si>
    <t>NLA06608-NELP-0253</t>
  </si>
  <si>
    <t>NLA_ME-10016</t>
  </si>
  <si>
    <t>NLA06608-NELP-0955</t>
  </si>
  <si>
    <t>NLA_ME-10017</t>
  </si>
  <si>
    <t>NLA06608-NELP-1041</t>
  </si>
  <si>
    <t>NLA_ME-10018</t>
  </si>
  <si>
    <t>NLA06608-NELP-1330</t>
  </si>
  <si>
    <t>NLA_ME-10019</t>
  </si>
  <si>
    <t>NLA06608-NELP-2155</t>
  </si>
  <si>
    <t>NLA_ME-10020</t>
  </si>
  <si>
    <t>NLA06608-NELP-3355</t>
  </si>
  <si>
    <t>NLA_ME-10021</t>
  </si>
  <si>
    <t>NLA06608-NELP-3586</t>
  </si>
  <si>
    <t>NLA_ME-10022</t>
  </si>
  <si>
    <t>NLA06608-NH250L</t>
  </si>
  <si>
    <t>NLA_NH-10002</t>
  </si>
  <si>
    <t>NLA06608-NH4912</t>
  </si>
  <si>
    <t>NLA_NH-10003</t>
  </si>
  <si>
    <t>NLA06608-NV:2</t>
  </si>
  <si>
    <t>NLA_NV-10001</t>
  </si>
  <si>
    <t>NLA06608-NV:3</t>
  </si>
  <si>
    <t>NLA_NV-10002</t>
  </si>
  <si>
    <t>NLA06608-NV:4</t>
  </si>
  <si>
    <t>NLA06608-OH:19</t>
  </si>
  <si>
    <t>NLA_OH-10001</t>
  </si>
  <si>
    <t>NLA06608-OH:22</t>
  </si>
  <si>
    <t>NLA_OH-10002</t>
  </si>
  <si>
    <t>NLA06608-R10BULLTR</t>
  </si>
  <si>
    <t>NLA_ID-10001</t>
  </si>
  <si>
    <t>NLA06608-R10CAPEHO</t>
  </si>
  <si>
    <t>NLA_ID-10002</t>
  </si>
  <si>
    <t>NLA06608-R10CHARLT</t>
  </si>
  <si>
    <t>NLA_OR-10001</t>
  </si>
  <si>
    <t>NLA06608-R10COUNCI</t>
  </si>
  <si>
    <t>NLA_WA-10001</t>
  </si>
  <si>
    <t>NLA06608-R10DEERLA</t>
  </si>
  <si>
    <t>NLA_OR-10002</t>
  </si>
  <si>
    <t>NLA06608-R10FISHLA</t>
  </si>
  <si>
    <t>NLA_OR-10003</t>
  </si>
  <si>
    <t>NLA06608-R10FOURMI</t>
  </si>
  <si>
    <t>NLA_OR-10004</t>
  </si>
  <si>
    <t>NLA06608-R10RAINYL</t>
  </si>
  <si>
    <t>NLA_WA-10002</t>
  </si>
  <si>
    <t>NLA06608-R10SQUAWL</t>
  </si>
  <si>
    <t>NLA_OR-10005</t>
  </si>
  <si>
    <t>NLA06608-R10ULAKE</t>
  </si>
  <si>
    <t>NLA_WA-10003</t>
  </si>
  <si>
    <t>NLA06608-R10YELLOW</t>
  </si>
  <si>
    <t>NLA_ID-10003</t>
  </si>
  <si>
    <t>NLA06608-R31</t>
  </si>
  <si>
    <t>NLA_MD-10001</t>
  </si>
  <si>
    <t>NLA06608-R314</t>
  </si>
  <si>
    <t>NLA_VA-10001</t>
  </si>
  <si>
    <t>NLA06608-R315</t>
  </si>
  <si>
    <t>NLA_VA-10002</t>
  </si>
  <si>
    <t>NLA06608-R318</t>
  </si>
  <si>
    <t>NLA_VA-10003</t>
  </si>
  <si>
    <t>NLA06608-R319</t>
  </si>
  <si>
    <t>NLA_VA-10004</t>
  </si>
  <si>
    <t>NLA06608-R32</t>
  </si>
  <si>
    <t>NLA_MD-10002</t>
  </si>
  <si>
    <t>NLA06608-R322</t>
  </si>
  <si>
    <t>NLA_VA-10005</t>
  </si>
  <si>
    <t>NLA06608-R323</t>
  </si>
  <si>
    <t>NLA_VA-10006</t>
  </si>
  <si>
    <t>NLA06608-R324</t>
  </si>
  <si>
    <t>NLA_VA-10007</t>
  </si>
  <si>
    <t>NLA06608-R326</t>
  </si>
  <si>
    <t>NLA_VA-10008</t>
  </si>
  <si>
    <t>NLA06608-R328</t>
  </si>
  <si>
    <t>NLA_VA-10009</t>
  </si>
  <si>
    <t>NLA06608-R333</t>
  </si>
  <si>
    <t>NLA_VA-10010</t>
  </si>
  <si>
    <t>NLA06608-R334</t>
  </si>
  <si>
    <t>NLA_WV-10001</t>
  </si>
  <si>
    <t>NLA06608-R336</t>
  </si>
  <si>
    <t>NLA_WV-10002</t>
  </si>
  <si>
    <t>NLA06608-R34</t>
  </si>
  <si>
    <t>NLA_PA-10001</t>
  </si>
  <si>
    <t>NLA06608-R5:KATHRYN</t>
  </si>
  <si>
    <t>NLA_MI-10003</t>
  </si>
  <si>
    <t>NLA06608-R5:OTTAWA</t>
  </si>
  <si>
    <t>NLA_MI-10004</t>
  </si>
  <si>
    <t>NLA06608-R7101</t>
  </si>
  <si>
    <t>NLA_NE-10001</t>
  </si>
  <si>
    <t>NLA06608-R7103</t>
  </si>
  <si>
    <t>NLA_NE-10002</t>
  </si>
  <si>
    <t>NLA06608-R7104</t>
  </si>
  <si>
    <t>NLA_NE-10003</t>
  </si>
  <si>
    <t>NLA06608-R7106</t>
  </si>
  <si>
    <t>NLA_NE-10004</t>
  </si>
  <si>
    <t>NLA06608-R715</t>
  </si>
  <si>
    <t>NLA_IA-10001</t>
  </si>
  <si>
    <t>NLA06608-R716</t>
  </si>
  <si>
    <t>NLA_IA-10002</t>
  </si>
  <si>
    <t>NLA06608-R723</t>
  </si>
  <si>
    <t>NLA_KS-10001</t>
  </si>
  <si>
    <t>NLA06608-R728</t>
  </si>
  <si>
    <t>NLA_KS-10002</t>
  </si>
  <si>
    <t>NLA06608-R730</t>
  </si>
  <si>
    <t>NLA_KS-10003</t>
  </si>
  <si>
    <t>NLA06608-R733</t>
  </si>
  <si>
    <t>NLA_KS-10004</t>
  </si>
  <si>
    <t>NLA06608-R736</t>
  </si>
  <si>
    <t>NLA_KS-10005</t>
  </si>
  <si>
    <t>NLA06608-R746</t>
  </si>
  <si>
    <t>NLA_KS-10006</t>
  </si>
  <si>
    <t>NLA06608-R750</t>
  </si>
  <si>
    <t>NLA_KS-10007</t>
  </si>
  <si>
    <t>NLA06608-R759</t>
  </si>
  <si>
    <t>NLA_KS-10008</t>
  </si>
  <si>
    <t>NLA06608-R764</t>
  </si>
  <si>
    <t>NLA_KS-10009</t>
  </si>
  <si>
    <t>NLA06608-R767</t>
  </si>
  <si>
    <t>NLA_MO-10001</t>
  </si>
  <si>
    <t>NLA06608-R769</t>
  </si>
  <si>
    <t>NLA_MO-10002</t>
  </si>
  <si>
    <t>NLA06608-R770</t>
  </si>
  <si>
    <t>NLA_MO-10003</t>
  </si>
  <si>
    <t>NLA06608-R772</t>
  </si>
  <si>
    <t>NLA_MO-10004</t>
  </si>
  <si>
    <t>NLA06608-R775</t>
  </si>
  <si>
    <t>NLA_MO-10005</t>
  </si>
  <si>
    <t>NLA06608-R784</t>
  </si>
  <si>
    <t>NLA_NE-10005</t>
  </si>
  <si>
    <t>NLA06608-R788</t>
  </si>
  <si>
    <t>NLA_NE-10006</t>
  </si>
  <si>
    <t>NLA06608-R791</t>
  </si>
  <si>
    <t>NLA_NE-10007</t>
  </si>
  <si>
    <t>NLA06608-R792</t>
  </si>
  <si>
    <t>NLA_NE-10008</t>
  </si>
  <si>
    <t>NLA06608-R796</t>
  </si>
  <si>
    <t>NLA_NE-10009</t>
  </si>
  <si>
    <t>NLA06608-TX:10</t>
  </si>
  <si>
    <t>NLA_TX-10001</t>
  </si>
  <si>
    <t>NLA06608-TX:14</t>
  </si>
  <si>
    <t>NLA_TX-10000</t>
  </si>
  <si>
    <t>NLA06608-TX:15</t>
  </si>
  <si>
    <t>NLA_TX-10003</t>
  </si>
  <si>
    <t>NLA_TX-10004</t>
  </si>
  <si>
    <t>NLA06608-TX:22</t>
  </si>
  <si>
    <t>NLA_TX-10005</t>
  </si>
  <si>
    <t>NLA06608-TX:27</t>
  </si>
  <si>
    <t>NLA_TX-10006</t>
  </si>
  <si>
    <t>NLA06608-TX:29</t>
  </si>
  <si>
    <t>NLA_TX-10007</t>
  </si>
  <si>
    <t>NLA06608-TX:30</t>
  </si>
  <si>
    <t>NLA_TX-10008</t>
  </si>
  <si>
    <t>NLA06608-TX:5</t>
  </si>
  <si>
    <t>NLA_TX-10009</t>
  </si>
  <si>
    <t>NLA06608-WI:LOWES</t>
  </si>
  <si>
    <t>NLA_WI-10003</t>
  </si>
  <si>
    <t>NLA06608-WI:SY</t>
  </si>
  <si>
    <t>NLA_WI-10004</t>
  </si>
  <si>
    <t>RT_iso</t>
  </si>
  <si>
    <t>LAT_DD83</t>
  </si>
  <si>
    <t>LON_DD83</t>
  </si>
  <si>
    <t>NLA12_WI-129</t>
  </si>
  <si>
    <t>H2O_d2H</t>
  </si>
  <si>
    <t>H2O_d18O</t>
  </si>
  <si>
    <t>DSGN_CYCLE</t>
  </si>
  <si>
    <t>NLA_AL-10132</t>
  </si>
  <si>
    <t>NLA_AL-10039</t>
  </si>
  <si>
    <t>NLA_AL-10046</t>
  </si>
  <si>
    <t>NLA_AL-10047</t>
  </si>
  <si>
    <t>NLA_AL-10048</t>
  </si>
  <si>
    <t>NLA12_AL-R03</t>
  </si>
  <si>
    <t>NLA_AL-10038</t>
  </si>
  <si>
    <t>NLA12_AL-R05</t>
  </si>
  <si>
    <t>NLA_AR-10024</t>
  </si>
  <si>
    <t>NLA_AR-10025</t>
  </si>
  <si>
    <t>NLA_AR-10028</t>
  </si>
  <si>
    <t>NLA_AR-10030</t>
  </si>
  <si>
    <t>NLA_AZ-10057</t>
  </si>
  <si>
    <t>NLA_AZ-10062</t>
  </si>
  <si>
    <t>NLA_AZ-10066</t>
  </si>
  <si>
    <t>NLA_AZ-10068</t>
  </si>
  <si>
    <t>NLA_AZ-10078</t>
  </si>
  <si>
    <t>NLA_AZ-10081</t>
  </si>
  <si>
    <t>NLA_AZ-10083</t>
  </si>
  <si>
    <t>NLA_AZ-10095</t>
  </si>
  <si>
    <t>NLA12_AZ-R01</t>
  </si>
  <si>
    <t>NLA_AZ-10046</t>
  </si>
  <si>
    <t>NLA12_AZ-R02</t>
  </si>
  <si>
    <t>NLA_CA-10046</t>
  </si>
  <si>
    <t>NLA_CA-10047</t>
  </si>
  <si>
    <t>NLA_CA-10051</t>
  </si>
  <si>
    <t>NLA_CA-10054</t>
  </si>
  <si>
    <t>NLA_CA-10056</t>
  </si>
  <si>
    <t>NLA_CA-10058</t>
  </si>
  <si>
    <t>NLA_CA-10063</t>
  </si>
  <si>
    <t>NLA_CA-10067</t>
  </si>
  <si>
    <t>NLA_CA-10070</t>
  </si>
  <si>
    <t>NLA_CA-10073</t>
  </si>
  <si>
    <t>NLA_CA-10076</t>
  </si>
  <si>
    <t>NLA_CA-10078</t>
  </si>
  <si>
    <t>NLA12_CA-143</t>
  </si>
  <si>
    <t>NLA_CA-10080</t>
  </si>
  <si>
    <t>NLA_CA-10089</t>
  </si>
  <si>
    <t>NLA_CA-10091</t>
  </si>
  <si>
    <t>NLA_CA-10092</t>
  </si>
  <si>
    <t>NLA_CA-10101</t>
  </si>
  <si>
    <t>NLA_CA-10102</t>
  </si>
  <si>
    <t>NLA_CA-10033</t>
  </si>
  <si>
    <t>NLA_CA-10106</t>
  </si>
  <si>
    <t>NLA_CA-10108</t>
  </si>
  <si>
    <t>NLA_CA-10114</t>
  </si>
  <si>
    <t>NLA_CA-10115</t>
  </si>
  <si>
    <t>NLA_CA-10122</t>
  </si>
  <si>
    <t>NLA_CA-10124</t>
  </si>
  <si>
    <t>NLA_CA-10134</t>
  </si>
  <si>
    <t>NLA_CA-10140</t>
  </si>
  <si>
    <t>NLA_CA-10142</t>
  </si>
  <si>
    <t>NLA_CA-10146</t>
  </si>
  <si>
    <t>NLA_CA-10157</t>
  </si>
  <si>
    <t>NLA12_CA-R01</t>
  </si>
  <si>
    <t>NLA12_CA-R02</t>
  </si>
  <si>
    <t>NLA12_CA-R03</t>
  </si>
  <si>
    <t>NLA_CA-10038</t>
  </si>
  <si>
    <t>NLA12_CA-R05</t>
  </si>
  <si>
    <t>NLA_CA-10039</t>
  </si>
  <si>
    <t>NLA12_CA-R06</t>
  </si>
  <si>
    <t>NLA_CA-10040</t>
  </si>
  <si>
    <t>NLA12_CA-R09</t>
  </si>
  <si>
    <t>NLA_CA-10041</t>
  </si>
  <si>
    <t>NLA12_CA-R10</t>
  </si>
  <si>
    <t>NLA_CA-10042</t>
  </si>
  <si>
    <t>NLA12_CA-R12</t>
  </si>
  <si>
    <t>NLA_CA-10043</t>
  </si>
  <si>
    <t>NLA12_CA-R13</t>
  </si>
  <si>
    <t>NLA_CO-10053</t>
  </si>
  <si>
    <t>NLA_CO-10054</t>
  </si>
  <si>
    <t>NLA_CO-10056</t>
  </si>
  <si>
    <t>NLA_CO-10058</t>
  </si>
  <si>
    <t>NLA_CO-10060</t>
  </si>
  <si>
    <t>NLA_CO-10063</t>
  </si>
  <si>
    <t>NLA_CO-10064</t>
  </si>
  <si>
    <t>NLA_CO-10066</t>
  </si>
  <si>
    <t>NLA_CO-10068</t>
  </si>
  <si>
    <t>NLA_CO-10069</t>
  </si>
  <si>
    <t>NLA_CO-10070</t>
  </si>
  <si>
    <t>NLA_CO-10071</t>
  </si>
  <si>
    <t>NLA12_CO-R01</t>
  </si>
  <si>
    <t>NLA12_CO-R04</t>
  </si>
  <si>
    <t>NLA_CO-10049</t>
  </si>
  <si>
    <t>NLA12_CO-R07</t>
  </si>
  <si>
    <t>NLA_CO-10050</t>
  </si>
  <si>
    <t>NLA12_CO-R10</t>
  </si>
  <si>
    <t>NLA_CT-10022</t>
  </si>
  <si>
    <t>NLA_CT-10023</t>
  </si>
  <si>
    <t>NLA_CT-10030</t>
  </si>
  <si>
    <t>NLA_CT-10033</t>
  </si>
  <si>
    <t>NLA_CT-10041</t>
  </si>
  <si>
    <t>NLA_DE-10018</t>
  </si>
  <si>
    <t>NLA_DE-10020</t>
  </si>
  <si>
    <t>NLA_DE-10034</t>
  </si>
  <si>
    <t>NLA_FL-10077</t>
  </si>
  <si>
    <t>NLA_FL-10081</t>
  </si>
  <si>
    <t>NLA_FL-10090</t>
  </si>
  <si>
    <t>NLA_FL-10093</t>
  </si>
  <si>
    <t>NLA_FL-10097</t>
  </si>
  <si>
    <t>NLA_FL-10099</t>
  </si>
  <si>
    <t>NLA_FL-10108</t>
  </si>
  <si>
    <t>NLA_FL-10075</t>
  </si>
  <si>
    <t>NLA12_FL-R04</t>
  </si>
  <si>
    <t>NLA_FL-10076</t>
  </si>
  <si>
    <t>NLA12_FL-R06</t>
  </si>
  <si>
    <t>NLA_GA-10028</t>
  </si>
  <si>
    <t>NLA_GA-10032</t>
  </si>
  <si>
    <t>NLA_GA-10033</t>
  </si>
  <si>
    <t>NLA_GA-10035</t>
  </si>
  <si>
    <t>NLA_GA-10039</t>
  </si>
  <si>
    <t>NLA_GA-10048</t>
  </si>
  <si>
    <t>NLA_GA-10025</t>
  </si>
  <si>
    <t>NLA12_GA-R01</t>
  </si>
  <si>
    <t>NLA_GA-10026</t>
  </si>
  <si>
    <t>NLA12_GA-R11</t>
  </si>
  <si>
    <t>NLA_IA-10044</t>
  </si>
  <si>
    <t>NLA_IA-10048</t>
  </si>
  <si>
    <t>NLA_IA-10055</t>
  </si>
  <si>
    <t>NLA_IA-10062</t>
  </si>
  <si>
    <t>NLA_IA-10067</t>
  </si>
  <si>
    <t>NLA_IA-10069</t>
  </si>
  <si>
    <t>NLA_IA-10085</t>
  </si>
  <si>
    <t>NLA_IA-10087</t>
  </si>
  <si>
    <t>NLA12_IA-R01</t>
  </si>
  <si>
    <t>NLA_IA-10041</t>
  </si>
  <si>
    <t>NLA12_IA-R02</t>
  </si>
  <si>
    <t>NLA_IA-10042</t>
  </si>
  <si>
    <t>NLA12_IA-R03</t>
  </si>
  <si>
    <t>NLA_ID-10063</t>
  </si>
  <si>
    <t>NLA_ID-10064</t>
  </si>
  <si>
    <t>NLA_ID-10072</t>
  </si>
  <si>
    <t>NLA_ID-10073</t>
  </si>
  <si>
    <t>NLA_ID-10091</t>
  </si>
  <si>
    <t>NLA_ID-10092</t>
  </si>
  <si>
    <t>NLA_ID-10093</t>
  </si>
  <si>
    <t>NLA_ID-10097</t>
  </si>
  <si>
    <t>NLA_ID-10098</t>
  </si>
  <si>
    <t>NLA_ID-10100</t>
  </si>
  <si>
    <t>NLA_ID-10107</t>
  </si>
  <si>
    <t>NLA_ID-10114</t>
  </si>
  <si>
    <t>NLA_ID-10115</t>
  </si>
  <si>
    <t>NLA_ID-10117</t>
  </si>
  <si>
    <t>NLA_ID-10124</t>
  </si>
  <si>
    <t>NLA_ID-10129</t>
  </si>
  <si>
    <t>NLA_ID-10143</t>
  </si>
  <si>
    <t>NLA_ID-10147</t>
  </si>
  <si>
    <t>NLA_ID-10152</t>
  </si>
  <si>
    <t>NLA_ID-10154</t>
  </si>
  <si>
    <t>NLA_ID-10156</t>
  </si>
  <si>
    <t>NLA_ID-10158</t>
  </si>
  <si>
    <t>NLA_ID-10159</t>
  </si>
  <si>
    <t>NLA_ID-10163</t>
  </si>
  <si>
    <t>NLA_ID-10164</t>
  </si>
  <si>
    <t>NLA_ID-10165</t>
  </si>
  <si>
    <t>NLA_ID-10167</t>
  </si>
  <si>
    <t>NLA_ID-10169</t>
  </si>
  <si>
    <t>NLA_ID-10170</t>
  </si>
  <si>
    <t>NLA_IL-10037</t>
  </si>
  <si>
    <t>NLA_IL-10038</t>
  </si>
  <si>
    <t>NLA_IL-10039</t>
  </si>
  <si>
    <t>NLA_IL-10040</t>
  </si>
  <si>
    <t>NLA_IL-10042</t>
  </si>
  <si>
    <t>NLA_IL-10044</t>
  </si>
  <si>
    <t>NLA_IL-10046</t>
  </si>
  <si>
    <t>NLA_IL-10048</t>
  </si>
  <si>
    <t>NLA_IL-10051</t>
  </si>
  <si>
    <t>NLA12_IL-R01</t>
  </si>
  <si>
    <t>NLA_IL-10033</t>
  </si>
  <si>
    <t>NLA12_IL-R03</t>
  </si>
  <si>
    <t>NLA_IL-10034</t>
  </si>
  <si>
    <t>NLA12_IL-R04</t>
  </si>
  <si>
    <t>NLA_IN-10068</t>
  </si>
  <si>
    <t>NLA_IN-10074</t>
  </si>
  <si>
    <t>NLA_IN-10075</t>
  </si>
  <si>
    <t>NLA_IN-10076</t>
  </si>
  <si>
    <t>NLA_IN-10078</t>
  </si>
  <si>
    <t>NLA_IN-10079</t>
  </si>
  <si>
    <t>NLA_IN-10082</t>
  </si>
  <si>
    <t>NLA_IN-10083</t>
  </si>
  <si>
    <t>NLA_IN-10090</t>
  </si>
  <si>
    <t>NLA_IN-10092</t>
  </si>
  <si>
    <t>NLA_IN-10093</t>
  </si>
  <si>
    <t>NLA_IN-10094</t>
  </si>
  <si>
    <t>NLA_IN-10095</t>
  </si>
  <si>
    <t>NLA_IN-10097</t>
  </si>
  <si>
    <t>NLA_IN-10103</t>
  </si>
  <si>
    <t>NLA_IN-10107</t>
  </si>
  <si>
    <t>NLA_IN-10108</t>
  </si>
  <si>
    <t>NLA_IN-10110</t>
  </si>
  <si>
    <t>NLA_IN-10111</t>
  </si>
  <si>
    <t>NLA_IN-10112</t>
  </si>
  <si>
    <t>NLA_IN-10114</t>
  </si>
  <si>
    <t>NLA_IN-10119</t>
  </si>
  <si>
    <t>NLA_IN-10120</t>
  </si>
  <si>
    <t>NLA_IN-10122</t>
  </si>
  <si>
    <t>NLA_IN-10127</t>
  </si>
  <si>
    <t>NLA_IN-10128</t>
  </si>
  <si>
    <t>NLA_IN-10131</t>
  </si>
  <si>
    <t>NLA_IN-10133</t>
  </si>
  <si>
    <t>NLA_IN-10134</t>
  </si>
  <si>
    <t>NLA_IN-10135</t>
  </si>
  <si>
    <t>NLA_IN-10139</t>
  </si>
  <si>
    <t>NLA_IN-10141</t>
  </si>
  <si>
    <t>NLA_IN-10144</t>
  </si>
  <si>
    <t>NLA_IN-10147</t>
  </si>
  <si>
    <t>NLA_IN-10149</t>
  </si>
  <si>
    <t>NLA_IN-10150</t>
  </si>
  <si>
    <t>NLA_KS-10045</t>
  </si>
  <si>
    <t>NLA12_KS-114</t>
  </si>
  <si>
    <t>NLA_KS-10056</t>
  </si>
  <si>
    <t>NLA_KS-10057</t>
  </si>
  <si>
    <t>NLA_KS-10059</t>
  </si>
  <si>
    <t>NLA_KS-10060</t>
  </si>
  <si>
    <t>NLA_KS-10061</t>
  </si>
  <si>
    <t>NLA_KS-10065</t>
  </si>
  <si>
    <t>NLA_KS-10073</t>
  </si>
  <si>
    <t>NLA12_KS-R02</t>
  </si>
  <si>
    <t>NLA12_KS-R07</t>
  </si>
  <si>
    <t>NLA12_KS-R08</t>
  </si>
  <si>
    <t>NLA12_KS-R11</t>
  </si>
  <si>
    <t>NLA_KY-10026</t>
  </si>
  <si>
    <t>NLA_KY-10024</t>
  </si>
  <si>
    <t>NLA_KY-10035</t>
  </si>
  <si>
    <t>NLA_KY-10037</t>
  </si>
  <si>
    <t>NLA_KY-10038</t>
  </si>
  <si>
    <t>NLA_KY-10041</t>
  </si>
  <si>
    <t>NLA_KY-10043</t>
  </si>
  <si>
    <t>NLA_LA-10074</t>
  </si>
  <si>
    <t>NLA_LA-10099</t>
  </si>
  <si>
    <t>NLA_LA-10106</t>
  </si>
  <si>
    <t>NLA_LA-10117</t>
  </si>
  <si>
    <t>NLA_LA-10119</t>
  </si>
  <si>
    <t>NLA_LA-10120</t>
  </si>
  <si>
    <t>NLA_LA-10126</t>
  </si>
  <si>
    <t>NLA_LA-10137</t>
  </si>
  <si>
    <t>NLA_MA-10017</t>
  </si>
  <si>
    <t>NLA_MA-10018</t>
  </si>
  <si>
    <t>NLA_MA-10020</t>
  </si>
  <si>
    <t>NLA_MA-10021</t>
  </si>
  <si>
    <t>NLA_MA-10022</t>
  </si>
  <si>
    <t>NLA_MA-10023</t>
  </si>
  <si>
    <t>NLA_MD-10017</t>
  </si>
  <si>
    <t>NLA_MD-10020</t>
  </si>
  <si>
    <t>NLA_MD-10026</t>
  </si>
  <si>
    <t>NLA_MD-10029</t>
  </si>
  <si>
    <t>NLA_ME-10042</t>
  </si>
  <si>
    <t>NLA_ME-10043</t>
  </si>
  <si>
    <t>NLA_ME-10044</t>
  </si>
  <si>
    <t>NLA_ME-10045</t>
  </si>
  <si>
    <t>NLA_ME-10047</t>
  </si>
  <si>
    <t>NLA_ME-10049</t>
  </si>
  <si>
    <t>NLA_ME-10050</t>
  </si>
  <si>
    <t>NLA_ME-10051</t>
  </si>
  <si>
    <t>NLA_ME-10055</t>
  </si>
  <si>
    <t>NLA_ME-10058</t>
  </si>
  <si>
    <t>NLA_ME-10059</t>
  </si>
  <si>
    <t>NLA_ME-10063</t>
  </si>
  <si>
    <t>NLA_ME-10064</t>
  </si>
  <si>
    <t>NLA_ME-10066</t>
  </si>
  <si>
    <t>NLA12_ME-R02</t>
  </si>
  <si>
    <t>NLA12_ME-R03</t>
  </si>
  <si>
    <t>NLA12_ME-R06</t>
  </si>
  <si>
    <t>NLA12_ME-R07</t>
  </si>
  <si>
    <t>NLA12_ME-R08</t>
  </si>
  <si>
    <t>NLA12_ME-R10</t>
  </si>
  <si>
    <t>NLA12_ME-R11</t>
  </si>
  <si>
    <t>NLA12_ME-R15</t>
  </si>
  <si>
    <t>NLA_MI-10087</t>
  </si>
  <si>
    <t>NLA_MI-10089</t>
  </si>
  <si>
    <t>NLA_MI-10090</t>
  </si>
  <si>
    <t>NLA_MI-10091</t>
  </si>
  <si>
    <t>NLA_MI-10092</t>
  </si>
  <si>
    <t>NLA_MI-10093</t>
  </si>
  <si>
    <t>NLA_MI-10095</t>
  </si>
  <si>
    <t>NLA_MI-10096</t>
  </si>
  <si>
    <t>NLA_MI-10097</t>
  </si>
  <si>
    <t>NLA_MI-10099</t>
  </si>
  <si>
    <t>NLA_MI-10100</t>
  </si>
  <si>
    <t>NLA_MI-10102</t>
  </si>
  <si>
    <t>NLA_MI-10103</t>
  </si>
  <si>
    <t>NLA_MI-10104</t>
  </si>
  <si>
    <t>NLA_MI-10105</t>
  </si>
  <si>
    <t>NLA_MI-10106</t>
  </si>
  <si>
    <t>NLA_MI-10108</t>
  </si>
  <si>
    <t>NLA_MI-10109</t>
  </si>
  <si>
    <t>NLA_MI-10111</t>
  </si>
  <si>
    <t>NLA_MI-10112</t>
  </si>
  <si>
    <t>NLA_MI-10115</t>
  </si>
  <si>
    <t>NLA_MI-10117</t>
  </si>
  <si>
    <t>NLA_MI-10118</t>
  </si>
  <si>
    <t>NLA_MI-10119</t>
  </si>
  <si>
    <t>NLA_MI-10122</t>
  </si>
  <si>
    <t>NLA_MI-10128</t>
  </si>
  <si>
    <t>NLA_MI-10129</t>
  </si>
  <si>
    <t>NLA_MI-10131</t>
  </si>
  <si>
    <t>NLA_MI-10132</t>
  </si>
  <si>
    <t>NLA_MI-10134</t>
  </si>
  <si>
    <t>NLA_MI-10135</t>
  </si>
  <si>
    <t>NLA_MI-10136</t>
  </si>
  <si>
    <t>NLA_MI-10139</t>
  </si>
  <si>
    <t>NLA_MI-10144</t>
  </si>
  <si>
    <t>NLA_MI-10145</t>
  </si>
  <si>
    <t>NLA12_MI-R08</t>
  </si>
  <si>
    <t>NLA12_MI-R09</t>
  </si>
  <si>
    <t>NLA_MN-10083</t>
  </si>
  <si>
    <t>NLA_MN-10086</t>
  </si>
  <si>
    <t>NLA_MN-10087</t>
  </si>
  <si>
    <t>NLA_MN-10090</t>
  </si>
  <si>
    <t>NLA_MN-10091</t>
  </si>
  <si>
    <t>NLA_MN-10092</t>
  </si>
  <si>
    <t>NLA_MN-10095</t>
  </si>
  <si>
    <t>NLA_MN-10096</t>
  </si>
  <si>
    <t>NLA_MN-10097</t>
  </si>
  <si>
    <t>NLA_MN-10098</t>
  </si>
  <si>
    <t>NLA_MN-10101</t>
  </si>
  <si>
    <t>NLA_MN-10103</t>
  </si>
  <si>
    <t>NLA_MN-10104</t>
  </si>
  <si>
    <t>NLA_MN-10105</t>
  </si>
  <si>
    <t>NLA_MN-10107</t>
  </si>
  <si>
    <t>NLA_MN-10110</t>
  </si>
  <si>
    <t>NLA_MN-10112</t>
  </si>
  <si>
    <t>NLA_MN-10113</t>
  </si>
  <si>
    <t>NLA_MN-10117</t>
  </si>
  <si>
    <t>NLA_MN-10118</t>
  </si>
  <si>
    <t>NLA_MN-10120</t>
  </si>
  <si>
    <t>NLA_MN-10122</t>
  </si>
  <si>
    <t>NLA_MN-10123</t>
  </si>
  <si>
    <t>NLA_MN-10127</t>
  </si>
  <si>
    <t>NLA_MN-10130</t>
  </si>
  <si>
    <t>NLA_MN-10131</t>
  </si>
  <si>
    <t>NLA_MN-10137</t>
  </si>
  <si>
    <t>NLA_MN-10140</t>
  </si>
  <si>
    <t>NLA_MN-10141</t>
  </si>
  <si>
    <t>NLA12_MN-R01</t>
  </si>
  <si>
    <t>NLA_MN-10079</t>
  </si>
  <si>
    <t>NLA12_MN-R12</t>
  </si>
  <si>
    <t>NLA_MN-10080</t>
  </si>
  <si>
    <t>NLA12_MN-R13</t>
  </si>
  <si>
    <t>NLA_MN-10081</t>
  </si>
  <si>
    <t>NLA12_MN-R14</t>
  </si>
  <si>
    <t>NLA_MO-10044</t>
  </si>
  <si>
    <t>NLA_MO-10045</t>
  </si>
  <si>
    <t>NLA_MO-10049</t>
  </si>
  <si>
    <t>NLA_MO-10051</t>
  </si>
  <si>
    <t>NLA_MO-10053</t>
  </si>
  <si>
    <t>NLA_MO-10054</t>
  </si>
  <si>
    <t>NLA_MO-10056</t>
  </si>
  <si>
    <t>NLA_MO-10057</t>
  </si>
  <si>
    <t>NLA_MO-10060</t>
  </si>
  <si>
    <t>NLA12_MO-R01</t>
  </si>
  <si>
    <t>NLA12_MO-R02</t>
  </si>
  <si>
    <t>NLA_MS-10029</t>
  </si>
  <si>
    <t>NLA_MS-10030</t>
  </si>
  <si>
    <t>NLA_MS-10033</t>
  </si>
  <si>
    <t>NLA_MS-10036</t>
  </si>
  <si>
    <t>NLA_MS-10042</t>
  </si>
  <si>
    <t>NLA_MS-10043</t>
  </si>
  <si>
    <t>NLA_MS-10045</t>
  </si>
  <si>
    <t>NLA_MS-10024</t>
  </si>
  <si>
    <t>NLA12_MS-R03</t>
  </si>
  <si>
    <t>NLA_MT-10118</t>
  </si>
  <si>
    <t>NLA_MT-10119</t>
  </si>
  <si>
    <t>NLA_MT-10120</t>
  </si>
  <si>
    <t>NLA_MT-10124</t>
  </si>
  <si>
    <t>NLA_MT-10126</t>
  </si>
  <si>
    <t>NLA_MT-10135</t>
  </si>
  <si>
    <t>NLA_MT-10136</t>
  </si>
  <si>
    <t>NLA_MT-10138</t>
  </si>
  <si>
    <t>NLA_MT-10140</t>
  </si>
  <si>
    <t>NLA_MT-10142</t>
  </si>
  <si>
    <t>NLA_MT-10143</t>
  </si>
  <si>
    <t>NLA_MT-10144</t>
  </si>
  <si>
    <t>NLA_MT-10151</t>
  </si>
  <si>
    <t>NLA_MT-10152</t>
  </si>
  <si>
    <t>NLA_MT-10154</t>
  </si>
  <si>
    <t>NLA_MT-10156</t>
  </si>
  <si>
    <t>NLA_MT-10160</t>
  </si>
  <si>
    <t>NLA_MT-10108</t>
  </si>
  <si>
    <t>NLA_MT-10161</t>
  </si>
  <si>
    <t>NLA_MT-10163</t>
  </si>
  <si>
    <t>NLA_MT-10176</t>
  </si>
  <si>
    <t>NLA_NC-10029</t>
  </si>
  <si>
    <t>NLA_NC-10030</t>
  </si>
  <si>
    <t>NLA_NC-10031</t>
  </si>
  <si>
    <t>NLA_NC-10036</t>
  </si>
  <si>
    <t>NLA_NC-10037</t>
  </si>
  <si>
    <t>NLA_NC-10038</t>
  </si>
  <si>
    <t>NLA_NC-10046</t>
  </si>
  <si>
    <t>NLA_NC-10049</t>
  </si>
  <si>
    <t>NLA_NC-10056</t>
  </si>
  <si>
    <t>NLA_ND-10055</t>
  </si>
  <si>
    <t>NLA_ND-10058</t>
  </si>
  <si>
    <t>NLA_ND-10059</t>
  </si>
  <si>
    <t>NLA_ND-10066</t>
  </si>
  <si>
    <t>NLA_ND-10069</t>
  </si>
  <si>
    <t>NLA_ND-10071</t>
  </si>
  <si>
    <t>NLA_ND-10074</t>
  </si>
  <si>
    <t>NLA_ND-10079</t>
  </si>
  <si>
    <t>NLA_ND-10085</t>
  </si>
  <si>
    <t>NLA_ND-10086</t>
  </si>
  <si>
    <t>NLA_ND-10089</t>
  </si>
  <si>
    <t>NLA_ND-10091</t>
  </si>
  <si>
    <t>NLA_ND-10095</t>
  </si>
  <si>
    <t>NLA_ND-10096</t>
  </si>
  <si>
    <t>NLA_ND-10100</t>
  </si>
  <si>
    <t>NLA_ND-10102</t>
  </si>
  <si>
    <t>NLA_ND-10103</t>
  </si>
  <si>
    <t>NLA_ND-10104</t>
  </si>
  <si>
    <t>NLA_ND-10107</t>
  </si>
  <si>
    <t>NLA_ND-10112</t>
  </si>
  <si>
    <t>NLA_ND-10113</t>
  </si>
  <si>
    <t>NLA_ND-10118</t>
  </si>
  <si>
    <t>NLA_ND-10126</t>
  </si>
  <si>
    <t>NLA_ND-10127</t>
  </si>
  <si>
    <t>NLA_ND-10130</t>
  </si>
  <si>
    <t>NLA_ND-10133</t>
  </si>
  <si>
    <t>NLA_ND-10134</t>
  </si>
  <si>
    <t>NLA_ND-10136</t>
  </si>
  <si>
    <t>NLA_ND-10138</t>
  </si>
  <si>
    <t>NLA_ND-10139</t>
  </si>
  <si>
    <t>NLA_ND-10142</t>
  </si>
  <si>
    <t>NLA_ND-10053</t>
  </si>
  <si>
    <t>NLA12_ND-R17</t>
  </si>
  <si>
    <t>NLA_ND-10054</t>
  </si>
  <si>
    <t>NLA12_ND-R18</t>
  </si>
  <si>
    <t>NLA_NE-10115</t>
  </si>
  <si>
    <t>NLA_NE-10119</t>
  </si>
  <si>
    <t>NLA_NE-10121</t>
  </si>
  <si>
    <t>NLA_NE-10123</t>
  </si>
  <si>
    <t>NLA_NE-10127</t>
  </si>
  <si>
    <t>NLA_NE-10129</t>
  </si>
  <si>
    <t>NLA_NE-10142</t>
  </si>
  <si>
    <t>NLA_NE-10146</t>
  </si>
  <si>
    <t>NLA_NE-10148</t>
  </si>
  <si>
    <t>NLA_NE-10149</t>
  </si>
  <si>
    <t>NLA_NE-10150</t>
  </si>
  <si>
    <t>NLA_NE-10152</t>
  </si>
  <si>
    <t>NLA_NE-10158</t>
  </si>
  <si>
    <t>NLA_NE-10162</t>
  </si>
  <si>
    <t>NLA_NH-10018</t>
  </si>
  <si>
    <t>NLA_NH-10019</t>
  </si>
  <si>
    <t>NLA_NH-10020</t>
  </si>
  <si>
    <t>NLA_NH-10022</t>
  </si>
  <si>
    <t>NLA_NH-10023</t>
  </si>
  <si>
    <t>NLA_NH-10026</t>
  </si>
  <si>
    <t>NLA12_NH-R04</t>
  </si>
  <si>
    <t>NLA_NJ-10014</t>
  </si>
  <si>
    <t>NLA_NJ-10015</t>
  </si>
  <si>
    <t>NLA_NJ-10016</t>
  </si>
  <si>
    <t>NLA_NJ-10017</t>
  </si>
  <si>
    <t>NLA_NJ-10018</t>
  </si>
  <si>
    <t>NLA_NJ-10019</t>
  </si>
  <si>
    <t>NLA_NJ-10020</t>
  </si>
  <si>
    <t>NLA_NJ-10013</t>
  </si>
  <si>
    <t>NLA12_NJ-R01</t>
  </si>
  <si>
    <t>NLA_NM-10039</t>
  </si>
  <si>
    <t>NLA_NM-10051</t>
  </si>
  <si>
    <t>NLA_NM-10054</t>
  </si>
  <si>
    <t>NLA_NM-10055</t>
  </si>
  <si>
    <t>NLA_NM-10056</t>
  </si>
  <si>
    <t>NLA_NM-10060</t>
  </si>
  <si>
    <t>NLA_NM-10072</t>
  </si>
  <si>
    <t>NLA_NM-10074</t>
  </si>
  <si>
    <t>NLA_NM-10082</t>
  </si>
  <si>
    <t>NLA_NM-10083</t>
  </si>
  <si>
    <t>NLA_NM-10084</t>
  </si>
  <si>
    <t>NLA_NV-10054</t>
  </si>
  <si>
    <t>NLA_NV-10090</t>
  </si>
  <si>
    <t>NLA_NV-10097</t>
  </si>
  <si>
    <t>NLA_NV-10105</t>
  </si>
  <si>
    <t>NLA_NV-10109</t>
  </si>
  <si>
    <t>NLA_NV-10112</t>
  </si>
  <si>
    <t>NLA_NV-10134</t>
  </si>
  <si>
    <t>NLA_NV-10144</t>
  </si>
  <si>
    <t>NLA_NV-10159</t>
  </si>
  <si>
    <t>NLA12_NV-R01</t>
  </si>
  <si>
    <t>NLA_NY-10026</t>
  </si>
  <si>
    <t>NLA_NY-10028</t>
  </si>
  <si>
    <t>NLA_NY-10030</t>
  </si>
  <si>
    <t>NLA_NY-10031</t>
  </si>
  <si>
    <t>NLA_NY-10032</t>
  </si>
  <si>
    <t>NLA_NY-10033</t>
  </si>
  <si>
    <t>NLA_NY-10034</t>
  </si>
  <si>
    <t>NLA12_NY-R02</t>
  </si>
  <si>
    <t>NLA_NY-10020</t>
  </si>
  <si>
    <t>NLA12_NY-R03</t>
  </si>
  <si>
    <t>NLA_NY-10021</t>
  </si>
  <si>
    <t>NLA12_NY-R04</t>
  </si>
  <si>
    <t>NLA_NY-10022</t>
  </si>
  <si>
    <t>NLA12_NY-R06</t>
  </si>
  <si>
    <t>NLA_NY-10023</t>
  </si>
  <si>
    <t>NLA12_NY-R07</t>
  </si>
  <si>
    <t>NLA_NY-10024</t>
  </si>
  <si>
    <t>NLA12_NY-R08</t>
  </si>
  <si>
    <t>NLA_NY-10025</t>
  </si>
  <si>
    <t>NLA12_NY-R11</t>
  </si>
  <si>
    <t>NLA_OH-10039</t>
  </si>
  <si>
    <t>NLA_OH-10040</t>
  </si>
  <si>
    <t>NLA_OH-10042</t>
  </si>
  <si>
    <t>NLA_OH-10045</t>
  </si>
  <si>
    <t>NLA_OH-10049</t>
  </si>
  <si>
    <t>NLA_OH-10054</t>
  </si>
  <si>
    <t>NLA_OH-10061</t>
  </si>
  <si>
    <t>NLA_OH-10063</t>
  </si>
  <si>
    <t>NLA_OH-10064</t>
  </si>
  <si>
    <t>NLA_OH-10033</t>
  </si>
  <si>
    <t>NLA12_OH-R02</t>
  </si>
  <si>
    <t>NLA_OH-10034</t>
  </si>
  <si>
    <t>NLA12_OH-R03</t>
  </si>
  <si>
    <t>NLA_OK-10100</t>
  </si>
  <si>
    <t>NLA_OK-10101</t>
  </si>
  <si>
    <t>NLA_OK-10103</t>
  </si>
  <si>
    <t>NLA_OK-10104</t>
  </si>
  <si>
    <t>NLA_OK-10106</t>
  </si>
  <si>
    <t>NLA_OK-10109</t>
  </si>
  <si>
    <t>NLA_OK-10110</t>
  </si>
  <si>
    <t>NLA_OK-10111</t>
  </si>
  <si>
    <t>NLA_OK-10114</t>
  </si>
  <si>
    <t>NLA_OK-10117</t>
  </si>
  <si>
    <t>NLA_OK-10120</t>
  </si>
  <si>
    <t>NLA_OK-10124</t>
  </si>
  <si>
    <t>NLA_OK-10129</t>
  </si>
  <si>
    <t>NLA12_OK-R01</t>
  </si>
  <si>
    <t>NLA12_OK-R09</t>
  </si>
  <si>
    <t>NLA_OR-10077</t>
  </si>
  <si>
    <t>NLA_OR-10079</t>
  </si>
  <si>
    <t>NLA_OR-10082</t>
  </si>
  <si>
    <t>NLA_OR-10083</t>
  </si>
  <si>
    <t>NLA_OR-10084</t>
  </si>
  <si>
    <t>NLA_OR-10019</t>
  </si>
  <si>
    <t>NLA_OR-10087</t>
  </si>
  <si>
    <t>NLA_OR-10098</t>
  </si>
  <si>
    <t>NLA_OR-10099</t>
  </si>
  <si>
    <t>NLA_OR-10108</t>
  </si>
  <si>
    <t>NLA_OR-10109</t>
  </si>
  <si>
    <t>NLA_OR-10112</t>
  </si>
  <si>
    <t>NLA_OR-10114</t>
  </si>
  <si>
    <t>NLA_OR-10117</t>
  </si>
  <si>
    <t>NLA_OR-10121</t>
  </si>
  <si>
    <t>NLA_OR-10123</t>
  </si>
  <si>
    <t>NLA_OR-10127</t>
  </si>
  <si>
    <t>NLA_PA-10030</t>
  </si>
  <si>
    <t>NLA_PA-10031</t>
  </si>
  <si>
    <t>NLA_PA-10032</t>
  </si>
  <si>
    <t>NLA_PA-10033</t>
  </si>
  <si>
    <t>NLA_PA-10035</t>
  </si>
  <si>
    <t>NLA_PA-10036</t>
  </si>
  <si>
    <t>NLA_PA-10037</t>
  </si>
  <si>
    <t>NLA_PA-10039</t>
  </si>
  <si>
    <t>NLA_PA-10040</t>
  </si>
  <si>
    <t>NLA_PA-10041</t>
  </si>
  <si>
    <t>NLA_PA-10028</t>
  </si>
  <si>
    <t>NLA12_PA-R10</t>
  </si>
  <si>
    <t>NLA_PA-10029</t>
  </si>
  <si>
    <t>NLA12_PA-R11</t>
  </si>
  <si>
    <t>NLA_RI-10029</t>
  </si>
  <si>
    <t>NLA_RI-10050</t>
  </si>
  <si>
    <t>NLA_RI-10051</t>
  </si>
  <si>
    <t>NLA_RI-10015</t>
  </si>
  <si>
    <t>NLA_RI-10052</t>
  </si>
  <si>
    <t>NLA_SC-10010</t>
  </si>
  <si>
    <t>NLA_SC-10011</t>
  </si>
  <si>
    <t>NLA_SC-10012</t>
  </si>
  <si>
    <t>NLA_SC-10014</t>
  </si>
  <si>
    <t>NLA_SC-10018</t>
  </si>
  <si>
    <t>NLA_SC-10024</t>
  </si>
  <si>
    <t>NLA_SC-10033</t>
  </si>
  <si>
    <t>NLA_SD-10089</t>
  </si>
  <si>
    <t>NLA_SD-10093</t>
  </si>
  <si>
    <t>NLA_SD-10096</t>
  </si>
  <si>
    <t>NLA_SD-10098</t>
  </si>
  <si>
    <t>NLA_SD-10100</t>
  </si>
  <si>
    <t>NLA_SD-10104</t>
  </si>
  <si>
    <t>NLA_SD-10105</t>
  </si>
  <si>
    <t>NLA_SD-10106</t>
  </si>
  <si>
    <t>NLA_SD-10107</t>
  </si>
  <si>
    <t>NLA_SD-10108</t>
  </si>
  <si>
    <t>NLA_SD-10111</t>
  </si>
  <si>
    <t>NLA_SD-10112</t>
  </si>
  <si>
    <t>NLA_SD-10114</t>
  </si>
  <si>
    <t>NLA_SD-10115</t>
  </si>
  <si>
    <t>NLA_SD-10117</t>
  </si>
  <si>
    <t>NLA_SD-10120</t>
  </si>
  <si>
    <t>NLA_SD-10121</t>
  </si>
  <si>
    <t>NLA_SD-10124</t>
  </si>
  <si>
    <t>NLA_SD-10128</t>
  </si>
  <si>
    <t>NLA_SD-10131</t>
  </si>
  <si>
    <t>NLA_SD-10132</t>
  </si>
  <si>
    <t>NLA_SD-10136</t>
  </si>
  <si>
    <t>NLA_SD-10139</t>
  </si>
  <si>
    <t>NLA_SD-10140</t>
  </si>
  <si>
    <t>NLA_SD-10142</t>
  </si>
  <si>
    <t>NLA_SD-10144</t>
  </si>
  <si>
    <t>NLA_SD-10146</t>
  </si>
  <si>
    <t>NLA_SD-10156</t>
  </si>
  <si>
    <t>NLA_SD-10157</t>
  </si>
  <si>
    <t>NLA_SD-10163</t>
  </si>
  <si>
    <t>NLA_SD-10172</t>
  </si>
  <si>
    <t>NLA_SD-10185</t>
  </si>
  <si>
    <t>NLA_TN-10027</t>
  </si>
  <si>
    <t>NLA_TN-10029</t>
  </si>
  <si>
    <t>NLA_TN-10034</t>
  </si>
  <si>
    <t>NLA_TN-10035</t>
  </si>
  <si>
    <t>NLA_TN-10040</t>
  </si>
  <si>
    <t>NLA_TN-10043</t>
  </si>
  <si>
    <t>NLA12_TN-R01</t>
  </si>
  <si>
    <t>NLA_TX-10097</t>
  </si>
  <si>
    <t>NLA_TX-10098</t>
  </si>
  <si>
    <t>NLA_TX-10101</t>
  </si>
  <si>
    <t>NLA_TX-10104</t>
  </si>
  <si>
    <t>NLA_TX-10108</t>
  </si>
  <si>
    <t>NLA_TX-10109</t>
  </si>
  <si>
    <t>NLA_TX-10115</t>
  </si>
  <si>
    <t>NLA_TX-10116</t>
  </si>
  <si>
    <t>NLA_TX-10120</t>
  </si>
  <si>
    <t>NLA_TX-10123</t>
  </si>
  <si>
    <t>NLA_TX-10127</t>
  </si>
  <si>
    <t>NLA_TX-10131</t>
  </si>
  <si>
    <t>NLA_TX-10136</t>
  </si>
  <si>
    <t>NLA_TX-10137</t>
  </si>
  <si>
    <t>NLA_TX-10138</t>
  </si>
  <si>
    <t>NLA_TX-10139</t>
  </si>
  <si>
    <t>NLA_TX-10140</t>
  </si>
  <si>
    <t>NLA_TX-10144</t>
  </si>
  <si>
    <t>NLA_TX-10148</t>
  </si>
  <si>
    <t>NLA_TX-10149</t>
  </si>
  <si>
    <t>NLA_TX-10155</t>
  </si>
  <si>
    <t>NLA_TX-10161</t>
  </si>
  <si>
    <t>NLA_TX-10166</t>
  </si>
  <si>
    <t>NLA_TX-10169</t>
  </si>
  <si>
    <t>NLA_TX-10174</t>
  </si>
  <si>
    <t>NLA_TX-10175</t>
  </si>
  <si>
    <t>NLA_TX-10178</t>
  </si>
  <si>
    <t>NLA_TX-10180</t>
  </si>
  <si>
    <t>NLA_TX-10181</t>
  </si>
  <si>
    <t>NLA_TX-10184</t>
  </si>
  <si>
    <t>NLA_TX-10197</t>
  </si>
  <si>
    <t>NLA_TX-10211</t>
  </si>
  <si>
    <t>NLA_TX-10213</t>
  </si>
  <si>
    <t>NLA_TX-10214</t>
  </si>
  <si>
    <t>NLA12_TX-R02</t>
  </si>
  <si>
    <t>NLA_TX-10095</t>
  </si>
  <si>
    <t>NLA12_TX-R08</t>
  </si>
  <si>
    <t>NLA_TX-10096</t>
  </si>
  <si>
    <t>NLA12_TX-R09</t>
  </si>
  <si>
    <t>NLA_UT-10057</t>
  </si>
  <si>
    <t>NLA_UT-10059</t>
  </si>
  <si>
    <t>NLA_UT-10065</t>
  </si>
  <si>
    <t>NLA_UT-10069</t>
  </si>
  <si>
    <t>NLA_UT-10072</t>
  </si>
  <si>
    <t>NLA_UT-10073</t>
  </si>
  <si>
    <t>NLA_UT-10075</t>
  </si>
  <si>
    <t>NLA_UT-10083</t>
  </si>
  <si>
    <t>NLA_UT-10087</t>
  </si>
  <si>
    <t>NLA_UT-10093</t>
  </si>
  <si>
    <t>NLA_UT-10094</t>
  </si>
  <si>
    <t>NLA_UT-10105</t>
  </si>
  <si>
    <t>NLA_UT-10106</t>
  </si>
  <si>
    <t>NLA_UT-10111</t>
  </si>
  <si>
    <t>NLA_UT-10113</t>
  </si>
  <si>
    <t>NLA_UT-10115</t>
  </si>
  <si>
    <t>NLA_UT-10119</t>
  </si>
  <si>
    <t>NLA_UT-10132</t>
  </si>
  <si>
    <t>NLA_UT-10142</t>
  </si>
  <si>
    <t>NLA_UT-10149</t>
  </si>
  <si>
    <t>NLA_UT-10156</t>
  </si>
  <si>
    <t>NLA_UT-10164</t>
  </si>
  <si>
    <t>NLA_UT-10168</t>
  </si>
  <si>
    <t>NLA_UT-10175</t>
  </si>
  <si>
    <t>NLA_UT-10201</t>
  </si>
  <si>
    <t>NLA_UT-10205</t>
  </si>
  <si>
    <t>NLA_UT-10230</t>
  </si>
  <si>
    <t>NLA_UT-10234</t>
  </si>
  <si>
    <t>NLA_UT-10257</t>
  </si>
  <si>
    <t>NLA_UT-10258</t>
  </si>
  <si>
    <t>NLA_UT-10272</t>
  </si>
  <si>
    <t>NLA_UT-10286</t>
  </si>
  <si>
    <t>NLA_UT-10298</t>
  </si>
  <si>
    <t>NLA_UT-10312</t>
  </si>
  <si>
    <t>NLA_UT-10317</t>
  </si>
  <si>
    <t>NLA_UT-10320</t>
  </si>
  <si>
    <t>NLA_UT-10328</t>
  </si>
  <si>
    <t>NLA_UT-10330</t>
  </si>
  <si>
    <t>NLA_UT-10338</t>
  </si>
  <si>
    <t>NLA_VA-10035</t>
  </si>
  <si>
    <t>NLA_VA-10036</t>
  </si>
  <si>
    <t>NLA_VA-10037</t>
  </si>
  <si>
    <t>NLA_VA-10038</t>
  </si>
  <si>
    <t>NLA_VA-10040</t>
  </si>
  <si>
    <t>NLA_VA-10042</t>
  </si>
  <si>
    <t>NLA_VA-10044</t>
  </si>
  <si>
    <t>NLA_VA-10045</t>
  </si>
  <si>
    <t>NLA_VA-10046</t>
  </si>
  <si>
    <t>NLA_VA-10048</t>
  </si>
  <si>
    <t>NLA_VA-10050</t>
  </si>
  <si>
    <t>NLA_VA-10051</t>
  </si>
  <si>
    <t>NLA_VA-10015</t>
  </si>
  <si>
    <t>NLA_VA-10054</t>
  </si>
  <si>
    <t>NLA12_VA-R01</t>
  </si>
  <si>
    <t>NLA12_VA-R05</t>
  </si>
  <si>
    <t>NLA12_VA-R06</t>
  </si>
  <si>
    <t>NLA_VA-10032</t>
  </si>
  <si>
    <t>NLA12_VA-R14</t>
  </si>
  <si>
    <t>NLA_VA-10033</t>
  </si>
  <si>
    <t>NLA12_VA-R17</t>
  </si>
  <si>
    <t>NLA_VA-10034</t>
  </si>
  <si>
    <t>NLA12_VA-R18</t>
  </si>
  <si>
    <t>NLA_VT-10014</t>
  </si>
  <si>
    <t>NLA_VT-10017</t>
  </si>
  <si>
    <t>NLA_VT-10018</t>
  </si>
  <si>
    <t>NLA_VT-10020</t>
  </si>
  <si>
    <t>NLA_VT-10022</t>
  </si>
  <si>
    <t>NLA_VT-10023</t>
  </si>
  <si>
    <t>NLA12_VT-R01</t>
  </si>
  <si>
    <t>NLA12_VT-R02</t>
  </si>
  <si>
    <t>NLA_WA-10066</t>
  </si>
  <si>
    <t>NLA_WA-10067</t>
  </si>
  <si>
    <t>NLA_WA-10068</t>
  </si>
  <si>
    <t>NLA_WA-10070</t>
  </si>
  <si>
    <t>NLA_WA-10072</t>
  </si>
  <si>
    <t>NLA_WA-10073</t>
  </si>
  <si>
    <t>NLA_WA-10076</t>
  </si>
  <si>
    <t>NLA_WA-10077</t>
  </si>
  <si>
    <t>NLA_WA-10078</t>
  </si>
  <si>
    <t>NLA_WA-10081</t>
  </si>
  <si>
    <t>NLA_WA-10083</t>
  </si>
  <si>
    <t>NLA_WA-10085</t>
  </si>
  <si>
    <t>NLA_WA-10090</t>
  </si>
  <si>
    <t>NLA_WA-10093</t>
  </si>
  <si>
    <t>NLA_WA-10098</t>
  </si>
  <si>
    <t>NLA_WA-10099</t>
  </si>
  <si>
    <t>NLA_WA-10103</t>
  </si>
  <si>
    <t>NLA_WA-10106</t>
  </si>
  <si>
    <t>NLA_WA-10109</t>
  </si>
  <si>
    <t>NLA_WA-10111</t>
  </si>
  <si>
    <t>NLA_WA-10061</t>
  </si>
  <si>
    <t>NLA12_WA-R08</t>
  </si>
  <si>
    <t>NLA_WA-10062</t>
  </si>
  <si>
    <t>NLA12_WA-R09</t>
  </si>
  <si>
    <t>NLA_WA-10063</t>
  </si>
  <si>
    <t>NLA12_WA-R10</t>
  </si>
  <si>
    <t>NLA_WA-10064</t>
  </si>
  <si>
    <t>NLA12_WA-R11</t>
  </si>
  <si>
    <t>NLA_WI-10047</t>
  </si>
  <si>
    <t>NLA_WI-10048</t>
  </si>
  <si>
    <t>NLA_WI-10050</t>
  </si>
  <si>
    <t>NLA_WI-10052</t>
  </si>
  <si>
    <t>NLA_WI-10055</t>
  </si>
  <si>
    <t>NLA_WI-10057</t>
  </si>
  <si>
    <t>NLA_WI-10062</t>
  </si>
  <si>
    <t>NLA_WI-10063</t>
  </si>
  <si>
    <t>NLA_WI-10064</t>
  </si>
  <si>
    <t>NLA_WI-10066</t>
  </si>
  <si>
    <t>NLA_WI-10067</t>
  </si>
  <si>
    <t>NLA_WI-10068</t>
  </si>
  <si>
    <t>NLA_WI-10069</t>
  </si>
  <si>
    <t>NLA_WI-10070</t>
  </si>
  <si>
    <t>NLA_WI-10071</t>
  </si>
  <si>
    <t>NLA_WI-10073</t>
  </si>
  <si>
    <t>NLA_WI-10075</t>
  </si>
  <si>
    <t>NLA_WI-10077</t>
  </si>
  <si>
    <t>NLA_WI-10079</t>
  </si>
  <si>
    <t>NLA_WI-10082</t>
  </si>
  <si>
    <t>NLA_WI-10086</t>
  </si>
  <si>
    <t>NLA_WI-10087</t>
  </si>
  <si>
    <t>NLA_WI-10088</t>
  </si>
  <si>
    <t>NLA_WI-10089</t>
  </si>
  <si>
    <t>NLA_WI-10090</t>
  </si>
  <si>
    <t>NLA_WI-10092</t>
  </si>
  <si>
    <t>NLA_WI-10096</t>
  </si>
  <si>
    <t>NLA_WI-10098</t>
  </si>
  <si>
    <t>NLA_WI-10101</t>
  </si>
  <si>
    <t>NLA_WI-10103</t>
  </si>
  <si>
    <t>NLA_WI-10105</t>
  </si>
  <si>
    <t>NLA_WI-10106</t>
  </si>
  <si>
    <t>NLA_WI-10107</t>
  </si>
  <si>
    <t>NLA_WI-10108</t>
  </si>
  <si>
    <t>NLA_WI-10109</t>
  </si>
  <si>
    <t>NLA_WI-10111</t>
  </si>
  <si>
    <t>NLA_WI-10114</t>
  </si>
  <si>
    <t>NLA_WI-10116</t>
  </si>
  <si>
    <t>NLA_WI-10118</t>
  </si>
  <si>
    <t>NLA_WI-10123</t>
  </si>
  <si>
    <t>NLA12_WI-R06</t>
  </si>
  <si>
    <t>NLA_WI-10043</t>
  </si>
  <si>
    <t>NLA12_WI-R08</t>
  </si>
  <si>
    <t>NLA_WI-10044</t>
  </si>
  <si>
    <t>NLA12_WI-R11</t>
  </si>
  <si>
    <t>NLA_WI-10045</t>
  </si>
  <si>
    <t>NLA12_WI-R12</t>
  </si>
  <si>
    <t>NLA_WI-10046</t>
  </si>
  <si>
    <t>NLA12_WI-R13</t>
  </si>
  <si>
    <t>NLA_WV-10016</t>
  </si>
  <si>
    <t>NLA_WV-10017</t>
  </si>
  <si>
    <t>NLA_WV-10022</t>
  </si>
  <si>
    <t>NLA_WV-10023</t>
  </si>
  <si>
    <t>NLA_WV-10024</t>
  </si>
  <si>
    <t>NLA_WV-10026</t>
  </si>
  <si>
    <t>NLA12_WV-R01</t>
  </si>
  <si>
    <t>NLA_WY-10063</t>
  </si>
  <si>
    <t>NLA_WY-10064</t>
  </si>
  <si>
    <t>NLA_WY-10065</t>
  </si>
  <si>
    <t>NLA_WY-10068</t>
  </si>
  <si>
    <t>NLA_WY-10025</t>
  </si>
  <si>
    <t>NLA_WY-10072</t>
  </si>
  <si>
    <t>NLA_WY-10077</t>
  </si>
  <si>
    <t>NLA_WY-10078</t>
  </si>
  <si>
    <t>NLA_WY-10080</t>
  </si>
  <si>
    <t>NLA_WY-10082</t>
  </si>
  <si>
    <t>NLA_WY-10084</t>
  </si>
  <si>
    <t>NLA_WY-10094</t>
  </si>
  <si>
    <t>NLA_WY-10098</t>
  </si>
  <si>
    <t>NLA12_WY-R01</t>
  </si>
  <si>
    <t>NLA12_WY-R02</t>
  </si>
  <si>
    <t>NLA_WY-10054</t>
  </si>
  <si>
    <t>NLA12_WY-R04</t>
  </si>
  <si>
    <t>NLA_WY-10055</t>
  </si>
  <si>
    <t>NLA12_WY-R08</t>
  </si>
  <si>
    <t>NLA12_CA-179</t>
  </si>
  <si>
    <t>NLA_AL-10051</t>
  </si>
  <si>
    <t>NLA_AL-10058</t>
  </si>
  <si>
    <t>NLA_AL-10060</t>
  </si>
  <si>
    <t>NLA_AR-10036</t>
  </si>
  <si>
    <t>NLA_AR-10038</t>
  </si>
  <si>
    <t>NLA_AR-10043</t>
  </si>
  <si>
    <t>NLA_AR-10044</t>
  </si>
  <si>
    <t>NLA_AZ-10100</t>
  </si>
  <si>
    <t>NLA_AZ-10103</t>
  </si>
  <si>
    <t>NLA_AZ-10117</t>
  </si>
  <si>
    <t>NLA_AZ-10122</t>
  </si>
  <si>
    <t>NLA_AZ-10170</t>
  </si>
  <si>
    <t>NLA_AZ-10180</t>
  </si>
  <si>
    <t>NLA_CA-10165</t>
  </si>
  <si>
    <t>NLA_CA-10166</t>
  </si>
  <si>
    <t>NLA_CA-10171</t>
  </si>
  <si>
    <t>NLA_CA-10173</t>
  </si>
  <si>
    <t>NLA_CA-10174</t>
  </si>
  <si>
    <t>NLA_CA-10181</t>
  </si>
  <si>
    <t>NLA_CA-10183</t>
  </si>
  <si>
    <t>NLA_CA-10187</t>
  </si>
  <si>
    <t>NLA_CA-10188</t>
  </si>
  <si>
    <t>NLA_CA-10200</t>
  </si>
  <si>
    <t>NLA_CA-10201</t>
  </si>
  <si>
    <t>NLA_CA-10208</t>
  </si>
  <si>
    <t>NLA_CO-10079</t>
  </si>
  <si>
    <t>NLA_CO-10080</t>
  </si>
  <si>
    <t>NLA_CO-10082</t>
  </si>
  <si>
    <t>NLA_CO-10085</t>
  </si>
  <si>
    <t>NLA_CO-10086</t>
  </si>
  <si>
    <t>NLA_CO-10091</t>
  </si>
  <si>
    <t>NLA_CO-10098</t>
  </si>
  <si>
    <t>NLA_CO-10099</t>
  </si>
  <si>
    <t>NLA_CO-10101</t>
  </si>
  <si>
    <t>NLA_CO-10103</t>
  </si>
  <si>
    <t>NLA_CO-10105</t>
  </si>
  <si>
    <t>NLA_CO-10106</t>
  </si>
  <si>
    <t>NLA_CO-10108</t>
  </si>
  <si>
    <t>NLA_CT-10042</t>
  </si>
  <si>
    <t>NLA_CT-10048</t>
  </si>
  <si>
    <t>NLA_CT-10050</t>
  </si>
  <si>
    <t>NLA_CT-10052</t>
  </si>
  <si>
    <t>NLA_CT-10057</t>
  </si>
  <si>
    <t>NLA_DE-10035</t>
  </si>
  <si>
    <t>NLA_DE-10038</t>
  </si>
  <si>
    <t>NLA_FL-10111</t>
  </si>
  <si>
    <t>NLA_FL-10115</t>
  </si>
  <si>
    <t>NLA_FL-10121</t>
  </si>
  <si>
    <t>NLA_FL-10122</t>
  </si>
  <si>
    <t>NLA_FL-10126</t>
  </si>
  <si>
    <t>NLA_FL-10127</t>
  </si>
  <si>
    <t>NLA_FL-10130</t>
  </si>
  <si>
    <t>NLA_FL-10134</t>
  </si>
  <si>
    <t>NLA_GA-10051</t>
  </si>
  <si>
    <t>NLA_GA-10057</t>
  </si>
  <si>
    <t>NLA_GA-10059</t>
  </si>
  <si>
    <t>NLA_GA-10060</t>
  </si>
  <si>
    <t>NLA_GA-10063</t>
  </si>
  <si>
    <t>NLA_GA-10076</t>
  </si>
  <si>
    <t>NLA_GA-10082</t>
  </si>
  <si>
    <t>NLA_GA-10083</t>
  </si>
  <si>
    <t>NLA_IA-10100</t>
  </si>
  <si>
    <t>NLA_IA-10101</t>
  </si>
  <si>
    <t>NLA_IA-10102</t>
  </si>
  <si>
    <t>NLA_IA-10103</t>
  </si>
  <si>
    <t>NLA_IA-10106</t>
  </si>
  <si>
    <t>NLA_IA-10110</t>
  </si>
  <si>
    <t>NLA_IA-10111</t>
  </si>
  <si>
    <t>NLA_IA-10113</t>
  </si>
  <si>
    <t>NLA_ID-10181</t>
  </si>
  <si>
    <t>NLA_ID-10186</t>
  </si>
  <si>
    <t>NLA_ID-10189</t>
  </si>
  <si>
    <t>NLA_ID-10198</t>
  </si>
  <si>
    <t>NLA_ID-10202</t>
  </si>
  <si>
    <t>NLA_ID-10211</t>
  </si>
  <si>
    <t>NLA_ID-10213</t>
  </si>
  <si>
    <t>NLA_ID-10215</t>
  </si>
  <si>
    <t>NLA_ID-10274</t>
  </si>
  <si>
    <t>NLA_ID-10294</t>
  </si>
  <si>
    <t>NLA_ID-10298</t>
  </si>
  <si>
    <t>NLA_ID-10300</t>
  </si>
  <si>
    <t>NLA_IL-10052</t>
  </si>
  <si>
    <t>NLA_IL-10054</t>
  </si>
  <si>
    <t>NLA_IL-10055</t>
  </si>
  <si>
    <t>NLA_IL-10056</t>
  </si>
  <si>
    <t>NLA_IL-10057</t>
  </si>
  <si>
    <t>NLA_IL-10058</t>
  </si>
  <si>
    <t>NLA_IL-10059</t>
  </si>
  <si>
    <t>NLA_IN-10162</t>
  </si>
  <si>
    <t>NLA_IN-10166</t>
  </si>
  <si>
    <t>NLA_IN-10167</t>
  </si>
  <si>
    <t>NLA_IN-10169</t>
  </si>
  <si>
    <t>NLA_IN-10170</t>
  </si>
  <si>
    <t>NLA_IN-10174</t>
  </si>
  <si>
    <t>NLA_IN-10175</t>
  </si>
  <si>
    <t>NLA_IN-10180</t>
  </si>
  <si>
    <t>NLA_IN-10183</t>
  </si>
  <si>
    <t>NLA_IN-10187</t>
  </si>
  <si>
    <t>NLA_IN-10192</t>
  </si>
  <si>
    <t>NLA_IN-10194</t>
  </si>
  <si>
    <t>NLA_IN-10197</t>
  </si>
  <si>
    <t>NLA_IN-10198</t>
  </si>
  <si>
    <t>NLA_IN-10045</t>
  </si>
  <si>
    <t>NLA_IN-10202</t>
  </si>
  <si>
    <t>NLA_IN-10205</t>
  </si>
  <si>
    <t>NLA_IN-10206</t>
  </si>
  <si>
    <t>NLA_IN-10217</t>
  </si>
  <si>
    <t>NLA_IN-10219</t>
  </si>
  <si>
    <t>NLA_IN-10220</t>
  </si>
  <si>
    <t>NLA_IN-10222</t>
  </si>
  <si>
    <t>NLA_IN-10223</t>
  </si>
  <si>
    <t>NLA_IN-10225</t>
  </si>
  <si>
    <t>NLA_IN-10228</t>
  </si>
  <si>
    <t>NLA_IN-10229</t>
  </si>
  <si>
    <t>NLA_IN-10230</t>
  </si>
  <si>
    <t>NLA_IN-10232</t>
  </si>
  <si>
    <t>NLA_IN-10234</t>
  </si>
  <si>
    <t>NLA_IN-10235</t>
  </si>
  <si>
    <t>NLA_IN-10236</t>
  </si>
  <si>
    <t>NLA_IN-10237</t>
  </si>
  <si>
    <t>NLA_IN-10238</t>
  </si>
  <si>
    <t>NLA_IN-10257</t>
  </si>
  <si>
    <t>NLA_IN-10267</t>
  </si>
  <si>
    <t>NLA_IN-10269</t>
  </si>
  <si>
    <t>NLA_IN-10271</t>
  </si>
  <si>
    <t>NLA_KS-10076</t>
  </si>
  <si>
    <t>NLA_KS-10077</t>
  </si>
  <si>
    <t>NLA_KS-10082</t>
  </si>
  <si>
    <t>NLA_KS-10085</t>
  </si>
  <si>
    <t>NLA_KS-10090</t>
  </si>
  <si>
    <t>NLA_KS-10091</t>
  </si>
  <si>
    <t>NLA_KS-10092</t>
  </si>
  <si>
    <t>NLA_KS-10098</t>
  </si>
  <si>
    <t>NLA_KY-10045</t>
  </si>
  <si>
    <t>NLA_KY-10050</t>
  </si>
  <si>
    <t>NLA_KY-10056</t>
  </si>
  <si>
    <t>NLA_KY-10057</t>
  </si>
  <si>
    <t>NLA_KY-10060</t>
  </si>
  <si>
    <t>NLA_LA-10147</t>
  </si>
  <si>
    <t>NLA_LA-10169</t>
  </si>
  <si>
    <t>NLA_LA-10198</t>
  </si>
  <si>
    <t>NLA_LA-10231</t>
  </si>
  <si>
    <t>NLA_LA-10278</t>
  </si>
  <si>
    <t>NLA_LA-10353</t>
  </si>
  <si>
    <t>NLA_LA-10425</t>
  </si>
  <si>
    <t>NLA_MA-10025</t>
  </si>
  <si>
    <t>NLA_MA-10030</t>
  </si>
  <si>
    <t>NLA_MA-10031</t>
  </si>
  <si>
    <t>NLA_MA-10032</t>
  </si>
  <si>
    <t>NLA_MA-10035</t>
  </si>
  <si>
    <t>NLA_MA-10036</t>
  </si>
  <si>
    <t>NLA_MD-10035</t>
  </si>
  <si>
    <t>NLA_MD-10053</t>
  </si>
  <si>
    <t>NLA_MD-10057</t>
  </si>
  <si>
    <t>NLA_ME-10068</t>
  </si>
  <si>
    <t>NLA_ME-10070</t>
  </si>
  <si>
    <t>NLA_ME-10072</t>
  </si>
  <si>
    <t>NLA_ME-10073</t>
  </si>
  <si>
    <t>NLA_ME-10074</t>
  </si>
  <si>
    <t>NLA_ME-10075</t>
  </si>
  <si>
    <t>NLA_ME-10077</t>
  </si>
  <si>
    <t>NLA_ME-10080</t>
  </si>
  <si>
    <t>NLA_ME-10081</t>
  </si>
  <si>
    <t>NLA_ME-10082</t>
  </si>
  <si>
    <t>NLA_ME-10084</t>
  </si>
  <si>
    <t>NLA_ME-10085</t>
  </si>
  <si>
    <t>NLA_ME-10087</t>
  </si>
  <si>
    <t>NLA_ME-10088</t>
  </si>
  <si>
    <t>NLA_ME-10089</t>
  </si>
  <si>
    <t>NLA_MI-10149</t>
  </si>
  <si>
    <t>NLA_MI-10151</t>
  </si>
  <si>
    <t>NLA_MI-10153</t>
  </si>
  <si>
    <t>NLA_MI-10154</t>
  </si>
  <si>
    <t>NLA_MI-10155</t>
  </si>
  <si>
    <t>NLA_MI-10156</t>
  </si>
  <si>
    <t>NLA_MI-10161</t>
  </si>
  <si>
    <t>NLA_MI-10162</t>
  </si>
  <si>
    <t>NLA_MI-10165</t>
  </si>
  <si>
    <t>NLA_MI-10170</t>
  </si>
  <si>
    <t>NLA_MI-10175</t>
  </si>
  <si>
    <t>NLA_MI-10176</t>
  </si>
  <si>
    <t>NLA_MI-10179</t>
  </si>
  <si>
    <t>NLA_MI-10181</t>
  </si>
  <si>
    <t>NLA_MI-10183</t>
  </si>
  <si>
    <t>NLA_MI-10184</t>
  </si>
  <si>
    <t>NLA_MI-10186</t>
  </si>
  <si>
    <t>NLA_MI-10187</t>
  </si>
  <si>
    <t>NLA_MI-10189</t>
  </si>
  <si>
    <t>NLA_MI-10191</t>
  </si>
  <si>
    <t>NLA_MI-10202</t>
  </si>
  <si>
    <t>NLA_MI-10207</t>
  </si>
  <si>
    <t>NLA_MI-10209</t>
  </si>
  <si>
    <t>NLA_MI-10210</t>
  </si>
  <si>
    <t>NLA_MI-10213</t>
  </si>
  <si>
    <t>NLA_MI-10214</t>
  </si>
  <si>
    <t>NLA_MI-10215</t>
  </si>
  <si>
    <t>NLA_MI-10219</t>
  </si>
  <si>
    <t>NLA_MI-10225</t>
  </si>
  <si>
    <t>NLA_MI-10226</t>
  </si>
  <si>
    <t>NLA_MI-10233</t>
  </si>
  <si>
    <t>NLA_MI-10234</t>
  </si>
  <si>
    <t>NLA_MN-10142</t>
  </si>
  <si>
    <t>NLA_MN-10143</t>
  </si>
  <si>
    <t>NLA_MN-10145</t>
  </si>
  <si>
    <t>NLA_MN-10146</t>
  </si>
  <si>
    <t>NLA_MN-10147</t>
  </si>
  <si>
    <t>NLA_MN-10148</t>
  </si>
  <si>
    <t>NLA_MN-10150</t>
  </si>
  <si>
    <t>NLA_MN-10152</t>
  </si>
  <si>
    <t>NLA_MN-10153</t>
  </si>
  <si>
    <t>NLA_MN-10154</t>
  </si>
  <si>
    <t>NLA_MN-10157</t>
  </si>
  <si>
    <t>NLA_MN-10158</t>
  </si>
  <si>
    <t>NLA_MN-10162</t>
  </si>
  <si>
    <t>NLA_MN-10164</t>
  </si>
  <si>
    <t>NLA_MN-10165</t>
  </si>
  <si>
    <t>NLA_MN-10166</t>
  </si>
  <si>
    <t>NLA_MN-10167</t>
  </si>
  <si>
    <t>NLA_MN-10168</t>
  </si>
  <si>
    <t>NLA_MN-10169</t>
  </si>
  <si>
    <t>NLA_MN-10171</t>
  </si>
  <si>
    <t>NLA_MN-10172</t>
  </si>
  <si>
    <t>NLA_MN-10175</t>
  </si>
  <si>
    <t>NLA_MN-10179</t>
  </si>
  <si>
    <t>NLA_MN-10180</t>
  </si>
  <si>
    <t>NLA_MN-10181</t>
  </si>
  <si>
    <t>NLA_MN-10183</t>
  </si>
  <si>
    <t>NLA_MN-10184</t>
  </si>
  <si>
    <t>NLA_MN-10185</t>
  </si>
  <si>
    <t>NLA_MN-10186</t>
  </si>
  <si>
    <t>NLA_MN-10187</t>
  </si>
  <si>
    <t>NLA_MO-10061</t>
  </si>
  <si>
    <t>NLA_MO-10062</t>
  </si>
  <si>
    <t>NLA_MO-10067</t>
  </si>
  <si>
    <t>NLA_MO-10070</t>
  </si>
  <si>
    <t>NLA_MO-10071</t>
  </si>
  <si>
    <t>NLA_MO-10078</t>
  </si>
  <si>
    <t>NLA_MO-10080</t>
  </si>
  <si>
    <t>NLA_MO-10081</t>
  </si>
  <si>
    <t>NLA_MO-10085</t>
  </si>
  <si>
    <t>NLA_MO-10087</t>
  </si>
  <si>
    <t>NLA_MO-10088</t>
  </si>
  <si>
    <t>NLA_MO-10089</t>
  </si>
  <si>
    <t>NLA_MO-10090</t>
  </si>
  <si>
    <t>NLA_MO-10093</t>
  </si>
  <si>
    <t>NLA_MO-10094</t>
  </si>
  <si>
    <t>NLA_MS-10046</t>
  </si>
  <si>
    <t>NLA_MS-10051</t>
  </si>
  <si>
    <t>NLA_MS-10068</t>
  </si>
  <si>
    <t>NLA_MT-10179</t>
  </si>
  <si>
    <t>NLA_MT-10183</t>
  </si>
  <si>
    <t>NLA_MT-10184</t>
  </si>
  <si>
    <t>NLA_MT-10190</t>
  </si>
  <si>
    <t>NLA_MT-10191</t>
  </si>
  <si>
    <t>NLA_MT-10198</t>
  </si>
  <si>
    <t>NLA_MT-10202</t>
  </si>
  <si>
    <t>NLA_MT-10208</t>
  </si>
  <si>
    <t>NLA_MT-10215</t>
  </si>
  <si>
    <t>NLA_MT-10219</t>
  </si>
  <si>
    <t>NLA_MT-10227</t>
  </si>
  <si>
    <t>NLA_MT-10244</t>
  </si>
  <si>
    <t>NLA_MT-10245</t>
  </si>
  <si>
    <t>NLA_MT-10247</t>
  </si>
  <si>
    <t>NLA_MT-10263</t>
  </si>
  <si>
    <t>NLA_MT-10272</t>
  </si>
  <si>
    <t>NLA_MT-10273</t>
  </si>
  <si>
    <t>NLA_NC-10057</t>
  </si>
  <si>
    <t>NLA_NC-10059</t>
  </si>
  <si>
    <t>NLA_NC-10060</t>
  </si>
  <si>
    <t>NLA_NC-10061</t>
  </si>
  <si>
    <t>NLA_NC-10066</t>
  </si>
  <si>
    <t>NLA_NC-10073</t>
  </si>
  <si>
    <t>NLA_NC-10076</t>
  </si>
  <si>
    <t>NLA_ND-10144</t>
  </si>
  <si>
    <t>NLA_ND-10145</t>
  </si>
  <si>
    <t>NLA_ND-10147</t>
  </si>
  <si>
    <t>NLA_ND-10149</t>
  </si>
  <si>
    <t>NLA_ND-10152</t>
  </si>
  <si>
    <t>NLA_ND-10153</t>
  </si>
  <si>
    <t>NLA_ND-10154</t>
  </si>
  <si>
    <t>NLA_ND-10155</t>
  </si>
  <si>
    <t>NLA_ND-10157</t>
  </si>
  <si>
    <t>NLA_ND-10162</t>
  </si>
  <si>
    <t>NLA_ND-10166</t>
  </si>
  <si>
    <t>NLA_ND-10167</t>
  </si>
  <si>
    <t>NLA_ND-10170</t>
  </si>
  <si>
    <t>NLA_ND-10174</t>
  </si>
  <si>
    <t>NLA_ND-10178</t>
  </si>
  <si>
    <t>NLA_ND-10179</t>
  </si>
  <si>
    <t>NLA_ND-10181</t>
  </si>
  <si>
    <t>NLA_ND-10186</t>
  </si>
  <si>
    <t>NLA_ND-10187</t>
  </si>
  <si>
    <t>NLA_ND-10192</t>
  </si>
  <si>
    <t>NLA_ND-10197</t>
  </si>
  <si>
    <t>NLA_ND-10202</t>
  </si>
  <si>
    <t>NLA_ND-10203</t>
  </si>
  <si>
    <t>NLA_ND-10207</t>
  </si>
  <si>
    <t>NLA_ND-10199</t>
  </si>
  <si>
    <t>NLA_ND-10200</t>
  </si>
  <si>
    <t>NLA_ND-10201</t>
  </si>
  <si>
    <t>NLA_NE-10173</t>
  </si>
  <si>
    <t>NLA_NE-10176</t>
  </si>
  <si>
    <t>NLA_NE-10180</t>
  </si>
  <si>
    <t>NLA_NE-10181</t>
  </si>
  <si>
    <t>NLA_NE-10188</t>
  </si>
  <si>
    <t>NLA_NE-10193</t>
  </si>
  <si>
    <t>NLA_NE-10194</t>
  </si>
  <si>
    <t>NLA_NE-10195</t>
  </si>
  <si>
    <t>NLA_NE-10198</t>
  </si>
  <si>
    <t>NLA_NE-10201</t>
  </si>
  <si>
    <t>NLA_NE-10202</t>
  </si>
  <si>
    <t>NLA_NE-10204</t>
  </si>
  <si>
    <t>NLA_NE-10206</t>
  </si>
  <si>
    <t>NLA_NE-10207</t>
  </si>
  <si>
    <t>NLA_NE-10214</t>
  </si>
  <si>
    <t>NLA_NH-10027</t>
  </si>
  <si>
    <t>NLA_NH-10034</t>
  </si>
  <si>
    <t>NLA_NH-10035</t>
  </si>
  <si>
    <t>NLA_NH-10039</t>
  </si>
  <si>
    <t>NLA_NH-10042</t>
  </si>
  <si>
    <t>NLA_NH-10043</t>
  </si>
  <si>
    <t>NLA_NH-10044</t>
  </si>
  <si>
    <t>NLA_NH-10045</t>
  </si>
  <si>
    <t>NLA_NH-10046</t>
  </si>
  <si>
    <t>NLA_NH-10047</t>
  </si>
  <si>
    <t>NLA_NJ-10021</t>
  </si>
  <si>
    <t>NLA_NJ-10023</t>
  </si>
  <si>
    <t>NLA_NJ-10024</t>
  </si>
  <si>
    <t>NLA_NJ-10025</t>
  </si>
  <si>
    <t>NLA_NJ-10032</t>
  </si>
  <si>
    <t>NLA_NJ-10034</t>
  </si>
  <si>
    <t>NLA_NM-10094</t>
  </si>
  <si>
    <t>NLA_NM-10095</t>
  </si>
  <si>
    <t>NLA_NM-10110</t>
  </si>
  <si>
    <t>NLA_NM-10113</t>
  </si>
  <si>
    <t>NLA_NV-10178</t>
  </si>
  <si>
    <t>NLA_NV-10218</t>
  </si>
  <si>
    <t>NLA_NV-10228</t>
  </si>
  <si>
    <t>NLA_NV-10260</t>
  </si>
  <si>
    <t>NLA_NV-10094</t>
  </si>
  <si>
    <t>NLA_NV-10371</t>
  </si>
  <si>
    <t>NLA_NY-10036</t>
  </si>
  <si>
    <t>NLA_NY-10041</t>
  </si>
  <si>
    <t>NLA_NY-10042</t>
  </si>
  <si>
    <t>NLA_NY-10043</t>
  </si>
  <si>
    <t>NLA_NY-10050</t>
  </si>
  <si>
    <t>NLA_OH-10065</t>
  </si>
  <si>
    <t>NLA_OH-10069</t>
  </si>
  <si>
    <t>NLA_OH-10072</t>
  </si>
  <si>
    <t>NLA_OH-10075</t>
  </si>
  <si>
    <t>NLA_OH-10076</t>
  </si>
  <si>
    <t>NLA_OH-10077</t>
  </si>
  <si>
    <t>NLA_OH-10079</t>
  </si>
  <si>
    <t>NLA_OH-10086</t>
  </si>
  <si>
    <t>NLA_OH-10087</t>
  </si>
  <si>
    <t>NLA_OK-10133</t>
  </si>
  <si>
    <t>NLA_OK-10135</t>
  </si>
  <si>
    <t>NLA_OK-10136</t>
  </si>
  <si>
    <t>NLA_OK-10149</t>
  </si>
  <si>
    <t>NLA_OK-10154</t>
  </si>
  <si>
    <t>NLA_OK-10165</t>
  </si>
  <si>
    <t>NLA_OK-10180</t>
  </si>
  <si>
    <t>NLA_OK-10181</t>
  </si>
  <si>
    <t>NLA_OK-10183</t>
  </si>
  <si>
    <t>NLA_OK-10184</t>
  </si>
  <si>
    <t>NLA_OK-10185</t>
  </si>
  <si>
    <t>NLA_OK-10187</t>
  </si>
  <si>
    <t>NLA_OK-10193</t>
  </si>
  <si>
    <t>NLA_OK-10195</t>
  </si>
  <si>
    <t>NLA_OK-10196</t>
  </si>
  <si>
    <t>NLA_OK-10199</t>
  </si>
  <si>
    <t>NLA_OR-10134</t>
  </si>
  <si>
    <t>NLA_OR-10137</t>
  </si>
  <si>
    <t>NLA_OR-10142</t>
  </si>
  <si>
    <t>NLA_OR-10149</t>
  </si>
  <si>
    <t>NLA_OR-10150</t>
  </si>
  <si>
    <t>NLA_OR-10158</t>
  </si>
  <si>
    <t>NLA_OR-10161</t>
  </si>
  <si>
    <t>NLA_OR-10173</t>
  </si>
  <si>
    <t>NLA_OR-10175</t>
  </si>
  <si>
    <t>NLA_OR-10176</t>
  </si>
  <si>
    <t>NLA_OR-10184</t>
  </si>
  <si>
    <t>NLA_OR-10194</t>
  </si>
  <si>
    <t>NLA_OR-10197</t>
  </si>
  <si>
    <t>NLA_PA-10043</t>
  </si>
  <si>
    <t>NLA_PA-10044</t>
  </si>
  <si>
    <t>NLA_PA-10046</t>
  </si>
  <si>
    <t>NLA_PA-10048</t>
  </si>
  <si>
    <t>NLA_PA-10050</t>
  </si>
  <si>
    <t>NLA_PA-10055</t>
  </si>
  <si>
    <t>NLA_PA-10067</t>
  </si>
  <si>
    <t>NLA_PA-10072</t>
  </si>
  <si>
    <t>NLA_PA-10074</t>
  </si>
  <si>
    <t>NLA_RI-10053</t>
  </si>
  <si>
    <t>NLA_RI-10054</t>
  </si>
  <si>
    <t>NLA_RI-10056</t>
  </si>
  <si>
    <t>NLA_RI-10062</t>
  </si>
  <si>
    <t>NLA_SC-10039</t>
  </si>
  <si>
    <t>NLA_SC-10040</t>
  </si>
  <si>
    <t>NLA_SC-10047</t>
  </si>
  <si>
    <t>NLA_SC-10048</t>
  </si>
  <si>
    <t>NLA_SC-10051</t>
  </si>
  <si>
    <t>NLA_SC-10052</t>
  </si>
  <si>
    <t>NLA_SD-10186</t>
  </si>
  <si>
    <t>NLA_SD-10187</t>
  </si>
  <si>
    <t>NLA_SD-10189</t>
  </si>
  <si>
    <t>NLA_SD-10197</t>
  </si>
  <si>
    <t>NLA_SD-10199</t>
  </si>
  <si>
    <t>NLA_SD-10201</t>
  </si>
  <si>
    <t>NLA_SD-10203</t>
  </si>
  <si>
    <t>NLA_SD-10206</t>
  </si>
  <si>
    <t>NLA_SD-10208</t>
  </si>
  <si>
    <t>NLA_SD-10214</t>
  </si>
  <si>
    <t>NLA_SD-10221</t>
  </si>
  <si>
    <t>NLA_SD-10228</t>
  </si>
  <si>
    <t>NLA_SD-10230</t>
  </si>
  <si>
    <t>NLA_SD-10232</t>
  </si>
  <si>
    <t>NLA_SD-10233</t>
  </si>
  <si>
    <t>NLA_SD-10237</t>
  </si>
  <si>
    <t>NLA_SD-10238</t>
  </si>
  <si>
    <t>NLA_SD-10244</t>
  </si>
  <si>
    <t>NLA_SD-10245</t>
  </si>
  <si>
    <t>NLA_SD-10251</t>
  </si>
  <si>
    <t>NLA_SD-10252</t>
  </si>
  <si>
    <t>NLA_SD-10254</t>
  </si>
  <si>
    <t>NLA_SD-10255</t>
  </si>
  <si>
    <t>NLA_TN-10044</t>
  </si>
  <si>
    <t>NLA_TN-10048</t>
  </si>
  <si>
    <t>NLA_TN-10055</t>
  </si>
  <si>
    <t>NLA_TN-10056</t>
  </si>
  <si>
    <t>NLA_TX-10215</t>
  </si>
  <si>
    <t>NLA_TX-10216</t>
  </si>
  <si>
    <t>NLA_TX-10219</t>
  </si>
  <si>
    <t>NLA_TX-10224</t>
  </si>
  <si>
    <t>NLA_TX-10226</t>
  </si>
  <si>
    <t>NLA_TX-10234</t>
  </si>
  <si>
    <t>NLA_TX-10237</t>
  </si>
  <si>
    <t>NLA_TX-10239</t>
  </si>
  <si>
    <t>NLA_TX-10252</t>
  </si>
  <si>
    <t>NLA_TX-10253</t>
  </si>
  <si>
    <t>NLA_TX-10254</t>
  </si>
  <si>
    <t>NLA_TX-10255</t>
  </si>
  <si>
    <t>NLA_TX-10256</t>
  </si>
  <si>
    <t>NLA_TX-10259</t>
  </si>
  <si>
    <t>NLA_TX-10263</t>
  </si>
  <si>
    <t>NLA_TX-10266</t>
  </si>
  <si>
    <t>NLA_TX-10277</t>
  </si>
  <si>
    <t>NLA_TX-10279</t>
  </si>
  <si>
    <t>NLA_TX-10288</t>
  </si>
  <si>
    <t>NLA_TX-10303</t>
  </si>
  <si>
    <t>NLA_TX-10311</t>
  </si>
  <si>
    <t>NLA_TX-10318</t>
  </si>
  <si>
    <t>NLA_TX-10319</t>
  </si>
  <si>
    <t>NLA_UT-10340</t>
  </si>
  <si>
    <t>NLA_UT-10346</t>
  </si>
  <si>
    <t>NLA_UT-10349</t>
  </si>
  <si>
    <t>NLA_UT-10350</t>
  </si>
  <si>
    <t>NLA_UT-10356</t>
  </si>
  <si>
    <t>NLA_UT-10358</t>
  </si>
  <si>
    <t>NLA_UT-10373</t>
  </si>
  <si>
    <t>NLA_UT-10384</t>
  </si>
  <si>
    <t>NLA_UT-10389</t>
  </si>
  <si>
    <t>NLA_UT-10407</t>
  </si>
  <si>
    <t>NLA_UT-10427</t>
  </si>
  <si>
    <t>NLA_VA-10056</t>
  </si>
  <si>
    <t>NLA_VA-10057</t>
  </si>
  <si>
    <t>NLA_VA-10058</t>
  </si>
  <si>
    <t>NLA_VA-10059</t>
  </si>
  <si>
    <t>NLA_VA-10063</t>
  </si>
  <si>
    <t>NLA_VA-10064</t>
  </si>
  <si>
    <t>NLA_VA-10067</t>
  </si>
  <si>
    <t>NLA_VA-10068</t>
  </si>
  <si>
    <t>NLA_VA-10069</t>
  </si>
  <si>
    <t>NLA_VA-10070</t>
  </si>
  <si>
    <t>NLA_VA-10072</t>
  </si>
  <si>
    <t>NLA_VA-10079</t>
  </si>
  <si>
    <t>NLA_VT-10025</t>
  </si>
  <si>
    <t>NLA_VT-10027</t>
  </si>
  <si>
    <t>NLA_VT-10029</t>
  </si>
  <si>
    <t>NLA_VT-10031</t>
  </si>
  <si>
    <t>NLA_VT-10032</t>
  </si>
  <si>
    <t>NLA_WA-10113</t>
  </si>
  <si>
    <t>NLA_WA-10114</t>
  </si>
  <si>
    <t>NLA_WA-10117</t>
  </si>
  <si>
    <t>NLA_WA-10118</t>
  </si>
  <si>
    <t>NLA_WA-10120</t>
  </si>
  <si>
    <t>NLA_WA-10121</t>
  </si>
  <si>
    <t>NLA_WA-10122</t>
  </si>
  <si>
    <t>NLA_WA-10127</t>
  </si>
  <si>
    <t>NLA_WA-10128</t>
  </si>
  <si>
    <t>NLA_WA-10129</t>
  </si>
  <si>
    <t>NLA_WA-10131</t>
  </si>
  <si>
    <t>NLA_WA-10134</t>
  </si>
  <si>
    <t>NLA_WA-10135</t>
  </si>
  <si>
    <t>NLA_WA-10137</t>
  </si>
  <si>
    <t>NLA_WA-10141</t>
  </si>
  <si>
    <t>NLA_WI-10149</t>
  </si>
  <si>
    <t>NLA_WI-10150</t>
  </si>
  <si>
    <t>NLA_WV-10032</t>
  </si>
  <si>
    <t>NLA_WV-10033</t>
  </si>
  <si>
    <t>NLA_WV-10035</t>
  </si>
  <si>
    <t>NLA_WV-10037</t>
  </si>
  <si>
    <t>NLA_WY-10101</t>
  </si>
  <si>
    <t>NLA_WY-10102</t>
  </si>
  <si>
    <t>NLA_WY-10106</t>
  </si>
  <si>
    <t>NLA_WY-10107</t>
  </si>
  <si>
    <t>NLA_WY-10108</t>
  </si>
  <si>
    <t>NLA_WY-10111</t>
  </si>
  <si>
    <t>NLA_WY-10112</t>
  </si>
  <si>
    <t>NLA_WY-10118</t>
  </si>
  <si>
    <t>NLA_WY-10119</t>
  </si>
  <si>
    <t>NLA_WY-10130</t>
  </si>
  <si>
    <t>Variable Name</t>
  </si>
  <si>
    <t>description</t>
  </si>
  <si>
    <t>unique site ID across all NLA surveys</t>
  </si>
  <si>
    <t>study year design cycle</t>
  </si>
  <si>
    <t>unique sample ID</t>
  </si>
  <si>
    <t>site ID used in the particular NLA</t>
  </si>
  <si>
    <t>visit number within a study year: 1 or 2 if repeat visit</t>
  </si>
  <si>
    <t>date of sample collection at the site</t>
  </si>
  <si>
    <t>Additional data from these sites can be obtained from the National Aquatic Resources Survey (NARS) page:</t>
  </si>
  <si>
    <t>https://www.epa.gov/national-aquatic-resource-surveys/data-national-aquatic-resource-surveys</t>
  </si>
  <si>
    <t>Putman, A., Longley, P., McDonnell, M. J., Reddy, J., Katoski, M., Miller, O., &amp; Brooks, J. R. (Accepted). Isotopic evaluation of the National Water Model reveals human water use influences on streamflow across the western United States. Hydrology and Earth System Sciences. doi:https://doi.org/10.5194/hess-2023-308</t>
  </si>
  <si>
    <t>Publications:</t>
  </si>
  <si>
    <t>Brooks, J. R., Gibson, J. J., Birks, S. J., Weber, M. H., Rodecap, K., &amp; Stoddard, J. L. (2014). Stable Isotope estimates of lake water evaporation:inflow and residence time for lakes across the United States as a tool for national lake water quality assessments. Limnology and Oceanography, 59(6), 2150-2165. doi:10.4319/lo.2014.59.6.2150</t>
  </si>
  <si>
    <t>Fergus, C. E., Brooks, J. R., Kaufmann, P. R., Pollard, A. I., Mitchell, R. J., Geldhof, G. J., . . . Weber, M. (2022). Natural and anthropogenic controls on lake water-level decline and evaporation-to-inflow ratio in the conterminous US. Limnology and Oceanography, 67, 1484-1501. doi:10.1002/lno.12097</t>
  </si>
  <si>
    <t>Fergus, C. E., Brooks, J. R., Kaufmann, P. R., Pollard, A. I., Weber, M. H., &amp; Paulsen, S. G. (2020). Lake Water Levels and Associated Hydrologic Characteristics in the Conterminous U.S. Journal of the American Water Resources Association, 56(3), 450-471. doi:https://doi.org/10.1111/1752-1688.12817</t>
  </si>
  <si>
    <t>Stable isotope ratio of hydrogen in water expressed in per mil. The isotope value was determined from a subsample of the NARS water chemistry sample</t>
  </si>
  <si>
    <t>Stable isotope ratio of oxygen in water expressed in per mil. The isotope value was determined from a subsample of the NARS water chemistry sample</t>
  </si>
  <si>
    <t>deuterium excess  = d2H - 8 x d18O</t>
  </si>
  <si>
    <t>Nominal latitude in decimal degrees for the sample site</t>
  </si>
  <si>
    <t>Nominal longitude in decimal degrees for the sample site</t>
  </si>
  <si>
    <t>Residence time estimated from (E:I) * (Lake volume)/ (potential evaporation PET from the lake surface area).  Units: years</t>
  </si>
  <si>
    <t xml:space="preserve">Evaporation to Inflow ratio (E:I) - the proportion of water entering the lake (inflow from surface and groundwater) that leaves the lake through evaporation (See Brooks et al. 2014 for details). </t>
  </si>
  <si>
    <t>dropped from NLA - too shallow</t>
  </si>
  <si>
    <t>dropped from NLA - too saline</t>
  </si>
  <si>
    <t>LGR100412-8MARA Lakes-9C.xls</t>
  </si>
  <si>
    <t>0711173</t>
  </si>
  <si>
    <t>LGR100119-8MARA Lakes-1D.xls</t>
  </si>
  <si>
    <t>0710145</t>
  </si>
  <si>
    <t>LGR100412-8MARA Lakes-8B.xls</t>
  </si>
  <si>
    <t>0711028</t>
  </si>
  <si>
    <t>LGR100412-8MARA Lakes-7B.xls</t>
  </si>
  <si>
    <t>0710889</t>
  </si>
  <si>
    <t>LGR100429-8MARA Lakes -10B.xls</t>
  </si>
  <si>
    <t>0711268</t>
  </si>
  <si>
    <t>0711026</t>
  </si>
  <si>
    <t>LGR100429-8MARA Lakes -10A.xls</t>
  </si>
  <si>
    <t>0711237</t>
  </si>
  <si>
    <t>LGR100119-8MARA Lakes-3B.xls</t>
  </si>
  <si>
    <t>0710335</t>
  </si>
  <si>
    <t>LGR100119-8MARA Lakes-3D.xls</t>
  </si>
  <si>
    <t>0710390</t>
  </si>
  <si>
    <t>LGR100119-8MARA Lakes-2A.xls</t>
  </si>
  <si>
    <t>0710178</t>
  </si>
  <si>
    <t>LGR100429-8MARA Lakes -10D.xls</t>
  </si>
  <si>
    <t>0711333</t>
  </si>
  <si>
    <t>LGR100223-8MARA Lakes-4A.xls</t>
  </si>
  <si>
    <t>0710430</t>
  </si>
  <si>
    <t>0711347</t>
  </si>
  <si>
    <t>0710422</t>
  </si>
  <si>
    <t>LGR100119-8MARA Lakes-2C.xls</t>
  </si>
  <si>
    <t>0710239</t>
  </si>
  <si>
    <t>LGR091007-8MARA-C.xls</t>
  </si>
  <si>
    <t>0710026</t>
  </si>
  <si>
    <t>LGR100412-8MARA Lakes-8D.xls</t>
  </si>
  <si>
    <t>0711071</t>
  </si>
  <si>
    <t>0710006</t>
  </si>
  <si>
    <t>0711257</t>
  </si>
  <si>
    <t>LGR100223-8MARA Lakes-4D.xls</t>
  </si>
  <si>
    <t>0710525</t>
  </si>
  <si>
    <t>LGR100412-8MARA Lakes-8C.xls</t>
  </si>
  <si>
    <t>0711061</t>
  </si>
  <si>
    <t>LGR100223-8MARA Lakes-4B.xls</t>
  </si>
  <si>
    <t>0710465</t>
  </si>
  <si>
    <t>0711066</t>
  </si>
  <si>
    <t>LGR100119-8MARA Lakes-1C.xls</t>
  </si>
  <si>
    <t>0710100d</t>
  </si>
  <si>
    <t>0711339</t>
  </si>
  <si>
    <t>LGR100119-8MARA Lakes-1A.xls</t>
  </si>
  <si>
    <t>0710058</t>
  </si>
  <si>
    <t>0711252</t>
  </si>
  <si>
    <t>0710323</t>
  </si>
  <si>
    <t>LGR100223-8MARA Lakes-5A.xls</t>
  </si>
  <si>
    <t>0710549</t>
  </si>
  <si>
    <t>0710097</t>
  </si>
  <si>
    <t>LGR100412-8MARA Lakes-9B.xls</t>
  </si>
  <si>
    <t>0711148</t>
  </si>
  <si>
    <t>LGR100119-8MARA Lakes-2B.xls</t>
  </si>
  <si>
    <t>0710206</t>
  </si>
  <si>
    <t>LGR100223-8MARA Lakes-5B.xls</t>
  </si>
  <si>
    <t>0710585</t>
  </si>
  <si>
    <t>0711064</t>
  </si>
  <si>
    <t>0710169</t>
  </si>
  <si>
    <t>0711063</t>
  </si>
  <si>
    <t>LGR100119-8MARA Lakes-3C.xls</t>
  </si>
  <si>
    <t>0710367</t>
  </si>
  <si>
    <t>0710852</t>
  </si>
  <si>
    <t>0710057</t>
  </si>
  <si>
    <t>0710851</t>
  </si>
  <si>
    <t>LGR100429-8MARA Lakes -10C.xls</t>
  </si>
  <si>
    <t>0711318</t>
  </si>
  <si>
    <t>0710528</t>
  </si>
  <si>
    <t>LGR100223-8MARA Lakes-5D.xls</t>
  </si>
  <si>
    <t>0710655</t>
  </si>
  <si>
    <t>0710527</t>
  </si>
  <si>
    <t>0710901</t>
  </si>
  <si>
    <t>0710196</t>
  </si>
  <si>
    <t>0711360d</t>
  </si>
  <si>
    <t>0710231</t>
  </si>
  <si>
    <t>0710195</t>
  </si>
  <si>
    <t>0711360</t>
  </si>
  <si>
    <t>LGR100301-8MARA Rivers 09-C.xls</t>
  </si>
  <si>
    <t>0710791</t>
  </si>
  <si>
    <t>0710854</t>
  </si>
  <si>
    <t>0711340d</t>
  </si>
  <si>
    <t>0710042</t>
  </si>
  <si>
    <t>0710853</t>
  </si>
  <si>
    <t>0711340</t>
  </si>
  <si>
    <t>LGR100412-8MARA Lakes-7C.xls</t>
  </si>
  <si>
    <t>0710905</t>
  </si>
  <si>
    <t>0710183</t>
  </si>
  <si>
    <t>0711320d</t>
  </si>
  <si>
    <t>0710324</t>
  </si>
  <si>
    <t>0710181</t>
  </si>
  <si>
    <t>0711320</t>
  </si>
  <si>
    <t>LGR100412-8MARA Lakes-7D.xls</t>
  </si>
  <si>
    <t>0710954</t>
  </si>
  <si>
    <t>0711343</t>
  </si>
  <si>
    <t>0711300d</t>
  </si>
  <si>
    <t>LGR100223-8MARA Lakes-6D.xls</t>
  </si>
  <si>
    <t>0710766</t>
  </si>
  <si>
    <t>0711342</t>
  </si>
  <si>
    <t>0711300</t>
  </si>
  <si>
    <t>0711323</t>
  </si>
  <si>
    <t>0710970</t>
  </si>
  <si>
    <t>0711280d</t>
  </si>
  <si>
    <t>0711193</t>
  </si>
  <si>
    <t>0710969</t>
  </si>
  <si>
    <t>0711280</t>
  </si>
  <si>
    <t>0711138</t>
  </si>
  <si>
    <t>0711346</t>
  </si>
  <si>
    <t>0711260d</t>
  </si>
  <si>
    <t>0710575</t>
  </si>
  <si>
    <t>0711345</t>
  </si>
  <si>
    <t>0711260</t>
  </si>
  <si>
    <t>0710391</t>
  </si>
  <si>
    <t>0711174</t>
  </si>
  <si>
    <t>0711240d</t>
  </si>
  <si>
    <t>0710019</t>
  </si>
  <si>
    <t>0711240</t>
  </si>
  <si>
    <t>0710942</t>
  </si>
  <si>
    <t>0711029</t>
  </si>
  <si>
    <t>0711220d</t>
  </si>
  <si>
    <t>0710142</t>
  </si>
  <si>
    <t>0711220</t>
  </si>
  <si>
    <t>0711269</t>
  </si>
  <si>
    <t>0711200d</t>
  </si>
  <si>
    <t>0711200</t>
  </si>
  <si>
    <t>LGR100223-8MARA Lakes-6C.xls</t>
  </si>
  <si>
    <t>0710726</t>
  </si>
  <si>
    <t>0711144</t>
  </si>
  <si>
    <t>NLA06608-0307</t>
  </si>
  <si>
    <t>0711180d</t>
  </si>
  <si>
    <t>0710925</t>
  </si>
  <si>
    <t>0711143</t>
  </si>
  <si>
    <t>0711180</t>
  </si>
  <si>
    <t>0710209</t>
  </si>
  <si>
    <t>0711238</t>
  </si>
  <si>
    <t>0711160d</t>
  </si>
  <si>
    <t>0711160</t>
  </si>
  <si>
    <t>LGR100119-8MARA Lakes-3A.xls</t>
  </si>
  <si>
    <t>0710306</t>
  </si>
  <si>
    <t>0710141</t>
  </si>
  <si>
    <t>0711140d</t>
  </si>
  <si>
    <t>LGR100412-8MARA Lakes-8A.xls</t>
  </si>
  <si>
    <t>0710989</t>
  </si>
  <si>
    <t>0710140</t>
  </si>
  <si>
    <t>0711140</t>
  </si>
  <si>
    <t>0710208</t>
  </si>
  <si>
    <t>0710318</t>
  </si>
  <si>
    <t>0711120d</t>
  </si>
  <si>
    <t>LGR100301-8MARA Rivers 09-D.xls</t>
  </si>
  <si>
    <t>0710821</t>
  </si>
  <si>
    <t>0710317</t>
  </si>
  <si>
    <t>0711120</t>
  </si>
  <si>
    <t>LGR100119-8MARA Lakes-2D.xls</t>
  </si>
  <si>
    <t>0710280</t>
  </si>
  <si>
    <t>0711334</t>
  </si>
  <si>
    <t>0711100d</t>
  </si>
  <si>
    <t>0711100</t>
  </si>
  <si>
    <t>0710349</t>
  </si>
  <si>
    <t>0711075</t>
  </si>
  <si>
    <t>0711080d</t>
  </si>
  <si>
    <t>0711074</t>
  </si>
  <si>
    <t>0711080</t>
  </si>
  <si>
    <t>0711010</t>
  </si>
  <si>
    <t>0711348</t>
  </si>
  <si>
    <t>0711060d</t>
  </si>
  <si>
    <t>0711256</t>
  </si>
  <si>
    <t>0711060</t>
  </si>
  <si>
    <t>0710985</t>
  </si>
  <si>
    <t>0711142</t>
  </si>
  <si>
    <t>0711040d</t>
  </si>
  <si>
    <t>LGR100223-8MARA Lakes-6B.xls</t>
  </si>
  <si>
    <t>0710693</t>
  </si>
  <si>
    <t>0711141</t>
  </si>
  <si>
    <t>0711040</t>
  </si>
  <si>
    <t>0710240</t>
  </si>
  <si>
    <t>0711020d</t>
  </si>
  <si>
    <t>LGR100412-8MARA Lakes-9A.xls</t>
  </si>
  <si>
    <t>0711111</t>
  </si>
  <si>
    <t>0711020</t>
  </si>
  <si>
    <t>0711083</t>
  </si>
  <si>
    <t>0711000d</t>
  </si>
  <si>
    <t>0711000</t>
  </si>
  <si>
    <t>0710150</t>
  </si>
  <si>
    <t>0711041</t>
  </si>
  <si>
    <t>0710980d</t>
  </si>
  <si>
    <t>0710980</t>
  </si>
  <si>
    <t>0710419</t>
  </si>
  <si>
    <t>0710960d</t>
  </si>
  <si>
    <t>0710259</t>
  </si>
  <si>
    <t>0710524</t>
  </si>
  <si>
    <t>0710960</t>
  </si>
  <si>
    <t>0711062</t>
  </si>
  <si>
    <t>0710940d</t>
  </si>
  <si>
    <t>0710544</t>
  </si>
  <si>
    <t>0710940</t>
  </si>
  <si>
    <t>0711250</t>
  </si>
  <si>
    <t>0711274</t>
  </si>
  <si>
    <t>0710920d</t>
  </si>
  <si>
    <t>LGR100223-8MARA Lakes-6A.xls</t>
  </si>
  <si>
    <t>0710684</t>
  </si>
  <si>
    <t>0711272</t>
  </si>
  <si>
    <t>0710920</t>
  </si>
  <si>
    <t>LGR100223-8MARA Lakes-4C.xls</t>
  </si>
  <si>
    <t>0710492</t>
  </si>
  <si>
    <t>0711031</t>
  </si>
  <si>
    <t>0710900d</t>
  </si>
  <si>
    <t>0711021</t>
  </si>
  <si>
    <t>0710900</t>
  </si>
  <si>
    <t>0710804</t>
  </si>
  <si>
    <t>0711067</t>
  </si>
  <si>
    <t>0710880d</t>
  </si>
  <si>
    <t>0710234</t>
  </si>
  <si>
    <t>0710880</t>
  </si>
  <si>
    <t>0711290</t>
  </si>
  <si>
    <t>0711253</t>
  </si>
  <si>
    <t>0710860d</t>
  </si>
  <si>
    <t>0710202</t>
  </si>
  <si>
    <t>0710860</t>
  </si>
  <si>
    <t>LGR100412-8MARA Lakes-9D.xls</t>
  </si>
  <si>
    <t>0711205</t>
  </si>
  <si>
    <t>0710550</t>
  </si>
  <si>
    <t>0710840d</t>
  </si>
  <si>
    <t>0710840</t>
  </si>
  <si>
    <t>0710876</t>
  </si>
  <si>
    <t>0710586</t>
  </si>
  <si>
    <t>0710820d</t>
  </si>
  <si>
    <t>0710581</t>
  </si>
  <si>
    <t>0710820</t>
  </si>
  <si>
    <t>0711190</t>
  </si>
  <si>
    <t>0710368</t>
  </si>
  <si>
    <t>0710800d</t>
  </si>
  <si>
    <t>0711177</t>
  </si>
  <si>
    <t>0710800</t>
  </si>
  <si>
    <t>0711219</t>
  </si>
  <si>
    <t>0711319</t>
  </si>
  <si>
    <t>0710780d</t>
  </si>
  <si>
    <t>0710261</t>
  </si>
  <si>
    <t>0710780</t>
  </si>
  <si>
    <t>0711286</t>
  </si>
  <si>
    <t>0710902</t>
  </si>
  <si>
    <t>0710760d</t>
  </si>
  <si>
    <t>0710021</t>
  </si>
  <si>
    <t>0710760</t>
  </si>
  <si>
    <t>0711236</t>
  </si>
  <si>
    <t>0710792</t>
  </si>
  <si>
    <t>0710740d</t>
  </si>
  <si>
    <t>0710407</t>
  </si>
  <si>
    <t>0710740</t>
  </si>
  <si>
    <t>0711030</t>
  </si>
  <si>
    <t>0711291</t>
  </si>
  <si>
    <t>0710720d</t>
  </si>
  <si>
    <t>LGR100119-8MARA Lakes-1B.xls</t>
  </si>
  <si>
    <t>0710077</t>
  </si>
  <si>
    <t>0710720</t>
  </si>
  <si>
    <t>0711047</t>
  </si>
  <si>
    <t>0711206</t>
  </si>
  <si>
    <t>0710700d</t>
  </si>
  <si>
    <t>0710797</t>
  </si>
  <si>
    <t>0710700</t>
  </si>
  <si>
    <t>0710979</t>
  </si>
  <si>
    <t>0710680d</t>
  </si>
  <si>
    <t>0710025</t>
  </si>
  <si>
    <t>0710765</t>
  </si>
  <si>
    <t>0710680</t>
  </si>
  <si>
    <t>0710343</t>
  </si>
  <si>
    <t>0711324</t>
  </si>
  <si>
    <t>0710660d</t>
  </si>
  <si>
    <t>0710055</t>
  </si>
  <si>
    <t>0710660</t>
  </si>
  <si>
    <t>LGR100429-8MARA Lakes-11A.xls</t>
  </si>
  <si>
    <t>0711354</t>
  </si>
  <si>
    <t>0711139</t>
  </si>
  <si>
    <t>0710640d</t>
  </si>
  <si>
    <t>0711012</t>
  </si>
  <si>
    <t>0710640</t>
  </si>
  <si>
    <t>0711103</t>
  </si>
  <si>
    <t>0710620d</t>
  </si>
  <si>
    <t>0710188</t>
  </si>
  <si>
    <t>0711176</t>
  </si>
  <si>
    <t>0710620</t>
  </si>
  <si>
    <t>0711288</t>
  </si>
  <si>
    <t>0710600d</t>
  </si>
  <si>
    <t>0710668</t>
  </si>
  <si>
    <t>0710600</t>
  </si>
  <si>
    <t>0710670</t>
  </si>
  <si>
    <t>0711287</t>
  </si>
  <si>
    <t>0710580d</t>
  </si>
  <si>
    <t>0710149</t>
  </si>
  <si>
    <t>0710580</t>
  </si>
  <si>
    <t>LGR100223-8MARA Lakes-5C.xls</t>
  </si>
  <si>
    <t>0710602</t>
  </si>
  <si>
    <t>0710560d</t>
  </si>
  <si>
    <t>0710414</t>
  </si>
  <si>
    <t>0710560</t>
  </si>
  <si>
    <t>LGR100412-8MARA Lakes-7A.xls</t>
  </si>
  <si>
    <t>0710847</t>
  </si>
  <si>
    <t>0710540d</t>
  </si>
  <si>
    <t>0710621</t>
  </si>
  <si>
    <t>0710405</t>
  </si>
  <si>
    <t>0710540</t>
  </si>
  <si>
    <t>0710217</t>
  </si>
  <si>
    <t>0711034</t>
  </si>
  <si>
    <t>0710520d</t>
  </si>
  <si>
    <t>0710109</t>
  </si>
  <si>
    <t>0710520</t>
  </si>
  <si>
    <t>0710267</t>
  </si>
  <si>
    <t>0711048</t>
  </si>
  <si>
    <t>0710500d</t>
  </si>
  <si>
    <t>0710039</t>
  </si>
  <si>
    <t>0710500</t>
  </si>
  <si>
    <t>Precision</t>
  </si>
  <si>
    <t>Accuracy</t>
  </si>
  <si>
    <t>0711022</t>
  </si>
  <si>
    <t>0710480d</t>
  </si>
  <si>
    <t>0710287</t>
  </si>
  <si>
    <t>0710024</t>
  </si>
  <si>
    <t>0710480</t>
  </si>
  <si>
    <t xml:space="preserve"> juniper well</t>
  </si>
  <si>
    <t>0710360</t>
  </si>
  <si>
    <t>0710344</t>
  </si>
  <si>
    <t>0710460d</t>
  </si>
  <si>
    <t>0710315</t>
  </si>
  <si>
    <t>0710460</t>
  </si>
  <si>
    <t>0711054</t>
  </si>
  <si>
    <t>0711104</t>
  </si>
  <si>
    <t>0710440d</t>
  </si>
  <si>
    <t>0710376</t>
  </si>
  <si>
    <t>0710440</t>
  </si>
  <si>
    <t>0711156</t>
  </si>
  <si>
    <t>0711289</t>
  </si>
  <si>
    <t>0710420d</t>
  </si>
  <si>
    <t>0710043</t>
  </si>
  <si>
    <t>0710420</t>
  </si>
  <si>
    <t>0711212</t>
  </si>
  <si>
    <t>0710671</t>
  </si>
  <si>
    <t>0710401d</t>
  </si>
  <si>
    <t xml:space="preserve">   willamette</t>
  </si>
  <si>
    <t>0710200d</t>
  </si>
  <si>
    <t>0710401</t>
  </si>
  <si>
    <t>0710382</t>
  </si>
  <si>
    <t>0710603</t>
  </si>
  <si>
    <t>0710380d</t>
  </si>
  <si>
    <t>0710056</t>
  </si>
  <si>
    <t>0710380</t>
  </si>
  <si>
    <t xml:space="preserve">   hood river</t>
  </si>
  <si>
    <t>0710830</t>
  </si>
  <si>
    <t>0710360d</t>
  </si>
  <si>
    <t>0710279</t>
  </si>
  <si>
    <t>0710108</t>
  </si>
  <si>
    <t>0711298</t>
  </si>
  <si>
    <t>0710268</t>
  </si>
  <si>
    <t>0710340d</t>
  </si>
  <si>
    <t>0710767</t>
  </si>
  <si>
    <t>0710340</t>
  </si>
  <si>
    <t xml:space="preserve">    melbourne</t>
  </si>
  <si>
    <t>0711023</t>
  </si>
  <si>
    <t>0710320d</t>
  </si>
  <si>
    <t>0710584</t>
  </si>
  <si>
    <t>0710320</t>
  </si>
  <si>
    <t>0710190</t>
  </si>
  <si>
    <t>0710361</t>
  </si>
  <si>
    <t>0710300d</t>
  </si>
  <si>
    <t>0710036</t>
  </si>
  <si>
    <t>0710300</t>
  </si>
  <si>
    <t>0710746</t>
  </si>
  <si>
    <t>0711055</t>
  </si>
  <si>
    <t>0710280d</t>
  </si>
  <si>
    <t xml:space="preserve">     metolius</t>
  </si>
  <si>
    <t>0710020</t>
  </si>
  <si>
    <t>0710281</t>
  </si>
  <si>
    <t>0711213</t>
  </si>
  <si>
    <t>0710260d</t>
  </si>
  <si>
    <t>0710130</t>
  </si>
  <si>
    <t>0710260</t>
  </si>
  <si>
    <t>0711069</t>
  </si>
  <si>
    <t>0710383</t>
  </si>
  <si>
    <t>0710240d</t>
  </si>
  <si>
    <t>0710265</t>
  </si>
  <si>
    <t xml:space="preserve">        RO II</t>
  </si>
  <si>
    <t>0711003</t>
  </si>
  <si>
    <t>0710191</t>
  </si>
  <si>
    <t>0710220d</t>
  </si>
  <si>
    <t>0710708</t>
  </si>
  <si>
    <t>0710220</t>
  </si>
  <si>
    <t>0711247</t>
  </si>
  <si>
    <t>0711135</t>
  </si>
  <si>
    <t>0710745</t>
  </si>
  <si>
    <t>0710200</t>
  </si>
  <si>
    <t>0711305</t>
  </si>
  <si>
    <t>0710282</t>
  </si>
  <si>
    <t>0710180d</t>
  </si>
  <si>
    <t>0710041</t>
  </si>
  <si>
    <t>0710180</t>
  </si>
  <si>
    <t xml:space="preserve">        LGR-5</t>
  </si>
  <si>
    <t>0710912</t>
  </si>
  <si>
    <t>0711072</t>
  </si>
  <si>
    <t>0710160d</t>
  </si>
  <si>
    <t xml:space="preserve">        LGR-4</t>
  </si>
  <si>
    <t>0710358</t>
  </si>
  <si>
    <t>0710160</t>
  </si>
  <si>
    <t>0710971</t>
  </si>
  <si>
    <t>0711004</t>
  </si>
  <si>
    <t>0710140d</t>
  </si>
  <si>
    <t xml:space="preserve">        LGR-3</t>
  </si>
  <si>
    <t>0710288</t>
  </si>
  <si>
    <t>0711185</t>
  </si>
  <si>
    <t>0711249</t>
  </si>
  <si>
    <t>0710120d</t>
  </si>
  <si>
    <t>0710517</t>
  </si>
  <si>
    <t>0710120</t>
  </si>
  <si>
    <t xml:space="preserve">        LGR-2</t>
  </si>
  <si>
    <t>0711089</t>
  </si>
  <si>
    <t>0710913</t>
  </si>
  <si>
    <t xml:space="preserve">        LGR-1</t>
  </si>
  <si>
    <t>0710388</t>
  </si>
  <si>
    <t>0710100</t>
  </si>
  <si>
    <t>0710962</t>
  </si>
  <si>
    <t>0711090</t>
  </si>
  <si>
    <t>0710080d</t>
  </si>
  <si>
    <t xml:space="preserve">         hilo</t>
  </si>
  <si>
    <t>0710394</t>
  </si>
  <si>
    <t>0710080</t>
  </si>
  <si>
    <t>0711217</t>
  </si>
  <si>
    <t>0710963</t>
  </si>
  <si>
    <t>0710060d</t>
  </si>
  <si>
    <t>0710236</t>
  </si>
  <si>
    <t>0710060</t>
  </si>
  <si>
    <t>0711171</t>
  </si>
  <si>
    <t>0711218</t>
  </si>
  <si>
    <t>0710040d</t>
  </si>
  <si>
    <t>0711121</t>
  </si>
  <si>
    <t>0710040</t>
  </si>
  <si>
    <t>0710473</t>
  </si>
  <si>
    <t>0710474</t>
  </si>
  <si>
    <t>0710020d</t>
  </si>
  <si>
    <t>0710048</t>
  </si>
  <si>
    <t>Date Collected</t>
  </si>
  <si>
    <t>Site ID</t>
  </si>
  <si>
    <t>ISIRF Spreadsheet</t>
  </si>
  <si>
    <t>QA Duplicates for NLA 2012</t>
  </si>
  <si>
    <t>Revisits</t>
  </si>
  <si>
    <t>WRS ID</t>
  </si>
  <si>
    <t>SITE ID</t>
  </si>
  <si>
    <t>VISIT</t>
  </si>
  <si>
    <t>SAMPLE ID</t>
  </si>
  <si>
    <t>DATE COLLECTED</t>
  </si>
  <si>
    <t>ISIRF ID</t>
  </si>
  <si>
    <t>diff dD</t>
  </si>
  <si>
    <t>diff 18O</t>
  </si>
  <si>
    <t xml:space="preserve">NLA12_CA-R06 </t>
  </si>
  <si>
    <t xml:space="preserve">NLA12_AL-101 </t>
  </si>
  <si>
    <t xml:space="preserve">    MARA Lake</t>
  </si>
  <si>
    <t>LGR121115-8NLA12A</t>
  </si>
  <si>
    <t>1210420d</t>
  </si>
  <si>
    <t xml:space="preserve"> hood river snow</t>
  </si>
  <si>
    <t>LGR121115-8NLA12B</t>
  </si>
  <si>
    <t xml:space="preserve">NLA12_CO-129 </t>
  </si>
  <si>
    <t xml:space="preserve">NLA12_AL-105 </t>
  </si>
  <si>
    <t>LGR121115-8NLA12C</t>
  </si>
  <si>
    <t>1210500d</t>
  </si>
  <si>
    <t>LGR121115-8NLA12D</t>
  </si>
  <si>
    <t xml:space="preserve">NLA12_GA-R01 </t>
  </si>
  <si>
    <t xml:space="preserve">NLA12_AR-101 </t>
  </si>
  <si>
    <t>LGR121127-8NLA12A</t>
  </si>
  <si>
    <t>1210540d</t>
  </si>
  <si>
    <t>LGR121127-8NLA12B</t>
  </si>
  <si>
    <t xml:space="preserve">NLA12_IA-120 </t>
  </si>
  <si>
    <t xml:space="preserve">NLA12_AR-105 </t>
  </si>
  <si>
    <t>LGR121127-8NLA12C</t>
  </si>
  <si>
    <t>1210120d</t>
  </si>
  <si>
    <t>LGR121127-8NLA12D</t>
  </si>
  <si>
    <t xml:space="preserve">NLA12_IL-110 </t>
  </si>
  <si>
    <t xml:space="preserve">NLA12_AZ-101 </t>
  </si>
  <si>
    <t>LGR121130-8NLA12 A</t>
  </si>
  <si>
    <t>1210240d</t>
  </si>
  <si>
    <t>LGR121130-8NLA12 B</t>
  </si>
  <si>
    <t xml:space="preserve">NLA12_IN-126 </t>
  </si>
  <si>
    <t xml:space="preserve">NLA12_AZ-130 </t>
  </si>
  <si>
    <t>LGR121130-8NLA12 C</t>
  </si>
  <si>
    <t>1210920d</t>
  </si>
  <si>
    <t>LGR121130-8NLA12 D</t>
  </si>
  <si>
    <t xml:space="preserve">NLA12_KS-122 </t>
  </si>
  <si>
    <t xml:space="preserve">NLA12_CO-101 </t>
  </si>
  <si>
    <t>LGR121209-8NLA12A</t>
  </si>
  <si>
    <t>1210300d</t>
  </si>
  <si>
    <t>LGR121209-8NLA12B</t>
  </si>
  <si>
    <t xml:space="preserve">NLA12_KS-R01 </t>
  </si>
  <si>
    <t xml:space="preserve">NLA12_CO-131 </t>
  </si>
  <si>
    <t>LGR121209-8NLA12C</t>
  </si>
  <si>
    <t>1210020d</t>
  </si>
  <si>
    <t>LGR121209-8NLA12D</t>
  </si>
  <si>
    <t xml:space="preserve">NLA12_KY-114 </t>
  </si>
  <si>
    <t xml:space="preserve">NLA12_CT-101 </t>
  </si>
  <si>
    <t>LGR121219-8NLA12A</t>
  </si>
  <si>
    <t>1210060d</t>
  </si>
  <si>
    <t>LGR121219-8NLA12B</t>
  </si>
  <si>
    <t xml:space="preserve">NLA12_MD-118 </t>
  </si>
  <si>
    <t xml:space="preserve">NLA12_CT-115 </t>
  </si>
  <si>
    <t>LGR121219-8NLA12C</t>
  </si>
  <si>
    <t>1210580d</t>
  </si>
  <si>
    <t>LGR121219-8NLA12D</t>
  </si>
  <si>
    <t xml:space="preserve">NLA12_MI-103 </t>
  </si>
  <si>
    <t xml:space="preserve">NLA12_DE-101 </t>
  </si>
  <si>
    <t>LGR121227-8NLA12A</t>
  </si>
  <si>
    <t>1210800d</t>
  </si>
  <si>
    <t>LGR121227-8NLA12B</t>
  </si>
  <si>
    <t xml:space="preserve">NLA12_DE-105 </t>
  </si>
  <si>
    <t>LGR121227-8NLA12C</t>
  </si>
  <si>
    <t>LGR121227-8NLA12D</t>
  </si>
  <si>
    <t xml:space="preserve">NLA12_MI-138 </t>
  </si>
  <si>
    <t xml:space="preserve">NLA12_FL-101 </t>
  </si>
  <si>
    <t>LGR130102-8NSW12D</t>
  </si>
  <si>
    <t>1210740d</t>
  </si>
  <si>
    <t>LGR130205-8NLA12A</t>
  </si>
  <si>
    <t xml:space="preserve">NLA12_MI-142 </t>
  </si>
  <si>
    <t xml:space="preserve">NLA12_FL-102 </t>
  </si>
  <si>
    <t>LGR130205-8NLA12B</t>
  </si>
  <si>
    <t>1210820d</t>
  </si>
  <si>
    <t>LGR130205-8NLA12C</t>
  </si>
  <si>
    <t xml:space="preserve">NLA12_MI-151 </t>
  </si>
  <si>
    <t xml:space="preserve">NLA12_FL-110 </t>
  </si>
  <si>
    <t>LGR130205-8NLA12D</t>
  </si>
  <si>
    <t>1210320d</t>
  </si>
  <si>
    <t>LGR130304-8NLA12A</t>
  </si>
  <si>
    <t xml:space="preserve">NLA12_MN-106 </t>
  </si>
  <si>
    <t xml:space="preserve">NLA12_FL-123 </t>
  </si>
  <si>
    <t>LGR130304-8NLA12B</t>
  </si>
  <si>
    <t>1210680d</t>
  </si>
  <si>
    <t>LGR130304-8NLA12C</t>
  </si>
  <si>
    <t xml:space="preserve">NLA12_MN-153 </t>
  </si>
  <si>
    <t xml:space="preserve">NLA12_GA-101 </t>
  </si>
  <si>
    <t>LGR130304-8NLA12D</t>
  </si>
  <si>
    <t>1210280d</t>
  </si>
  <si>
    <t>LGR130311-8NLA12A</t>
  </si>
  <si>
    <t xml:space="preserve">NLA12_MS-102 </t>
  </si>
  <si>
    <t xml:space="preserve">NLA12_GA-112 </t>
  </si>
  <si>
    <t>LGR130311-8NLA12B</t>
  </si>
  <si>
    <t>1210100d</t>
  </si>
  <si>
    <t>LGR130311-8NLA12C</t>
  </si>
  <si>
    <t xml:space="preserve">NLA12_MT-118 </t>
  </si>
  <si>
    <t xml:space="preserve">NLA12_IA-101 </t>
  </si>
  <si>
    <t>1210200d</t>
  </si>
  <si>
    <t xml:space="preserve">NLA12_MT-120 </t>
  </si>
  <si>
    <t>1210860d</t>
  </si>
  <si>
    <t xml:space="preserve">NLA12_MT-136 </t>
  </si>
  <si>
    <t xml:space="preserve">NLA12_ID-101 </t>
  </si>
  <si>
    <t>1210840d</t>
  </si>
  <si>
    <t xml:space="preserve">NLA12_NC-105 </t>
  </si>
  <si>
    <t xml:space="preserve">NLA12_ID-112 </t>
  </si>
  <si>
    <t>1210040d</t>
  </si>
  <si>
    <t xml:space="preserve">NLA12_ND-107 </t>
  </si>
  <si>
    <t xml:space="preserve">NLA12_IL-103 </t>
  </si>
  <si>
    <t>1210360d</t>
  </si>
  <si>
    <t xml:space="preserve">NLA12_ND-131 </t>
  </si>
  <si>
    <t xml:space="preserve">NLA12_IL-109 </t>
  </si>
  <si>
    <t>1210660d</t>
  </si>
  <si>
    <t xml:space="preserve">NLA12_ND-R17 </t>
  </si>
  <si>
    <t xml:space="preserve">NLA12_IN-101 </t>
  </si>
  <si>
    <t>1211040d</t>
  </si>
  <si>
    <t xml:space="preserve">NLA12_NJ-101 </t>
  </si>
  <si>
    <t xml:space="preserve">NLA12_IN-128 </t>
  </si>
  <si>
    <t>1210400d</t>
  </si>
  <si>
    <t xml:space="preserve">NLA12_NY-0101 </t>
  </si>
  <si>
    <t xml:space="preserve">NLA12_KS-101 </t>
  </si>
  <si>
    <t>1210180d</t>
  </si>
  <si>
    <t xml:space="preserve">NLA12_NY-0108 </t>
  </si>
  <si>
    <t xml:space="preserve">NLA12_KS-109 </t>
  </si>
  <si>
    <t>1210560d</t>
  </si>
  <si>
    <t xml:space="preserve">NLA12_OH-118 </t>
  </si>
  <si>
    <t xml:space="preserve">NLA12_KY-101 </t>
  </si>
  <si>
    <t>1210440d</t>
  </si>
  <si>
    <t xml:space="preserve">NLA12_OH-R03 </t>
  </si>
  <si>
    <t xml:space="preserve">NLA12_KY-107 </t>
  </si>
  <si>
    <t>1210940d</t>
  </si>
  <si>
    <t xml:space="preserve">NLA12_OR-128 </t>
  </si>
  <si>
    <t xml:space="preserve">NLA12_LA-101 </t>
  </si>
  <si>
    <t>1210760d</t>
  </si>
  <si>
    <t xml:space="preserve">NLA12_OR-129 </t>
  </si>
  <si>
    <t xml:space="preserve">NLA12_LA-134 </t>
  </si>
  <si>
    <t>1210620d</t>
  </si>
  <si>
    <t xml:space="preserve">NLA12_OR-144 </t>
  </si>
  <si>
    <t xml:space="preserve">NLA12_MA-101 </t>
  </si>
  <si>
    <t>1210780d</t>
  </si>
  <si>
    <t xml:space="preserve">NLA12_SC-112 </t>
  </si>
  <si>
    <t xml:space="preserve">NLA12_MA-105 </t>
  </si>
  <si>
    <t>1210720d</t>
  </si>
  <si>
    <t xml:space="preserve">NLA12_SD-104 </t>
  </si>
  <si>
    <t xml:space="preserve">NLA12_MD-101 </t>
  </si>
  <si>
    <t>1210080d</t>
  </si>
  <si>
    <t xml:space="preserve">NLA12_TX-141 </t>
  </si>
  <si>
    <t xml:space="preserve">NLA12_MD-105 </t>
  </si>
  <si>
    <t>1210160d</t>
  </si>
  <si>
    <t xml:space="preserve">NLA12_TX-170 </t>
  </si>
  <si>
    <t xml:space="preserve">NLA12_MI-101 </t>
  </si>
  <si>
    <t>1210380d</t>
  </si>
  <si>
    <t xml:space="preserve">NLA12_TX-182 </t>
  </si>
  <si>
    <t xml:space="preserve">NLA12_MI-107 </t>
  </si>
  <si>
    <t>1210480d</t>
  </si>
  <si>
    <t xml:space="preserve">NLA12_UT-173 </t>
  </si>
  <si>
    <t xml:space="preserve">NLA12_MI-139 </t>
  </si>
  <si>
    <t>1210260d</t>
  </si>
  <si>
    <t xml:space="preserve">NLA12_UT-409 </t>
  </si>
  <si>
    <t xml:space="preserve">NLA12_MN-101 </t>
  </si>
  <si>
    <t>1211060d</t>
  </si>
  <si>
    <t xml:space="preserve">NLA12_VA-114 </t>
  </si>
  <si>
    <t xml:space="preserve">NLA12_MN-123 </t>
  </si>
  <si>
    <t>1210140d</t>
  </si>
  <si>
    <t xml:space="preserve">NLA12_VA-R01 </t>
  </si>
  <si>
    <t xml:space="preserve">NLA12_MO-101 </t>
  </si>
  <si>
    <t>1210220d</t>
  </si>
  <si>
    <t xml:space="preserve">NLA12_WA-103 </t>
  </si>
  <si>
    <t xml:space="preserve">NLA12_MO-108 </t>
  </si>
  <si>
    <t>1210880d</t>
  </si>
  <si>
    <t xml:space="preserve">NLA12_WA-116 </t>
  </si>
  <si>
    <t xml:space="preserve">NLA12_MS-101 </t>
  </si>
  <si>
    <t>1210980d</t>
  </si>
  <si>
    <t xml:space="preserve">NLA12_WA-126 </t>
  </si>
  <si>
    <t xml:space="preserve">NLA12_MS-116 </t>
  </si>
  <si>
    <t>1210460d</t>
  </si>
  <si>
    <t xml:space="preserve">NLA12_WA-129 </t>
  </si>
  <si>
    <t xml:space="preserve">NLA12_MT-102 </t>
  </si>
  <si>
    <t>1210640d</t>
  </si>
  <si>
    <t xml:space="preserve">NLA12_WA-151 </t>
  </si>
  <si>
    <t xml:space="preserve">NLA12_MT-164 </t>
  </si>
  <si>
    <t>1211020d</t>
  </si>
  <si>
    <t xml:space="preserve">NLA12_WA-R08 </t>
  </si>
  <si>
    <t xml:space="preserve">NLA12_NC-101 </t>
  </si>
  <si>
    <t>1210600d</t>
  </si>
  <si>
    <t xml:space="preserve">NLA12_WI-R13 </t>
  </si>
  <si>
    <t xml:space="preserve">NLA12_NC-116 </t>
  </si>
  <si>
    <t>1210700d</t>
  </si>
  <si>
    <t xml:space="preserve">NLA12_WV-101 </t>
  </si>
  <si>
    <t xml:space="preserve">NLA12_ND-101 </t>
  </si>
  <si>
    <t>1210900d</t>
  </si>
  <si>
    <t xml:space="preserve">NLA12_WY-101 </t>
  </si>
  <si>
    <t xml:space="preserve">NLA12_ND-115 </t>
  </si>
  <si>
    <t>1211000d</t>
  </si>
  <si>
    <t xml:space="preserve">NLA12_WY-124 </t>
  </si>
  <si>
    <t xml:space="preserve">NLA12_NE-101 </t>
  </si>
  <si>
    <t>1210520d</t>
  </si>
  <si>
    <t xml:space="preserve">NLA12_WY-125 </t>
  </si>
  <si>
    <t xml:space="preserve">NLA12_NE-129 </t>
  </si>
  <si>
    <t>1210960d</t>
  </si>
  <si>
    <t xml:space="preserve">NLA12_WY-135 </t>
  </si>
  <si>
    <t xml:space="preserve">NLA12_NH-101 </t>
  </si>
  <si>
    <t>1210340d</t>
  </si>
  <si>
    <t>NLA12-PA-107</t>
  </si>
  <si>
    <t xml:space="preserve">NLA12_NH-112 </t>
  </si>
  <si>
    <t>620859B</t>
  </si>
  <si>
    <t xml:space="preserve">NLA12_NJ-131 </t>
  </si>
  <si>
    <t xml:space="preserve">NLA12_NM-104 </t>
  </si>
  <si>
    <t xml:space="preserve">NLA12_NM-117 </t>
  </si>
  <si>
    <t xml:space="preserve">NLA12_NV-101 </t>
  </si>
  <si>
    <t xml:space="preserve">NLA12_NV-119 </t>
  </si>
  <si>
    <t xml:space="preserve">NLA12_NY-0104 </t>
  </si>
  <si>
    <t xml:space="preserve">NLA12_OAHU12-12 </t>
  </si>
  <si>
    <t xml:space="preserve">NLA12_OAHU12-23 </t>
  </si>
  <si>
    <t xml:space="preserve">NLA12_OH-101 </t>
  </si>
  <si>
    <t xml:space="preserve">NLA12_OR-103 </t>
  </si>
  <si>
    <t xml:space="preserve">NLA12_OR-121 </t>
  </si>
  <si>
    <t xml:space="preserve">NLA12_RI-102 </t>
  </si>
  <si>
    <t xml:space="preserve">NLA12_RI-111 </t>
  </si>
  <si>
    <t xml:space="preserve">NLA12_SC-103 </t>
  </si>
  <si>
    <t xml:space="preserve">NLA12_SC-104 </t>
  </si>
  <si>
    <t xml:space="preserve">NLA12_SD-101 </t>
  </si>
  <si>
    <t xml:space="preserve">NLA12_SD-115 </t>
  </si>
  <si>
    <t xml:space="preserve">NLA12_TN-101 </t>
  </si>
  <si>
    <t xml:space="preserve">NLA12_TN-108 </t>
  </si>
  <si>
    <t xml:space="preserve">NLA12_TN-114 </t>
  </si>
  <si>
    <t xml:space="preserve">NLA12_TX-101 </t>
  </si>
  <si>
    <t xml:space="preserve">NLA12_TX-117 </t>
  </si>
  <si>
    <t xml:space="preserve">NLA12_UT-101 </t>
  </si>
  <si>
    <t xml:space="preserve">NLA12_UT-110 </t>
  </si>
  <si>
    <t xml:space="preserve">NLA12_VA-101 </t>
  </si>
  <si>
    <t xml:space="preserve">NLA12_VA-109 </t>
  </si>
  <si>
    <t xml:space="preserve">NLA12_VT-101 </t>
  </si>
  <si>
    <t xml:space="preserve">NLA12_VT-112 </t>
  </si>
  <si>
    <t xml:space="preserve">NLA12_WA-101 </t>
  </si>
  <si>
    <t xml:space="preserve">NLA12_WA-133 </t>
  </si>
  <si>
    <t xml:space="preserve">NLA12_WV-112 </t>
  </si>
  <si>
    <t>NLA12-CA-101</t>
  </si>
  <si>
    <t>NLA12-CA-111</t>
  </si>
  <si>
    <t>NLA12-ME-101</t>
  </si>
  <si>
    <t>NLA12-ME-126</t>
  </si>
  <si>
    <t>NLA12-OK-101</t>
  </si>
  <si>
    <t>NLA12-OK-299</t>
  </si>
  <si>
    <t>NLA12-PA-101</t>
  </si>
  <si>
    <t>NLA12-PA-108</t>
  </si>
  <si>
    <t>NLA12-WI-101</t>
  </si>
  <si>
    <t>NLA12-WI-112</t>
  </si>
  <si>
    <t>ISIRF QA Standards</t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</si>
  <si>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 Avg</t>
    </r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</si>
  <si>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 stdev</t>
    </r>
  </si>
  <si>
    <t>d-excess stdev</t>
  </si>
  <si>
    <t>sum var</t>
  </si>
  <si>
    <t>certified values</t>
  </si>
  <si>
    <t>Standards</t>
  </si>
  <si>
    <t>diff d-excess</t>
  </si>
  <si>
    <t>ISIRF sample ID</t>
  </si>
  <si>
    <t>ISIRF spreadsheet</t>
  </si>
  <si>
    <t>WRS_ID1</t>
  </si>
  <si>
    <t>repeat sites</t>
  </si>
  <si>
    <t>SAMPLE_ID</t>
  </si>
  <si>
    <t xml:space="preserve">   WILLAMETTE</t>
  </si>
  <si>
    <t>LGR171127-8NLA17-1</t>
  </si>
  <si>
    <t xml:space="preserve">   1710001-R1</t>
  </si>
  <si>
    <t>06/05/2017</t>
  </si>
  <si>
    <t>07/10/2017</t>
  </si>
  <si>
    <t>R</t>
  </si>
  <si>
    <t>LGR180627-8NLA17-11</t>
  </si>
  <si>
    <t>LGR171127-8NLA17-2_Final</t>
  </si>
  <si>
    <t>1710020d</t>
  </si>
  <si>
    <t xml:space="preserve">     1710020D</t>
  </si>
  <si>
    <t>08/14/2017</t>
  </si>
  <si>
    <t>LGR180906-8NLA17-26</t>
  </si>
  <si>
    <t>LGR171127-8NLA17-3_Final</t>
  </si>
  <si>
    <t xml:space="preserve">   1710014-R2</t>
  </si>
  <si>
    <t>06/06/2017</t>
  </si>
  <si>
    <t>LGR171127-8NLA17-2</t>
  </si>
  <si>
    <t>07/14/2017</t>
  </si>
  <si>
    <t>LGR180627-8NLA17-14</t>
  </si>
  <si>
    <t>LGR171127-8NLA17-4_Final</t>
  </si>
  <si>
    <t>1710040d</t>
  </si>
  <si>
    <t xml:space="preserve">     1710040D</t>
  </si>
  <si>
    <t>08/16/2017</t>
  </si>
  <si>
    <t>LGR180913-8NLA17-27</t>
  </si>
  <si>
    <t>LGR171127-8NLA17-5_Final</t>
  </si>
  <si>
    <t xml:space="preserve">   1710034-R1</t>
  </si>
  <si>
    <t>06/07/2017</t>
  </si>
  <si>
    <t xml:space="preserve">    WILLAMETE</t>
  </si>
  <si>
    <t>LGR180522-8NLA17-6_Final</t>
  </si>
  <si>
    <t>1710060d</t>
  </si>
  <si>
    <t xml:space="preserve">     1710060D</t>
  </si>
  <si>
    <t>07/20/2017</t>
  </si>
  <si>
    <t>LGR180712-8NLA17-16</t>
  </si>
  <si>
    <t>LGR180522-8NLA17-7_Final</t>
  </si>
  <si>
    <t xml:space="preserve">   1710046-R2</t>
  </si>
  <si>
    <t>06/09/2017</t>
  </si>
  <si>
    <t>LGR171127-8NLA17-3</t>
  </si>
  <si>
    <t>08/03/2017</t>
  </si>
  <si>
    <t>LGR180814-8NLA17-22</t>
  </si>
  <si>
    <t>LGR180522-8NLA17-8_Final</t>
  </si>
  <si>
    <t>1710080d</t>
  </si>
  <si>
    <t xml:space="preserve">     1710080d</t>
  </si>
  <si>
    <t>09/06/2017</t>
  </si>
  <si>
    <t>LGR181012-8NLA17-31</t>
  </si>
  <si>
    <t>LGR180522-8NLA17-9_Final</t>
  </si>
  <si>
    <t xml:space="preserve">   1710066-R1</t>
  </si>
  <si>
    <t>06/12/2017</t>
  </si>
  <si>
    <t>LGR171127-8NLA17-4</t>
  </si>
  <si>
    <t>05/25/2017</t>
  </si>
  <si>
    <t>LGR180627-8NLA17-10_Final</t>
  </si>
  <si>
    <t>1710100d</t>
  </si>
  <si>
    <t xml:space="preserve">     1710100d</t>
  </si>
  <si>
    <t>08/30/2017</t>
  </si>
  <si>
    <t>LGR181012-8NLA17-30</t>
  </si>
  <si>
    <t>LGR180627-8NLA17-11_Final</t>
  </si>
  <si>
    <t xml:space="preserve">   1710079-R2</t>
  </si>
  <si>
    <t>06/13/2017</t>
  </si>
  <si>
    <t>07/13/2017</t>
  </si>
  <si>
    <t>LGR180627-8NLA17-12_Final</t>
  </si>
  <si>
    <t>1710120d</t>
  </si>
  <si>
    <t xml:space="preserve">     1710120d</t>
  </si>
  <si>
    <t>08/08/2017</t>
  </si>
  <si>
    <t>LGR180906-8NLA17-24</t>
  </si>
  <si>
    <t>LGR180627-8NLA17-13_Final</t>
  </si>
  <si>
    <t xml:space="preserve">   1710099-R1</t>
  </si>
  <si>
    <t>06/16/2017</t>
  </si>
  <si>
    <t>LGR171127-8NLA17-5</t>
  </si>
  <si>
    <t>LGR180627-8NLA17-14_Final</t>
  </si>
  <si>
    <t>1710140d</t>
  </si>
  <si>
    <t xml:space="preserve">     1710140d</t>
  </si>
  <si>
    <t>08/07/2017</t>
  </si>
  <si>
    <t>LGR180906-8NLA17-23</t>
  </si>
  <si>
    <t>LGR180712-8NLA17-15_Final</t>
  </si>
  <si>
    <t xml:space="preserve">   1710111-R2</t>
  </si>
  <si>
    <t>06/20/2017</t>
  </si>
  <si>
    <t>LGR180627-8NLA17-12</t>
  </si>
  <si>
    <t>LGR180712-8NLA17-16_Final</t>
  </si>
  <si>
    <t>1710160d</t>
  </si>
  <si>
    <t xml:space="preserve">     1710160d</t>
  </si>
  <si>
    <t>08/23/2017</t>
  </si>
  <si>
    <t>LGR180913-8NLA17-28</t>
  </si>
  <si>
    <t>LGR180712-8NLA17-17_Final</t>
  </si>
  <si>
    <t xml:space="preserve">   1710131-R1</t>
  </si>
  <si>
    <t>LGR180522-8NLA17-6</t>
  </si>
  <si>
    <t>07/16/2017</t>
  </si>
  <si>
    <t>LGR180814-8NLA17-18_Final</t>
  </si>
  <si>
    <t>1710180d</t>
  </si>
  <si>
    <t xml:space="preserve">     1710180D</t>
  </si>
  <si>
    <t>07/31/2017</t>
  </si>
  <si>
    <t>LGR180814-8NLA17-21</t>
  </si>
  <si>
    <t>LGR180814-8NLA17-19_Final</t>
  </si>
  <si>
    <t xml:space="preserve">   1710143-R2</t>
  </si>
  <si>
    <t>06/21/2017</t>
  </si>
  <si>
    <t>LGR180522-8NLA17-7</t>
  </si>
  <si>
    <t>07/11/2017</t>
  </si>
  <si>
    <t>LGR180814-8NLA17-20_Final</t>
  </si>
  <si>
    <t>1710200d</t>
  </si>
  <si>
    <t xml:space="preserve">     1710200D</t>
  </si>
  <si>
    <t>07/25/2017</t>
  </si>
  <si>
    <t>LGR180814-8NLA17-18</t>
  </si>
  <si>
    <t>LGR180814-8NLA17-21_Final</t>
  </si>
  <si>
    <t xml:space="preserve">   1710163-R1</t>
  </si>
  <si>
    <t>06/22/2017</t>
  </si>
  <si>
    <t>LGR180814-8NLA17-22_Final</t>
  </si>
  <si>
    <t>1710220d</t>
  </si>
  <si>
    <t xml:space="preserve">     171022OD</t>
  </si>
  <si>
    <t>09/14/2017</t>
  </si>
  <si>
    <t>LGR181012-8NLA17-33</t>
  </si>
  <si>
    <t>LGR180814-8NLA17-23_Final</t>
  </si>
  <si>
    <t xml:space="preserve">   1710176-R2</t>
  </si>
  <si>
    <t>06/26/2017</t>
  </si>
  <si>
    <t>LGR180522-8NLA17-8</t>
  </si>
  <si>
    <t>LGR180906-8NLA17-24_Final</t>
  </si>
  <si>
    <t>1710240d</t>
  </si>
  <si>
    <t xml:space="preserve">  1710240D-R2</t>
  </si>
  <si>
    <t>08/31/2017</t>
  </si>
  <si>
    <t>LGR180906-8NLA17-25_Final</t>
  </si>
  <si>
    <t xml:space="preserve">   1710196-R1</t>
  </si>
  <si>
    <t>06/28/2017</t>
  </si>
  <si>
    <t>06/19/2017</t>
  </si>
  <si>
    <t>LGR180906-8NLA17-26_Final</t>
  </si>
  <si>
    <t>1710260d</t>
  </si>
  <si>
    <t xml:space="preserve">  1710260D-R1</t>
  </si>
  <si>
    <t>LGR180913-8NLA17-27_Final</t>
  </si>
  <si>
    <t xml:space="preserve">   1710208-R2</t>
  </si>
  <si>
    <t>LGR180627-8NLA17-9</t>
  </si>
  <si>
    <t>06/27/2017</t>
  </si>
  <si>
    <t>LGR180913-8NLA17-28_Final</t>
  </si>
  <si>
    <t>1710280d</t>
  </si>
  <si>
    <t xml:space="preserve">     171028OD</t>
  </si>
  <si>
    <t>09/11/2017</t>
  </si>
  <si>
    <t>LGR181012-8NLA17-32</t>
  </si>
  <si>
    <t>LGR180913-8NLA17-29_Final</t>
  </si>
  <si>
    <t xml:space="preserve">   1710228-R1</t>
  </si>
  <si>
    <t>LGR180627-8NLA17-10</t>
  </si>
  <si>
    <t>LGR181012-8NLA17-30_Final</t>
  </si>
  <si>
    <t>1710300d</t>
  </si>
  <si>
    <t xml:space="preserve">     1710300D</t>
  </si>
  <si>
    <t>08/22/2017</t>
  </si>
  <si>
    <t>LGR181012-8NLA17-31_Final</t>
  </si>
  <si>
    <t>7/6/2017</t>
  </si>
  <si>
    <t>LGR181012-8NLA17-32_Final</t>
  </si>
  <si>
    <t>1710320d</t>
  </si>
  <si>
    <t xml:space="preserve">     1710320D</t>
  </si>
  <si>
    <t>08/18/2017</t>
  </si>
  <si>
    <t>LGR181012-8NLA17-33-Final</t>
  </si>
  <si>
    <t>07/06/2017</t>
  </si>
  <si>
    <t>LGR181030-8NLA17-35_Final</t>
  </si>
  <si>
    <t>1710340d</t>
  </si>
  <si>
    <t xml:space="preserve">     1710340D</t>
  </si>
  <si>
    <t xml:space="preserve">   1710273-R2</t>
  </si>
  <si>
    <t>1710360d</t>
  </si>
  <si>
    <t xml:space="preserve">     1710360D</t>
  </si>
  <si>
    <t xml:space="preserve">   1710293-R1</t>
  </si>
  <si>
    <t>1710380d</t>
  </si>
  <si>
    <t xml:space="preserve">     1710380D</t>
  </si>
  <si>
    <t>09/12/2017</t>
  </si>
  <si>
    <t xml:space="preserve">   1710305-R2</t>
  </si>
  <si>
    <t>07/12/2017</t>
  </si>
  <si>
    <t>LGR180627-8NLA17-13</t>
  </si>
  <si>
    <t>1710400d</t>
  </si>
  <si>
    <t xml:space="preserve">     1710400D</t>
  </si>
  <si>
    <t xml:space="preserve">   1710325-R1</t>
  </si>
  <si>
    <t>06/29/2017</t>
  </si>
  <si>
    <t>1710420d</t>
  </si>
  <si>
    <t xml:space="preserve">     1710420D</t>
  </si>
  <si>
    <t xml:space="preserve">   1710338-R2</t>
  </si>
  <si>
    <t>1710440d</t>
  </si>
  <si>
    <t xml:space="preserve">     1710440D</t>
  </si>
  <si>
    <t>08/29/2017</t>
  </si>
  <si>
    <t>LGR180913-8NLA17-29</t>
  </si>
  <si>
    <t xml:space="preserve">   1710358-R1</t>
  </si>
  <si>
    <t>07/18/2017</t>
  </si>
  <si>
    <t>LGR180712-8NLA17-15</t>
  </si>
  <si>
    <t>1710460d</t>
  </si>
  <si>
    <t xml:space="preserve">     1710460D</t>
  </si>
  <si>
    <t xml:space="preserve">   1710370-R2</t>
  </si>
  <si>
    <t>6/28/2017</t>
  </si>
  <si>
    <t>1710480d</t>
  </si>
  <si>
    <t xml:space="preserve">     1710480D</t>
  </si>
  <si>
    <t>08/09/2017</t>
  </si>
  <si>
    <t xml:space="preserve">   1710390-R1</t>
  </si>
  <si>
    <t xml:space="preserve">   1710500-R2</t>
  </si>
  <si>
    <t>1710500d</t>
  </si>
  <si>
    <t xml:space="preserve">     1710500D</t>
  </si>
  <si>
    <t>07/21/2017</t>
  </si>
  <si>
    <t>LGR180712-8NLA17-17</t>
  </si>
  <si>
    <t xml:space="preserve">   1710402-R2</t>
  </si>
  <si>
    <t xml:space="preserve">   1710520-R1</t>
  </si>
  <si>
    <t>1710520d</t>
  </si>
  <si>
    <t xml:space="preserve">     1710520D</t>
  </si>
  <si>
    <t xml:space="preserve">   1710532-R2</t>
  </si>
  <si>
    <t xml:space="preserve">   1710422-R1</t>
  </si>
  <si>
    <t>07/24/2017</t>
  </si>
  <si>
    <t>1710540d</t>
  </si>
  <si>
    <t xml:space="preserve">     1710540D</t>
  </si>
  <si>
    <t xml:space="preserve">   1710435-R2</t>
  </si>
  <si>
    <t>1710560d</t>
  </si>
  <si>
    <t xml:space="preserve">     1710560D</t>
  </si>
  <si>
    <t xml:space="preserve">   1710455-R1</t>
  </si>
  <si>
    <t>07/26/2017</t>
  </si>
  <si>
    <t>1710580d</t>
  </si>
  <si>
    <t xml:space="preserve">     1710580D</t>
  </si>
  <si>
    <t xml:space="preserve">   1710467-R2</t>
  </si>
  <si>
    <t>LGR180814-8NLA17-19</t>
  </si>
  <si>
    <t>06/15/2017</t>
  </si>
  <si>
    <t>1710600d</t>
  </si>
  <si>
    <t xml:space="preserve">     1710600D</t>
  </si>
  <si>
    <t>09/21/2017</t>
  </si>
  <si>
    <t>LGR181030-8NLA17-35</t>
  </si>
  <si>
    <t xml:space="preserve">   1710487-R1</t>
  </si>
  <si>
    <t>LGR180814-8NLA17-20</t>
  </si>
  <si>
    <t>1710620d</t>
  </si>
  <si>
    <t xml:space="preserve">     1710620D</t>
  </si>
  <si>
    <t>07/27/2017</t>
  </si>
  <si>
    <t>1710640d</t>
  </si>
  <si>
    <t xml:space="preserve">     171064OD</t>
  </si>
  <si>
    <t>LGR181030-8NLA17-34</t>
  </si>
  <si>
    <t>1710660d</t>
  </si>
  <si>
    <t xml:space="preserve">     171066OD</t>
  </si>
  <si>
    <t>08/15/2017</t>
  </si>
  <si>
    <t>08/01/2017</t>
  </si>
  <si>
    <t>07/28/2017</t>
  </si>
  <si>
    <t>1710680d</t>
  </si>
  <si>
    <t xml:space="preserve">     1710680D</t>
  </si>
  <si>
    <t>LGR180906-8NLA17-25</t>
  </si>
  <si>
    <t xml:space="preserve">   1710552-R1</t>
  </si>
  <si>
    <t>1710700d</t>
  </si>
  <si>
    <t xml:space="preserve">     1710700D</t>
  </si>
  <si>
    <t xml:space="preserve">   1710564-R2</t>
  </si>
  <si>
    <t>08/06/2017</t>
  </si>
  <si>
    <t>1710720d</t>
  </si>
  <si>
    <t xml:space="preserve">     1710720D</t>
  </si>
  <si>
    <t xml:space="preserve">   1710585-R1</t>
  </si>
  <si>
    <t>1710760d</t>
  </si>
  <si>
    <t xml:space="preserve">     1710760D</t>
  </si>
  <si>
    <t xml:space="preserve">   1710598-R2</t>
  </si>
  <si>
    <t>08/11/2017</t>
  </si>
  <si>
    <t>1710780d</t>
  </si>
  <si>
    <t xml:space="preserve">     1710780D</t>
  </si>
  <si>
    <t>08/24/2017</t>
  </si>
  <si>
    <t xml:space="preserve">   1710618-R1</t>
  </si>
  <si>
    <t>08/12/2017</t>
  </si>
  <si>
    <t>1710800d</t>
  </si>
  <si>
    <t xml:space="preserve">     171080OD</t>
  </si>
  <si>
    <t xml:space="preserve">   1710630-R2</t>
  </si>
  <si>
    <t>1710820d</t>
  </si>
  <si>
    <t xml:space="preserve">     1710820D</t>
  </si>
  <si>
    <t xml:space="preserve">   1710650-R1</t>
  </si>
  <si>
    <t>1710840d</t>
  </si>
  <si>
    <t xml:space="preserve">     1710840D</t>
  </si>
  <si>
    <t xml:space="preserve">   1710751-R2</t>
  </si>
  <si>
    <t xml:space="preserve">   1710662-R2</t>
  </si>
  <si>
    <t>08/17/2017</t>
  </si>
  <si>
    <t>1710860d</t>
  </si>
  <si>
    <t xml:space="preserve">     171086OD</t>
  </si>
  <si>
    <t xml:space="preserve">   1710682-R1</t>
  </si>
  <si>
    <t>1710880d</t>
  </si>
  <si>
    <t xml:space="preserve">  1710880D-R2</t>
  </si>
  <si>
    <t>6/15/2017</t>
  </si>
  <si>
    <t xml:space="preserve">   1710695-R2</t>
  </si>
  <si>
    <t>1710900d</t>
  </si>
  <si>
    <t xml:space="preserve">  1710900D-R1</t>
  </si>
  <si>
    <t xml:space="preserve">   1710260-R1</t>
  </si>
  <si>
    <t>08/27/2017</t>
  </si>
  <si>
    <t>09/05/2017</t>
  </si>
  <si>
    <t>1710920d</t>
  </si>
  <si>
    <t xml:space="preserve">     171092OD</t>
  </si>
  <si>
    <t>09/20/2017</t>
  </si>
  <si>
    <t xml:space="preserve">   1710719-R2</t>
  </si>
  <si>
    <t>1710940d</t>
  </si>
  <si>
    <t xml:space="preserve">     1710940D</t>
  </si>
  <si>
    <t>09/13/2017</t>
  </si>
  <si>
    <t xml:space="preserve">   1710739-R1</t>
  </si>
  <si>
    <t>1710960d</t>
  </si>
  <si>
    <t xml:space="preserve">     1710960D</t>
  </si>
  <si>
    <t>06/25/2017</t>
  </si>
  <si>
    <t>1710980d</t>
  </si>
  <si>
    <t xml:space="preserve">     1710980D</t>
  </si>
  <si>
    <t xml:space="preserve">   1710771-R1</t>
  </si>
  <si>
    <t>1711000d</t>
  </si>
  <si>
    <t xml:space="preserve">     1711000d</t>
  </si>
  <si>
    <t>07/23/2017</t>
  </si>
  <si>
    <t xml:space="preserve">   1710783-R2</t>
  </si>
  <si>
    <t>09/10/2017</t>
  </si>
  <si>
    <t>1711020d</t>
  </si>
  <si>
    <t xml:space="preserve">     1711020d</t>
  </si>
  <si>
    <t xml:space="preserve">   1710803-R1</t>
  </si>
  <si>
    <t>1711040d</t>
  </si>
  <si>
    <t xml:space="preserve">     1711040D</t>
  </si>
  <si>
    <t xml:space="preserve">   1710816-R2</t>
  </si>
  <si>
    <t>1711060d</t>
  </si>
  <si>
    <t xml:space="preserve">     1711060D</t>
  </si>
  <si>
    <t xml:space="preserve">   1710836-R1</t>
  </si>
  <si>
    <t>09/19/2017</t>
  </si>
  <si>
    <t>1711080d</t>
  </si>
  <si>
    <t xml:space="preserve">     1711080d</t>
  </si>
  <si>
    <t xml:space="preserve">   1710848-R2</t>
  </si>
  <si>
    <t>1711100d</t>
  </si>
  <si>
    <t xml:space="preserve">     1711100D</t>
  </si>
  <si>
    <t xml:space="preserve">   1710868-R1</t>
  </si>
  <si>
    <t>09/26/2017</t>
  </si>
  <si>
    <t>1711120d</t>
  </si>
  <si>
    <t xml:space="preserve">     171112OD</t>
  </si>
  <si>
    <t>NAR18_GA_10003</t>
  </si>
  <si>
    <t>08/28/2018</t>
  </si>
  <si>
    <t>1820020</t>
  </si>
  <si>
    <t>LGR200706-8NLA18-1</t>
  </si>
  <si>
    <t>07/19/2017</t>
  </si>
  <si>
    <t>1820020d</t>
  </si>
  <si>
    <t>08/10/2017</t>
  </si>
  <si>
    <t xml:space="preserve">   1710913-R2</t>
  </si>
  <si>
    <t xml:space="preserve">   1710933-R1</t>
  </si>
  <si>
    <t xml:space="preserve">   1710945-R2</t>
  </si>
  <si>
    <t xml:space="preserve">   1710965-R1</t>
  </si>
  <si>
    <t xml:space="preserve">   1710978-R2</t>
  </si>
  <si>
    <t xml:space="preserve">   1710998-R1</t>
  </si>
  <si>
    <t xml:space="preserve">   1711010-R2</t>
  </si>
  <si>
    <t>08/13/2017</t>
  </si>
  <si>
    <t xml:space="preserve">   1711030-R1</t>
  </si>
  <si>
    <t>06/14/2017</t>
  </si>
  <si>
    <t xml:space="preserve">   1711042-R2</t>
  </si>
  <si>
    <t xml:space="preserve">  17111062-R1</t>
  </si>
  <si>
    <t xml:space="preserve">   1711062-R1</t>
  </si>
  <si>
    <t xml:space="preserve">   1711075-R2</t>
  </si>
  <si>
    <t xml:space="preserve">   1711095-R1</t>
  </si>
  <si>
    <t>08/02/2017</t>
  </si>
  <si>
    <t xml:space="preserve">   1711107-R2</t>
  </si>
  <si>
    <t xml:space="preserve">     1711113R</t>
  </si>
  <si>
    <t>1820001-R1</t>
  </si>
  <si>
    <t>1820014-R2</t>
  </si>
  <si>
    <t>09/27/2017</t>
  </si>
  <si>
    <t>06/01/2017</t>
  </si>
  <si>
    <t>07/07/2017</t>
  </si>
  <si>
    <t>06/08/2017</t>
  </si>
  <si>
    <t>06/02/2017</t>
  </si>
  <si>
    <t>07/05/2017</t>
  </si>
  <si>
    <t>09/18/2017</t>
  </si>
  <si>
    <t>08/21/2017</t>
  </si>
  <si>
    <t>09/07/2017</t>
  </si>
  <si>
    <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 Avg</t>
    </r>
  </si>
  <si>
    <r>
      <t>d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H</t>
    </r>
    <r>
      <rPr>
        <sz val="11"/>
        <color theme="1"/>
        <rFont val="Arial"/>
        <family val="2"/>
      </rPr>
      <t xml:space="preserve"> stdev</t>
    </r>
  </si>
  <si>
    <t>Count</t>
  </si>
  <si>
    <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</si>
  <si>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t>inject stdev for d2H</t>
  </si>
  <si>
    <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</si>
  <si>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inject stdev for d18O</t>
  </si>
  <si>
    <t>Date of analysis</t>
  </si>
  <si>
    <r>
      <rPr>
        <b/>
        <sz val="10"/>
        <rFont val="Calibri"/>
        <family val="2"/>
        <scheme val="minor"/>
      </rPr>
      <t xml:space="preserve">Actual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</si>
  <si>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Actual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Arial"/>
        <family val="2"/>
      </rPr>
      <t>O</t>
    </r>
  </si>
  <si>
    <r>
      <t xml:space="preserve">Diff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</t>
    </r>
  </si>
  <si>
    <r>
      <t xml:space="preserve">diff </t>
    </r>
    <r>
      <rPr>
        <sz val="11"/>
        <color theme="1"/>
        <rFont val="Symbol"/>
        <family val="1"/>
        <charset val="2"/>
      </rPr>
      <t>d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</si>
  <si>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 xml:space="preserve">    WILLAMETE-19</t>
  </si>
  <si>
    <t>ISIRF Duplicates - duplicates created for LGR analysis</t>
  </si>
  <si>
    <r>
      <rPr>
        <b/>
        <sz val="10"/>
        <rFont val="Calibri"/>
        <family val="2"/>
        <scheme val="minor"/>
      </rPr>
      <t xml:space="preserve">Var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</si>
  <si>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Var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</si>
  <si>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df</t>
  </si>
  <si>
    <t>Var d-excess</t>
  </si>
  <si>
    <r>
      <rPr>
        <b/>
        <sz val="10"/>
        <rFont val="Calibri"/>
        <family val="2"/>
        <scheme val="minor"/>
      </rPr>
      <t xml:space="preserve">Prec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</si>
  <si>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Prec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</si>
  <si>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Prec d-excess</t>
  </si>
  <si>
    <t>Visit</t>
  </si>
  <si>
    <t>NLA17 Revisit Sites - samples collected on two independent sampling dates for the same location</t>
  </si>
  <si>
    <t>var d-excess</t>
  </si>
  <si>
    <t>Revisit Standard Deviation</t>
  </si>
  <si>
    <r>
      <rPr>
        <b/>
        <sz val="10"/>
        <rFont val="Calibri"/>
        <family val="2"/>
        <scheme val="minor"/>
      </rPr>
      <t xml:space="preserve">stdev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</si>
  <si>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stdev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</si>
  <si>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stdev d-excess</t>
  </si>
  <si>
    <t>Chem Lab Duplicates created within 24 hours of sample collection</t>
  </si>
  <si>
    <r>
      <rPr>
        <b/>
        <sz val="10"/>
        <rFont val="Calibri"/>
        <family val="2"/>
        <scheme val="minor"/>
      </rPr>
      <t xml:space="preserve">Diff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H</t>
    </r>
  </si>
  <si>
    <r>
      <rPr>
        <b/>
        <sz val="10"/>
        <rFont val="Calibri"/>
        <family val="2"/>
        <scheme val="minor"/>
      </rPr>
      <t xml:space="preserve">Diff </t>
    </r>
    <r>
      <rPr>
        <b/>
        <sz val="10"/>
        <rFont val="Symbol"/>
        <family val="1"/>
        <charset val="2"/>
      </rPr>
      <t>d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</si>
  <si>
    <t>NLA12 Revisit Sites - samples collected on two independent sampling dates for the same location</t>
  </si>
  <si>
    <t>QA Duplicates for NLA 2007</t>
  </si>
  <si>
    <t>Field Duplicates (two separate cubitainers collected from the lake at the same time - only for 2007)</t>
  </si>
  <si>
    <t>NLA07 Revisit Sites - samples collected on two independent sampling dates for the same location</t>
  </si>
  <si>
    <t>Spreadsheets</t>
  </si>
  <si>
    <t>Contact: Brooks.ReneeJ@epa.gov or Jrenee.Brooks@gmail.com, Nahlik.Amanda@epa.gov</t>
  </si>
  <si>
    <t>NLA_07_water_isotopes</t>
  </si>
  <si>
    <t>2007 NLA QA Data</t>
  </si>
  <si>
    <t>2012 NLA QA Data</t>
  </si>
  <si>
    <t>2017 NLA QA Data</t>
  </si>
  <si>
    <t>QA data for Accuracy, Precision and variation between revisits</t>
  </si>
  <si>
    <t>Please cite DOI: 10.23719/1531017</t>
  </si>
  <si>
    <t>2007 - 2017 National Lakes Assessment water isotope data</t>
  </si>
  <si>
    <t>QA data for Accuracy, Precision and variation between revisits (for QA methods, see: Brooks, J. R., Rugh, W., &amp; Werner, R. A. (2022). Tree Ring Stable Isotope Measurements: The Role of Quality Assurance and Quality Control to Ensure High Quality Data. In R. Siegwolf, J. R. Brooks, J. Roden, &amp; M. Saurer (Eds.), Stable Isotopes in Tree Rings: Inferring Physiological, Climatic and Environmental Responses: Springer. doi:10.1007/978-3-030-92698-4_6
)</t>
  </si>
  <si>
    <t xml:space="preserve">NLA 2007 Water isotope QA data See: Brooks, J. R., Rugh, W., &amp; Werner, R. A. (2022). Tree Ring Stable Isotope Measurements: The Role of Quality Assurance and Quality Control to Ensure High Quality Data. In R. Siegwolf, J. R. Brooks, J. Roden, &amp; M. Saurer (Eds.), Stable Isotopes in Tree Rings: Inferring Physiological, Climatic and Environmental Responses: Springer. doi:10.1007/978-3-030-92698-4_6)
</t>
  </si>
  <si>
    <t>NLA 2012 Water isotope QA data (For QA Methods see: Brooks, J. R., Rugh, W., &amp; Werner, R. A. (2022). Tree Ring Stable Isotope Measurements: The Role of Quality Assurance and Quality Control to Ensure High Quality Data. In R. Siegwolf, J. R. Brooks, J. Roden, &amp; M. Saurer (Eds.), Stable Isotopes in Tree Rings: Inferring Physiological, Climatic and Environmental Responses: Springer. doi:10.1007/978-3-030-92698-4_6)</t>
  </si>
  <si>
    <t>NLA 2017 Water isotope QA data (for QA methods see: Brooks, J. R., Rugh, W., &amp; Werner, R. A. (2022). Tree Ring Stable Isotope Measurements: The Role of Quality Assurance and Quality Control to Ensure High Quality Data. In R. Siegwolf, J. R. Brooks, J. Roden, &amp; M. Saurer (Eds.), Stable Isotopes in Tree Rings: Inferring Physiological, Climatic and Environmental Responses: Springer. doi:10.1007/978-3-030-92698-4_6)</t>
  </si>
  <si>
    <t>QA Duplicates for NLA 2017</t>
  </si>
  <si>
    <t>Chem Lab Duplicates - created within 24 hours of sample collection</t>
  </si>
  <si>
    <t>NLA_12_water_isotopes</t>
  </si>
  <si>
    <t>NLA_17_water_isotopes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</si>
</sst>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0"/>
      <name val="Symbol"/>
      <family val="1"/>
      <charset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9"/>
      <name val="Arial"/>
      <family val="2"/>
    </font>
    <font>
      <b/>
      <vertAlign val="superscript"/>
      <sz val="10"/>
      <name val="Calibri"/>
      <family val="2"/>
      <scheme val="minor"/>
    </font>
    <font>
      <b/>
      <sz val="10"/>
      <name val="Symbol"/>
      <family val="2"/>
      <charset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05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64" fontId="0" fillId="0" borderId="0" xfId="0" applyNumberFormat="1"/>
    <xf numFmtId="1" fontId="0" fillId="0" borderId="0" xfId="0" applyNumberFormat="1" applyFill="1"/>
    <xf numFmtId="1" fontId="0" fillId="0" borderId="0" xfId="0" applyNumberFormat="1"/>
    <xf numFmtId="0" fontId="18" fillId="0" borderId="0" xfId="0" applyFont="1" applyAlignment="1">
      <alignment vertical="center"/>
    </xf>
    <xf numFmtId="0" fontId="19" fillId="0" borderId="0" xfId="42"/>
    <xf numFmtId="14" fontId="20" fillId="0" borderId="0" xfId="42" applyNumberFormat="1" applyFont="1" applyAlignment="1">
      <alignment horizontal="center"/>
    </xf>
    <xf numFmtId="0" fontId="20" fillId="0" borderId="0" xfId="42" applyFont="1" applyAlignment="1">
      <alignment horizontal="center"/>
    </xf>
    <xf numFmtId="2" fontId="20" fillId="0" borderId="0" xfId="42" applyNumberFormat="1" applyFont="1" applyAlignment="1">
      <alignment horizontal="center"/>
    </xf>
    <xf numFmtId="0" fontId="20" fillId="0" borderId="0" xfId="42" applyFont="1"/>
    <xf numFmtId="0" fontId="22" fillId="0" borderId="0" xfId="42" applyFont="1"/>
    <xf numFmtId="2" fontId="19" fillId="0" borderId="0" xfId="42" applyNumberFormat="1"/>
    <xf numFmtId="2" fontId="25" fillId="0" borderId="0" xfId="42" applyNumberFormat="1" applyFont="1" applyAlignment="1">
      <alignment horizontal="center" vertical="center" wrapText="1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16" fillId="0" borderId="12" xfId="0" applyFont="1" applyBorder="1" applyAlignment="1">
      <alignment horizontal="center"/>
    </xf>
    <xf numFmtId="1" fontId="16" fillId="0" borderId="0" xfId="0" applyNumberFormat="1" applyFont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1" fillId="33" borderId="0" xfId="0" applyNumberFormat="1" applyFont="1" applyFill="1" applyAlignment="1">
      <alignment wrapText="1"/>
    </xf>
    <xf numFmtId="164" fontId="1" fillId="0" borderId="0" xfId="0" applyNumberFormat="1" applyFont="1"/>
    <xf numFmtId="1" fontId="1" fillId="0" borderId="0" xfId="0" applyNumberFormat="1" applyFont="1"/>
    <xf numFmtId="2" fontId="1" fillId="33" borderId="0" xfId="0" applyNumberFormat="1" applyFont="1" applyFill="1"/>
    <xf numFmtId="2" fontId="1" fillId="33" borderId="0" xfId="0" applyNumberFormat="1" applyFont="1" applyFill="1" applyAlignment="1">
      <alignment horizontal="center"/>
    </xf>
    <xf numFmtId="164" fontId="1" fillId="33" borderId="0" xfId="0" applyNumberFormat="1" applyFont="1" applyFill="1"/>
    <xf numFmtId="0" fontId="1" fillId="33" borderId="0" xfId="0" applyFont="1" applyFill="1"/>
    <xf numFmtId="0" fontId="0" fillId="33" borderId="0" xfId="0" applyFill="1"/>
    <xf numFmtId="2" fontId="24" fillId="33" borderId="12" xfId="0" applyNumberFormat="1" applyFont="1" applyFill="1" applyBorder="1" applyAlignment="1">
      <alignment horizontal="center"/>
    </xf>
    <xf numFmtId="2" fontId="1" fillId="33" borderId="12" xfId="0" applyNumberFormat="1" applyFont="1" applyFill="1" applyBorder="1" applyAlignment="1">
      <alignment horizontal="center"/>
    </xf>
    <xf numFmtId="14" fontId="1" fillId="33" borderId="12" xfId="0" applyNumberFormat="1" applyFont="1" applyFill="1" applyBorder="1" applyAlignment="1">
      <alignment horizontal="center"/>
    </xf>
    <xf numFmtId="14" fontId="1" fillId="33" borderId="12" xfId="0" applyNumberFormat="1" applyFont="1" applyFill="1" applyBorder="1" applyAlignment="1">
      <alignment horizontal="center" vertical="center"/>
    </xf>
    <xf numFmtId="1" fontId="1" fillId="33" borderId="0" xfId="0" applyNumberFormat="1" applyFont="1" applyFill="1"/>
    <xf numFmtId="0" fontId="25" fillId="0" borderId="12" xfId="0" applyFont="1" applyBorder="1" applyAlignment="1">
      <alignment vertical="center"/>
    </xf>
    <xf numFmtId="2" fontId="24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" fontId="32" fillId="0" borderId="12" xfId="0" applyNumberFormat="1" applyFont="1" applyBorder="1" applyAlignment="1">
      <alignment vertical="center"/>
    </xf>
    <xf numFmtId="2" fontId="0" fillId="0" borderId="12" xfId="0" applyNumberForma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49" fontId="30" fillId="0" borderId="12" xfId="0" applyNumberFormat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32" fillId="33" borderId="12" xfId="0" applyNumberFormat="1" applyFont="1" applyFill="1" applyBorder="1" applyAlignment="1">
      <alignment horizontal="center" vertical="center"/>
    </xf>
    <xf numFmtId="2" fontId="23" fillId="33" borderId="12" xfId="0" applyNumberFormat="1" applyFont="1" applyFill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3" borderId="12" xfId="0" applyFont="1" applyFill="1" applyBorder="1"/>
    <xf numFmtId="0" fontId="1" fillId="33" borderId="12" xfId="0" applyFont="1" applyFill="1" applyBorder="1" applyAlignment="1">
      <alignment horizontal="center"/>
    </xf>
    <xf numFmtId="2" fontId="25" fillId="0" borderId="0" xfId="0" applyNumberFormat="1" applyFont="1" applyAlignment="1">
      <alignment vertical="center"/>
    </xf>
    <xf numFmtId="2" fontId="1" fillId="33" borderId="0" xfId="0" applyNumberFormat="1" applyFont="1" applyFill="1" applyAlignment="1">
      <alignment horizontal="center" vertical="center"/>
    </xf>
    <xf numFmtId="2" fontId="1" fillId="34" borderId="0" xfId="0" applyNumberFormat="1" applyFont="1" applyFill="1"/>
    <xf numFmtId="2" fontId="25" fillId="34" borderId="0" xfId="0" applyNumberFormat="1" applyFont="1" applyFill="1"/>
    <xf numFmtId="1" fontId="1" fillId="33" borderId="0" xfId="0" applyNumberFormat="1" applyFont="1" applyFill="1" applyAlignment="1">
      <alignment horizontal="center" vertical="center"/>
    </xf>
    <xf numFmtId="0" fontId="16" fillId="0" borderId="12" xfId="0" applyFont="1" applyFill="1" applyBorder="1" applyAlignment="1">
      <alignment horizontal="center"/>
    </xf>
    <xf numFmtId="1" fontId="16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/>
    <xf numFmtId="0" fontId="1" fillId="0" borderId="0" xfId="0" applyFont="1" applyAlignment="1"/>
    <xf numFmtId="2" fontId="1" fillId="33" borderId="0" xfId="0" applyNumberFormat="1" applyFont="1" applyFill="1" applyAlignment="1">
      <alignment vertical="center"/>
    </xf>
    <xf numFmtId="0" fontId="0" fillId="0" borderId="0" xfId="0" applyFill="1" applyAlignment="1"/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64" fontId="1" fillId="33" borderId="0" xfId="0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" fontId="0" fillId="0" borderId="0" xfId="0" applyNumberFormat="1" applyFill="1" applyAlignment="1">
      <alignment wrapText="1"/>
    </xf>
    <xf numFmtId="0" fontId="19" fillId="0" borderId="0" xfId="42" applyFill="1"/>
    <xf numFmtId="0" fontId="21" fillId="0" borderId="0" xfId="42" applyFont="1" applyFill="1"/>
    <xf numFmtId="2" fontId="19" fillId="0" borderId="0" xfId="42" applyNumberFormat="1" applyFill="1"/>
    <xf numFmtId="2" fontId="19" fillId="0" borderId="10" xfId="42" applyNumberFormat="1" applyFill="1" applyBorder="1"/>
    <xf numFmtId="2" fontId="23" fillId="0" borderId="0" xfId="42" applyNumberFormat="1" applyFont="1" applyFill="1" applyAlignment="1">
      <alignment horizontal="center" wrapText="1"/>
    </xf>
    <xf numFmtId="49" fontId="20" fillId="0" borderId="0" xfId="42" applyNumberFormat="1" applyFont="1" applyFill="1"/>
    <xf numFmtId="2" fontId="19" fillId="0" borderId="0" xfId="42" applyNumberFormat="1" applyFill="1" applyAlignment="1">
      <alignment horizontal="center"/>
    </xf>
    <xf numFmtId="2" fontId="20" fillId="0" borderId="0" xfId="42" applyNumberFormat="1" applyFont="1" applyFill="1" applyAlignment="1">
      <alignment horizontal="center"/>
    </xf>
    <xf numFmtId="49" fontId="22" fillId="0" borderId="0" xfId="42" applyNumberFormat="1" applyFont="1" applyFill="1"/>
    <xf numFmtId="2" fontId="22" fillId="0" borderId="0" xfId="42" applyNumberFormat="1" applyFont="1" applyFill="1" applyAlignment="1">
      <alignment horizontal="center"/>
    </xf>
    <xf numFmtId="49" fontId="20" fillId="0" borderId="0" xfId="42" applyNumberFormat="1" applyFont="1" applyFill="1" applyAlignment="1">
      <alignment horizontal="left"/>
    </xf>
    <xf numFmtId="1" fontId="16" fillId="0" borderId="12" xfId="0" applyNumberFormat="1" applyFont="1" applyBorder="1" applyAlignment="1">
      <alignment horizontal="center" vertical="center"/>
    </xf>
    <xf numFmtId="165" fontId="19" fillId="0" borderId="0" xfId="42" applyNumberFormat="1" applyFill="1"/>
    <xf numFmtId="0" fontId="25" fillId="0" borderId="11" xfId="42" applyFont="1" applyFill="1" applyBorder="1" applyAlignment="1">
      <alignment horizontal="center" vertical="center" wrapText="1"/>
    </xf>
    <xf numFmtId="49" fontId="19" fillId="0" borderId="0" xfId="42" applyNumberFormat="1" applyFill="1"/>
    <xf numFmtId="0" fontId="20" fillId="0" borderId="0" xfId="42" applyFont="1" applyFill="1" applyAlignment="1">
      <alignment horizontal="center"/>
    </xf>
    <xf numFmtId="14" fontId="20" fillId="0" borderId="0" xfId="42" applyNumberFormat="1" applyFont="1" applyFill="1" applyAlignment="1">
      <alignment horizontal="center"/>
    </xf>
    <xf numFmtId="165" fontId="20" fillId="0" borderId="0" xfId="42" applyNumberFormat="1" applyFont="1" applyFill="1" applyAlignment="1">
      <alignment horizontal="center"/>
    </xf>
    <xf numFmtId="49" fontId="21" fillId="0" borderId="0" xfId="42" applyNumberFormat="1" applyFont="1" applyFill="1"/>
    <xf numFmtId="2" fontId="23" fillId="0" borderId="0" xfId="42" applyNumberFormat="1" applyFont="1" applyFill="1" applyAlignment="1">
      <alignment horizontal="center" vertical="center" wrapText="1"/>
    </xf>
    <xf numFmtId="0" fontId="0" fillId="0" borderId="12" xfId="0" applyBorder="1"/>
    <xf numFmtId="0" fontId="0" fillId="0" borderId="0" xfId="0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190916FD-6324-48BD-8D11-5EDD32D11C3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 J. Renee Brooks" id="{D1A6FD80-E32C-40C4-B6C0-2A3FFAF77ABB}" userId=" J. Renee Brook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37" dT="2025-05-30T21:57:12.41" personId="{D1A6FD80-E32C-40C4-B6C0-2A3FFAF77ABB}" id="{D91B529C-E4E3-4947-9C1F-661B71591A15}">
    <text xml:space="preserve">These samples were reanalyzed and the values here were verified.  The differences are real, likely from a faulty cap? </text>
  </threadedComment>
  <threadedComment ref="AG47" dT="2025-05-30T21:58:15.38" personId="{D1A6FD80-E32C-40C4-B6C0-2A3FFAF77ABB}" id="{E4FE73D8-C4BD-4A31-BE43-5007D72FB1FB}">
    <text xml:space="preserve">These samples were reanalyzed and the values here were verified.  The differences are real, likely from a faulty cap? </text>
  </threadedComment>
  <threadedComment ref="AG59" dT="2025-05-30T21:58:32.36" personId="{D1A6FD80-E32C-40C4-B6C0-2A3FFAF77ABB}" id="{FCBF6AAE-607A-42D7-8D69-B9EC27E50BB3}">
    <text xml:space="preserve">These samples were reanalyzed and the values here were verified.  The differences are real, likely from a faulty cap? 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926D-1C4D-4DB0-A09A-C8AC1F903C2D}">
  <dimension ref="A1:B33"/>
  <sheetViews>
    <sheetView tabSelected="1" workbookViewId="0"/>
  </sheetViews>
  <sheetFormatPr defaultRowHeight="15" x14ac:dyDescent="0.25"/>
  <cols>
    <col min="1" max="1" width="22" customWidth="1"/>
    <col min="2" max="2" width="30.7109375" bestFit="1" customWidth="1"/>
  </cols>
  <sheetData>
    <row r="1" spans="1:2" x14ac:dyDescent="0.25">
      <c r="A1" t="s">
        <v>6832</v>
      </c>
    </row>
    <row r="2" spans="1:2" x14ac:dyDescent="0.25">
      <c r="A2" t="s">
        <v>5736</v>
      </c>
    </row>
    <row r="3" spans="1:2" x14ac:dyDescent="0.25">
      <c r="B3" t="s">
        <v>5735</v>
      </c>
    </row>
    <row r="4" spans="1:2" x14ac:dyDescent="0.25">
      <c r="B4" t="s">
        <v>5737</v>
      </c>
    </row>
    <row r="5" spans="1:2" x14ac:dyDescent="0.25">
      <c r="B5" t="s">
        <v>5738</v>
      </c>
    </row>
    <row r="6" spans="1:2" x14ac:dyDescent="0.25">
      <c r="B6" t="s">
        <v>5739</v>
      </c>
    </row>
    <row r="7" spans="1:2" x14ac:dyDescent="0.25">
      <c r="A7" t="s">
        <v>5733</v>
      </c>
    </row>
    <row r="8" spans="1:2" x14ac:dyDescent="0.25">
      <c r="A8" t="s">
        <v>5734</v>
      </c>
    </row>
    <row r="9" spans="1:2" x14ac:dyDescent="0.25">
      <c r="A9" t="s">
        <v>6825</v>
      </c>
    </row>
    <row r="10" spans="1:2" x14ac:dyDescent="0.25">
      <c r="A10" t="s">
        <v>6831</v>
      </c>
    </row>
    <row r="12" spans="1:2" x14ac:dyDescent="0.25">
      <c r="A12" t="s">
        <v>6824</v>
      </c>
    </row>
    <row r="13" spans="1:2" x14ac:dyDescent="0.25">
      <c r="A13" t="s">
        <v>6826</v>
      </c>
    </row>
    <row r="14" spans="1:2" x14ac:dyDescent="0.25">
      <c r="A14" t="s">
        <v>6839</v>
      </c>
    </row>
    <row r="15" spans="1:2" x14ac:dyDescent="0.25">
      <c r="A15" t="s">
        <v>6840</v>
      </c>
    </row>
    <row r="16" spans="1:2" x14ac:dyDescent="0.25">
      <c r="A16" t="s">
        <v>6827</v>
      </c>
      <c r="B16" s="104" t="s">
        <v>6833</v>
      </c>
    </row>
    <row r="17" spans="1:2" x14ac:dyDescent="0.25">
      <c r="A17" t="s">
        <v>6828</v>
      </c>
      <c r="B17" t="s">
        <v>6830</v>
      </c>
    </row>
    <row r="18" spans="1:2" x14ac:dyDescent="0.25">
      <c r="A18" t="s">
        <v>6829</v>
      </c>
      <c r="B18" t="s">
        <v>6830</v>
      </c>
    </row>
    <row r="20" spans="1:2" x14ac:dyDescent="0.25">
      <c r="A20" s="103" t="s">
        <v>5725</v>
      </c>
      <c r="B20" s="103" t="s">
        <v>5726</v>
      </c>
    </row>
    <row r="21" spans="1:2" x14ac:dyDescent="0.25">
      <c r="A21" t="s">
        <v>2422</v>
      </c>
      <c r="B21" t="s">
        <v>5727</v>
      </c>
    </row>
    <row r="22" spans="1:2" x14ac:dyDescent="0.25">
      <c r="A22" t="s">
        <v>4392</v>
      </c>
      <c r="B22" t="s">
        <v>5728</v>
      </c>
    </row>
    <row r="23" spans="1:2" x14ac:dyDescent="0.25">
      <c r="A23" t="s">
        <v>2</v>
      </c>
      <c r="B23" t="s">
        <v>5729</v>
      </c>
    </row>
    <row r="24" spans="1:2" x14ac:dyDescent="0.25">
      <c r="A24" t="s">
        <v>0</v>
      </c>
      <c r="B24" t="s">
        <v>5730</v>
      </c>
    </row>
    <row r="25" spans="1:2" x14ac:dyDescent="0.25">
      <c r="A25" t="s">
        <v>1</v>
      </c>
      <c r="B25" t="s">
        <v>5731</v>
      </c>
    </row>
    <row r="26" spans="1:2" x14ac:dyDescent="0.25">
      <c r="A26" t="s">
        <v>1390</v>
      </c>
      <c r="B26" t="s">
        <v>5732</v>
      </c>
    </row>
    <row r="27" spans="1:2" x14ac:dyDescent="0.25">
      <c r="A27" t="s">
        <v>4387</v>
      </c>
      <c r="B27" s="9" t="s">
        <v>5743</v>
      </c>
    </row>
    <row r="28" spans="1:2" x14ac:dyDescent="0.25">
      <c r="A28" t="s">
        <v>4388</v>
      </c>
      <c r="B28" s="9" t="s">
        <v>5744</v>
      </c>
    </row>
    <row r="29" spans="1:2" x14ac:dyDescent="0.25">
      <c r="A29" t="s">
        <v>4390</v>
      </c>
      <c r="B29" t="s">
        <v>5740</v>
      </c>
    </row>
    <row r="30" spans="1:2" x14ac:dyDescent="0.25">
      <c r="A30" t="s">
        <v>4391</v>
      </c>
      <c r="B30" t="s">
        <v>5741</v>
      </c>
    </row>
    <row r="31" spans="1:2" x14ac:dyDescent="0.25">
      <c r="A31" t="s">
        <v>3</v>
      </c>
      <c r="B31" t="s">
        <v>5742</v>
      </c>
    </row>
    <row r="32" spans="1:2" x14ac:dyDescent="0.25">
      <c r="A32" t="s">
        <v>2424</v>
      </c>
      <c r="B32" t="s">
        <v>5746</v>
      </c>
    </row>
    <row r="33" spans="1:2" x14ac:dyDescent="0.25">
      <c r="A33" t="s">
        <v>4386</v>
      </c>
      <c r="B33" t="s">
        <v>5745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58"/>
  <sheetViews>
    <sheetView workbookViewId="0">
      <pane xSplit="8" ySplit="1" topLeftCell="I2" activePane="bottomRight" state="frozen"/>
      <selection activeCell="K34" sqref="K34"/>
      <selection pane="topRight" activeCell="K34" sqref="K34"/>
      <selection pane="bottomLeft" activeCell="K34" sqref="K34"/>
      <selection pane="bottomRight" activeCell="P1" sqref="P1:U1048576"/>
    </sheetView>
  </sheetViews>
  <sheetFormatPr defaultRowHeight="15" x14ac:dyDescent="0.25"/>
  <cols>
    <col min="1" max="1" width="19.5703125" customWidth="1"/>
    <col min="3" max="3" width="11.7109375" style="8" bestFit="1" customWidth="1"/>
    <col min="4" max="4" width="20.28515625" customWidth="1"/>
    <col min="6" max="6" width="10.7109375" style="1" bestFit="1" customWidth="1"/>
    <col min="10" max="10" width="9.85546875" bestFit="1" customWidth="1"/>
    <col min="12" max="12" width="9.7109375" customWidth="1"/>
    <col min="16" max="16" width="14.28515625" bestFit="1" customWidth="1"/>
    <col min="17" max="17" width="8.7109375" bestFit="1" customWidth="1"/>
    <col min="18" max="18" width="9.7109375" bestFit="1" customWidth="1"/>
    <col min="19" max="19" width="13.7109375" bestFit="1" customWidth="1"/>
    <col min="20" max="20" width="8" bestFit="1" customWidth="1"/>
  </cols>
  <sheetData>
    <row r="1" spans="1:18" s="2" customFormat="1" x14ac:dyDescent="0.25">
      <c r="A1" s="2" t="s">
        <v>2422</v>
      </c>
      <c r="B1" s="2" t="s">
        <v>4392</v>
      </c>
      <c r="C1" s="7" t="s">
        <v>2</v>
      </c>
      <c r="D1" s="2" t="s">
        <v>0</v>
      </c>
      <c r="E1" s="2" t="s">
        <v>1</v>
      </c>
      <c r="F1" s="3" t="s">
        <v>1390</v>
      </c>
      <c r="G1" s="2" t="s">
        <v>4387</v>
      </c>
      <c r="H1" s="2" t="s">
        <v>4388</v>
      </c>
      <c r="I1" s="2" t="s">
        <v>4390</v>
      </c>
      <c r="J1" s="2" t="s">
        <v>4391</v>
      </c>
      <c r="K1" s="2" t="s">
        <v>2423</v>
      </c>
      <c r="L1" s="2" t="s">
        <v>2424</v>
      </c>
      <c r="M1" s="2" t="s">
        <v>4386</v>
      </c>
    </row>
    <row r="2" spans="1:18" s="2" customFormat="1" x14ac:dyDescent="0.25">
      <c r="A2" s="2" t="s">
        <v>2426</v>
      </c>
      <c r="B2" s="2">
        <v>2007</v>
      </c>
      <c r="C2" s="7">
        <v>2007468</v>
      </c>
      <c r="D2" s="2" t="s">
        <v>2425</v>
      </c>
      <c r="E2" s="2">
        <v>1</v>
      </c>
      <c r="F2" s="3">
        <v>39294</v>
      </c>
      <c r="G2" s="2">
        <v>48.979028599999999</v>
      </c>
      <c r="H2" s="2">
        <v>-114.0218399</v>
      </c>
      <c r="I2" s="2">
        <v>-120.24</v>
      </c>
      <c r="J2" s="2">
        <v>-15.73</v>
      </c>
      <c r="K2" s="2">
        <v>5.63</v>
      </c>
      <c r="L2" s="2">
        <v>0.10299999999999999</v>
      </c>
      <c r="M2" s="2">
        <v>0.77</v>
      </c>
      <c r="R2" s="3"/>
    </row>
    <row r="3" spans="1:18" s="2" customFormat="1" x14ac:dyDescent="0.25">
      <c r="A3" s="2" t="s">
        <v>2427</v>
      </c>
      <c r="B3" s="2">
        <v>2007</v>
      </c>
      <c r="C3" s="7">
        <v>2007469</v>
      </c>
      <c r="D3" s="2" t="s">
        <v>1025</v>
      </c>
      <c r="E3" s="2">
        <v>1</v>
      </c>
      <c r="F3" s="3">
        <v>39247</v>
      </c>
      <c r="G3" s="2">
        <v>33.036142830000003</v>
      </c>
      <c r="H3" s="2">
        <v>-79.984083999999996</v>
      </c>
      <c r="I3" s="2">
        <v>2.3199999999999998</v>
      </c>
      <c r="J3" s="2">
        <v>1.24</v>
      </c>
      <c r="K3" s="2">
        <v>-7.61</v>
      </c>
      <c r="L3" s="2">
        <v>0.36599999999999999</v>
      </c>
      <c r="M3" s="2">
        <v>0.26</v>
      </c>
      <c r="R3" s="3"/>
    </row>
    <row r="4" spans="1:18" s="2" customFormat="1" x14ac:dyDescent="0.25">
      <c r="A4" s="2" t="s">
        <v>2429</v>
      </c>
      <c r="B4" s="2">
        <v>2007</v>
      </c>
      <c r="C4" s="7">
        <v>2007471</v>
      </c>
      <c r="D4" s="2" t="s">
        <v>2428</v>
      </c>
      <c r="E4" s="2">
        <v>1</v>
      </c>
      <c r="F4" s="3">
        <v>39323</v>
      </c>
      <c r="G4" s="2">
        <v>28.047742100000001</v>
      </c>
      <c r="H4" s="2">
        <v>-97.859866100000005</v>
      </c>
      <c r="I4" s="2">
        <v>-4.84</v>
      </c>
      <c r="J4" s="2">
        <v>-0.01</v>
      </c>
      <c r="K4" s="2">
        <v>-4.7699999999999996</v>
      </c>
      <c r="L4" s="2">
        <v>0.20399999999999999</v>
      </c>
      <c r="M4" s="2">
        <v>0.17</v>
      </c>
      <c r="R4" s="3"/>
    </row>
    <row r="5" spans="1:18" s="2" customFormat="1" x14ac:dyDescent="0.25">
      <c r="A5" s="2" t="s">
        <v>2430</v>
      </c>
      <c r="B5" s="2">
        <v>2007</v>
      </c>
      <c r="C5" s="7">
        <v>2007473</v>
      </c>
      <c r="D5" s="2" t="s">
        <v>98</v>
      </c>
      <c r="E5" s="2">
        <v>1</v>
      </c>
      <c r="F5" s="3">
        <v>39273</v>
      </c>
      <c r="G5" s="2">
        <v>37.416782400000002</v>
      </c>
      <c r="H5" s="2">
        <v>-108.4056506</v>
      </c>
      <c r="I5" s="2">
        <v>-61.77</v>
      </c>
      <c r="J5" s="2">
        <v>-7.01</v>
      </c>
      <c r="K5" s="2">
        <v>-5.66</v>
      </c>
      <c r="L5" s="2">
        <v>0.28499999999999998</v>
      </c>
      <c r="M5" s="2">
        <v>1.05</v>
      </c>
      <c r="R5" s="3"/>
    </row>
    <row r="6" spans="1:18" s="2" customFormat="1" x14ac:dyDescent="0.25">
      <c r="A6" s="2" t="s">
        <v>2432</v>
      </c>
      <c r="B6" s="2">
        <v>2007</v>
      </c>
      <c r="C6" s="7">
        <v>2007475</v>
      </c>
      <c r="D6" s="2" t="s">
        <v>2431</v>
      </c>
      <c r="E6" s="2">
        <v>1</v>
      </c>
      <c r="F6" s="3">
        <v>39281</v>
      </c>
      <c r="G6" s="2">
        <v>43.929209299999997</v>
      </c>
      <c r="H6" s="2">
        <v>-114.8403862</v>
      </c>
      <c r="I6" s="2">
        <v>-128.54</v>
      </c>
      <c r="J6" s="2">
        <v>-16.45</v>
      </c>
      <c r="K6" s="2">
        <v>3.05</v>
      </c>
      <c r="L6" s="2">
        <v>8.2000000000000003E-2</v>
      </c>
      <c r="M6" s="2">
        <v>0.48</v>
      </c>
      <c r="R6" s="3"/>
    </row>
    <row r="7" spans="1:18" s="2" customFormat="1" x14ac:dyDescent="0.25">
      <c r="A7" s="2" t="s">
        <v>2433</v>
      </c>
      <c r="B7" s="2">
        <v>2007</v>
      </c>
      <c r="C7" s="7">
        <v>2007477</v>
      </c>
      <c r="D7" s="2" t="s">
        <v>128</v>
      </c>
      <c r="E7" s="2">
        <v>1</v>
      </c>
      <c r="F7" s="3">
        <v>39280</v>
      </c>
      <c r="G7" s="2">
        <v>41.677573150000001</v>
      </c>
      <c r="H7" s="2">
        <v>-73.144697820000005</v>
      </c>
      <c r="I7" s="2">
        <v>-45.54</v>
      </c>
      <c r="J7" s="2">
        <v>-6.93</v>
      </c>
      <c r="K7" s="2">
        <v>9.9</v>
      </c>
      <c r="L7" s="2">
        <v>2E-3</v>
      </c>
      <c r="M7" s="2">
        <v>0.16</v>
      </c>
    </row>
    <row r="8" spans="1:18" s="2" customFormat="1" x14ac:dyDescent="0.25">
      <c r="A8" s="2" t="s">
        <v>2435</v>
      </c>
      <c r="B8" s="2">
        <v>2007</v>
      </c>
      <c r="C8" s="7">
        <v>2007479</v>
      </c>
      <c r="D8" s="2" t="s">
        <v>2434</v>
      </c>
      <c r="E8" s="2">
        <v>1</v>
      </c>
      <c r="F8" s="3">
        <v>39287</v>
      </c>
      <c r="G8" s="2">
        <v>45.580645500000003</v>
      </c>
      <c r="H8" s="2">
        <v>-92.040018000000003</v>
      </c>
      <c r="I8" s="2">
        <v>-41.02</v>
      </c>
      <c r="J8" s="2">
        <v>-3.65</v>
      </c>
      <c r="K8" s="2">
        <v>-11.84</v>
      </c>
      <c r="L8" s="2">
        <v>0.42199999999999999</v>
      </c>
      <c r="M8" s="2">
        <v>5.82</v>
      </c>
    </row>
    <row r="9" spans="1:18" s="2" customFormat="1" x14ac:dyDescent="0.25">
      <c r="A9" s="2" t="s">
        <v>2437</v>
      </c>
      <c r="B9" s="2">
        <v>2007</v>
      </c>
      <c r="C9" s="7">
        <v>2007481</v>
      </c>
      <c r="D9" s="2" t="s">
        <v>2436</v>
      </c>
      <c r="E9" s="2">
        <v>1</v>
      </c>
      <c r="F9" s="3">
        <v>39275</v>
      </c>
      <c r="G9" s="2">
        <v>41.292110999999998</v>
      </c>
      <c r="H9" s="2">
        <v>-93.590404899999996</v>
      </c>
      <c r="I9" s="2">
        <v>-25.36</v>
      </c>
      <c r="J9" s="2">
        <v>-2.0499999999999998</v>
      </c>
      <c r="K9" s="2">
        <v>-8.9700000000000006</v>
      </c>
      <c r="L9" s="2">
        <v>0.39200000000000002</v>
      </c>
      <c r="M9" s="2">
        <v>0.79</v>
      </c>
    </row>
    <row r="10" spans="1:18" s="2" customFormat="1" x14ac:dyDescent="0.25">
      <c r="A10" s="2" t="s">
        <v>2438</v>
      </c>
      <c r="B10" s="2">
        <v>2007</v>
      </c>
      <c r="C10" s="7">
        <v>2007483</v>
      </c>
      <c r="D10" s="2" t="s">
        <v>488</v>
      </c>
      <c r="E10" s="2">
        <v>1</v>
      </c>
      <c r="F10" s="3">
        <v>39280</v>
      </c>
      <c r="G10" s="2">
        <v>42.61885968</v>
      </c>
      <c r="H10" s="2">
        <v>-83.505444190000006</v>
      </c>
      <c r="I10" s="2">
        <v>-35.979999999999997</v>
      </c>
      <c r="J10" s="2">
        <v>-3.55</v>
      </c>
      <c r="K10" s="2">
        <v>-7.6</v>
      </c>
      <c r="L10" s="2">
        <v>0.26200000000000001</v>
      </c>
      <c r="M10" s="2">
        <v>1.69</v>
      </c>
    </row>
    <row r="11" spans="1:18" s="2" customFormat="1" x14ac:dyDescent="0.25">
      <c r="A11" s="2" t="s">
        <v>2439</v>
      </c>
      <c r="B11" s="2">
        <v>2007</v>
      </c>
      <c r="C11" s="7">
        <v>2007485</v>
      </c>
      <c r="D11" s="2" t="s">
        <v>929</v>
      </c>
      <c r="E11" s="2">
        <v>1</v>
      </c>
      <c r="F11" s="3">
        <v>39246</v>
      </c>
      <c r="G11" s="2">
        <v>35.992931579999997</v>
      </c>
      <c r="H11" s="2">
        <v>-96.873676959999997</v>
      </c>
      <c r="I11" s="2">
        <v>-21.49</v>
      </c>
      <c r="J11" s="2">
        <v>-3.65</v>
      </c>
      <c r="K11" s="2">
        <v>7.73</v>
      </c>
      <c r="L11" s="2">
        <v>5.8999999999999997E-2</v>
      </c>
      <c r="M11" s="2">
        <v>7.0000000000000007E-2</v>
      </c>
    </row>
    <row r="12" spans="1:18" s="2" customFormat="1" x14ac:dyDescent="0.25">
      <c r="A12" s="2" t="s">
        <v>2440</v>
      </c>
      <c r="B12" s="2">
        <v>2007</v>
      </c>
      <c r="C12" s="7">
        <v>2007487</v>
      </c>
      <c r="D12" s="2" t="s">
        <v>822</v>
      </c>
      <c r="E12" s="2">
        <v>1</v>
      </c>
      <c r="F12" s="3">
        <v>39329</v>
      </c>
      <c r="G12" s="2">
        <v>39.970919539999997</v>
      </c>
      <c r="H12" s="2">
        <v>-74.571209699999997</v>
      </c>
      <c r="I12" s="2">
        <v>-35.1</v>
      </c>
      <c r="J12" s="2">
        <v>-5.63</v>
      </c>
      <c r="K12" s="2">
        <v>9.9600000000000009</v>
      </c>
      <c r="L12" s="2">
        <v>1E-3</v>
      </c>
      <c r="M12" s="2">
        <v>0</v>
      </c>
    </row>
    <row r="13" spans="1:18" s="2" customFormat="1" x14ac:dyDescent="0.25">
      <c r="A13" s="2" t="s">
        <v>2442</v>
      </c>
      <c r="B13" s="2">
        <v>2007</v>
      </c>
      <c r="C13" s="7">
        <v>2007489</v>
      </c>
      <c r="D13" s="2" t="s">
        <v>2441</v>
      </c>
      <c r="E13" s="2">
        <v>1</v>
      </c>
      <c r="F13" s="3">
        <v>39300</v>
      </c>
      <c r="G13" s="2">
        <v>47.834927399999998</v>
      </c>
      <c r="H13" s="2">
        <v>-100.57568070000001</v>
      </c>
      <c r="I13" s="2">
        <v>-39.799999999999997</v>
      </c>
      <c r="J13" s="2">
        <v>-2.62</v>
      </c>
      <c r="K13" s="2">
        <v>-18.829999999999998</v>
      </c>
      <c r="L13" s="2">
        <v>0.76800000000000002</v>
      </c>
      <c r="M13" s="2">
        <v>0.93</v>
      </c>
    </row>
    <row r="14" spans="1:18" s="2" customFormat="1" x14ac:dyDescent="0.25">
      <c r="A14" s="2" t="s">
        <v>2444</v>
      </c>
      <c r="B14" s="2">
        <v>2007</v>
      </c>
      <c r="C14" s="7">
        <v>2007491</v>
      </c>
      <c r="D14" s="2" t="s">
        <v>2443</v>
      </c>
      <c r="E14" s="2">
        <v>1</v>
      </c>
      <c r="F14" s="3">
        <v>39273</v>
      </c>
      <c r="G14" s="2">
        <v>33.007107599999998</v>
      </c>
      <c r="H14" s="2">
        <v>-107.2747938</v>
      </c>
      <c r="I14" s="2">
        <v>-71.75</v>
      </c>
      <c r="J14" s="2">
        <v>-8.91</v>
      </c>
      <c r="K14" s="2">
        <v>-0.43</v>
      </c>
      <c r="L14" s="2">
        <v>0.14699999999999999</v>
      </c>
      <c r="M14" s="2">
        <v>0.21</v>
      </c>
    </row>
    <row r="15" spans="1:18" s="2" customFormat="1" x14ac:dyDescent="0.25">
      <c r="A15" s="2" t="s">
        <v>2445</v>
      </c>
      <c r="B15" s="2">
        <v>2007</v>
      </c>
      <c r="C15" s="7">
        <v>2007493</v>
      </c>
      <c r="D15" s="2" t="s">
        <v>774</v>
      </c>
      <c r="E15" s="2">
        <v>1</v>
      </c>
      <c r="F15" s="3">
        <v>39260</v>
      </c>
      <c r="G15" s="2">
        <v>41.037406769999997</v>
      </c>
      <c r="H15" s="2">
        <v>-100.7757749</v>
      </c>
      <c r="I15" s="2">
        <v>-71.36</v>
      </c>
      <c r="J15" s="2">
        <v>-7.91</v>
      </c>
      <c r="K15" s="2">
        <v>-8.09</v>
      </c>
      <c r="L15" s="2">
        <v>0.47399999999999998</v>
      </c>
      <c r="M15" s="2">
        <v>1.58</v>
      </c>
    </row>
    <row r="16" spans="1:18" s="2" customFormat="1" x14ac:dyDescent="0.25">
      <c r="A16" s="2" t="s">
        <v>2446</v>
      </c>
      <c r="B16" s="2">
        <v>2007</v>
      </c>
      <c r="C16" s="7">
        <v>2007496</v>
      </c>
      <c r="D16" s="2" t="s">
        <v>715</v>
      </c>
      <c r="E16" s="2">
        <v>1</v>
      </c>
      <c r="F16" s="3">
        <v>39244</v>
      </c>
      <c r="G16" s="2">
        <v>46.366704210000002</v>
      </c>
      <c r="H16" s="2">
        <v>-99.503506220000006</v>
      </c>
      <c r="I16" s="2">
        <v>-48.49</v>
      </c>
      <c r="J16" s="2">
        <v>-5.72</v>
      </c>
      <c r="K16" s="2">
        <v>-2.7</v>
      </c>
      <c r="L16" s="2">
        <v>0.35599999999999998</v>
      </c>
      <c r="M16" s="2">
        <v>0.19</v>
      </c>
    </row>
    <row r="17" spans="1:13" s="2" customFormat="1" x14ac:dyDescent="0.25">
      <c r="A17" s="2" t="s">
        <v>2447</v>
      </c>
      <c r="B17" s="2">
        <v>2007</v>
      </c>
      <c r="C17" s="7">
        <v>2007498</v>
      </c>
      <c r="D17" s="2" t="s">
        <v>264</v>
      </c>
      <c r="E17" s="2">
        <v>1</v>
      </c>
      <c r="F17" s="3">
        <v>39244</v>
      </c>
      <c r="G17" s="2">
        <v>39.410115470000001</v>
      </c>
      <c r="H17" s="2">
        <v>-87.805238880000005</v>
      </c>
      <c r="I17" s="2">
        <v>-42.46</v>
      </c>
      <c r="J17" s="2">
        <v>-5.44</v>
      </c>
      <c r="K17" s="2">
        <v>1.07</v>
      </c>
      <c r="L17" s="2">
        <v>4.5999999999999999E-2</v>
      </c>
      <c r="M17" s="2">
        <v>0.14000000000000001</v>
      </c>
    </row>
    <row r="18" spans="1:13" s="2" customFormat="1" x14ac:dyDescent="0.25">
      <c r="A18" s="2" t="s">
        <v>2449</v>
      </c>
      <c r="B18" s="2">
        <v>2007</v>
      </c>
      <c r="C18" s="7">
        <v>2007500</v>
      </c>
      <c r="D18" s="2" t="s">
        <v>2448</v>
      </c>
      <c r="E18" s="2">
        <v>1</v>
      </c>
      <c r="F18" s="3">
        <v>39290</v>
      </c>
      <c r="G18" s="2">
        <v>42.771919699999998</v>
      </c>
      <c r="H18" s="2">
        <v>-77.309548100000001</v>
      </c>
      <c r="I18" s="2">
        <v>-58.21</v>
      </c>
      <c r="J18" s="2">
        <v>-7.63</v>
      </c>
      <c r="K18" s="2">
        <v>2.87</v>
      </c>
      <c r="L18" s="2">
        <v>7.1999999999999995E-2</v>
      </c>
      <c r="M18" s="2">
        <v>2.88</v>
      </c>
    </row>
    <row r="19" spans="1:13" s="2" customFormat="1" x14ac:dyDescent="0.25">
      <c r="A19" s="2" t="s">
        <v>2450</v>
      </c>
      <c r="B19" s="2">
        <v>2007</v>
      </c>
      <c r="C19" s="7">
        <v>2007502</v>
      </c>
      <c r="D19" s="2" t="s">
        <v>1117</v>
      </c>
      <c r="E19" s="2">
        <v>1</v>
      </c>
      <c r="F19" s="3">
        <v>39303</v>
      </c>
      <c r="G19" s="2">
        <v>31.14844072</v>
      </c>
      <c r="H19" s="2">
        <v>-97.745264539999994</v>
      </c>
      <c r="I19" s="2">
        <v>-11.69</v>
      </c>
      <c r="J19" s="2">
        <v>-2.21</v>
      </c>
      <c r="K19" s="2">
        <v>6.01</v>
      </c>
      <c r="L19" s="2">
        <v>2.5999999999999999E-2</v>
      </c>
      <c r="M19" s="2">
        <v>0.08</v>
      </c>
    </row>
    <row r="20" spans="1:13" s="2" customFormat="1" x14ac:dyDescent="0.25">
      <c r="A20" s="2" t="s">
        <v>2452</v>
      </c>
      <c r="B20" s="2">
        <v>2007</v>
      </c>
      <c r="C20" s="7">
        <v>2007504</v>
      </c>
      <c r="D20" s="2" t="s">
        <v>2451</v>
      </c>
      <c r="E20" s="2">
        <v>1</v>
      </c>
      <c r="F20" s="3">
        <v>39274</v>
      </c>
      <c r="G20" s="2">
        <v>32.188729360000004</v>
      </c>
      <c r="H20" s="2">
        <v>-95.474356659999998</v>
      </c>
      <c r="I20" s="2">
        <v>-9.1199999999999992</v>
      </c>
      <c r="J20" s="2">
        <v>-1.52</v>
      </c>
      <c r="K20" s="2">
        <v>3.05</v>
      </c>
      <c r="L20" s="2">
        <v>0.20899999999999999</v>
      </c>
      <c r="M20" s="2">
        <v>0.7</v>
      </c>
    </row>
    <row r="21" spans="1:13" s="2" customFormat="1" x14ac:dyDescent="0.25">
      <c r="A21" s="2" t="s">
        <v>2454</v>
      </c>
      <c r="B21" s="2">
        <v>2007</v>
      </c>
      <c r="C21" s="7">
        <v>2007506</v>
      </c>
      <c r="D21" s="2" t="s">
        <v>2453</v>
      </c>
      <c r="E21" s="2">
        <v>1</v>
      </c>
      <c r="F21" s="3">
        <v>39251</v>
      </c>
      <c r="G21" s="2">
        <v>35.201321399999998</v>
      </c>
      <c r="H21" s="2">
        <v>-81.345730799999998</v>
      </c>
      <c r="I21" s="2">
        <v>-20.04</v>
      </c>
      <c r="J21" s="2">
        <v>-2.52</v>
      </c>
      <c r="K21" s="2">
        <v>0.15</v>
      </c>
      <c r="L21" s="2">
        <v>0.17599999999999999</v>
      </c>
      <c r="M21" s="2">
        <v>0.42</v>
      </c>
    </row>
    <row r="22" spans="1:13" s="2" customFormat="1" x14ac:dyDescent="0.25">
      <c r="A22" s="2" t="s">
        <v>2456</v>
      </c>
      <c r="B22" s="2">
        <v>2007</v>
      </c>
      <c r="C22" s="7">
        <v>2007508</v>
      </c>
      <c r="D22" s="2" t="s">
        <v>2455</v>
      </c>
      <c r="E22" s="2">
        <v>1</v>
      </c>
      <c r="F22" s="3">
        <v>39265</v>
      </c>
      <c r="G22" s="2">
        <v>38.756010500000002</v>
      </c>
      <c r="H22" s="2">
        <v>-75.215037899999999</v>
      </c>
      <c r="I22" s="2">
        <v>-29.41</v>
      </c>
      <c r="J22" s="2">
        <v>-4.12</v>
      </c>
      <c r="K22" s="2">
        <v>3.52</v>
      </c>
      <c r="L22" s="2">
        <v>0.10100000000000001</v>
      </c>
      <c r="M22" s="2">
        <v>0.06</v>
      </c>
    </row>
    <row r="23" spans="1:13" s="2" customFormat="1" x14ac:dyDescent="0.25">
      <c r="A23" s="2" t="s">
        <v>2457</v>
      </c>
      <c r="B23" s="2">
        <v>2007</v>
      </c>
      <c r="C23" s="7">
        <v>2007510</v>
      </c>
      <c r="D23" s="2" t="s">
        <v>890</v>
      </c>
      <c r="E23" s="2">
        <v>1</v>
      </c>
      <c r="F23" s="3">
        <v>39246</v>
      </c>
      <c r="G23" s="2">
        <v>39.775970989999998</v>
      </c>
      <c r="H23" s="2">
        <v>-81.522472359999995</v>
      </c>
      <c r="I23" s="2">
        <v>-34.770000000000003</v>
      </c>
      <c r="J23" s="2">
        <v>-5.39</v>
      </c>
      <c r="K23" s="2">
        <v>8.3699999999999992</v>
      </c>
      <c r="L23" s="2">
        <v>3.5000000000000003E-2</v>
      </c>
      <c r="M23" s="2">
        <v>0.06</v>
      </c>
    </row>
    <row r="24" spans="1:13" s="2" customFormat="1" x14ac:dyDescent="0.25">
      <c r="A24" s="2" t="s">
        <v>2458</v>
      </c>
      <c r="B24" s="2">
        <v>2007</v>
      </c>
      <c r="C24" s="7">
        <v>2007512</v>
      </c>
      <c r="D24" s="2" t="s">
        <v>1257</v>
      </c>
      <c r="E24" s="2">
        <v>1</v>
      </c>
      <c r="F24" s="3">
        <v>39280</v>
      </c>
      <c r="G24" s="2">
        <v>47.310850350000003</v>
      </c>
      <c r="H24" s="2">
        <v>-121.29956</v>
      </c>
      <c r="I24" s="2">
        <v>-81.33</v>
      </c>
      <c r="J24" s="2">
        <v>-10.68</v>
      </c>
      <c r="K24" s="2">
        <v>4.09</v>
      </c>
      <c r="L24" s="2">
        <v>0.11600000000000001</v>
      </c>
      <c r="M24" s="2">
        <v>0.15</v>
      </c>
    </row>
    <row r="25" spans="1:13" s="2" customFormat="1" x14ac:dyDescent="0.25">
      <c r="A25" s="2" t="s">
        <v>2460</v>
      </c>
      <c r="B25" s="2">
        <v>2007</v>
      </c>
      <c r="C25" s="7">
        <v>2007514</v>
      </c>
      <c r="D25" s="2" t="s">
        <v>2459</v>
      </c>
      <c r="E25" s="2">
        <v>1</v>
      </c>
      <c r="F25" s="3">
        <v>39275</v>
      </c>
      <c r="G25" s="2">
        <v>37.477352070000002</v>
      </c>
      <c r="H25" s="2">
        <v>-88.327428220000002</v>
      </c>
      <c r="I25" s="2">
        <v>-23.66</v>
      </c>
      <c r="J25" s="2">
        <v>-2.88</v>
      </c>
      <c r="K25" s="2">
        <v>-0.62</v>
      </c>
      <c r="L25" s="2">
        <v>0.19900000000000001</v>
      </c>
      <c r="M25" s="2">
        <v>0.4</v>
      </c>
    </row>
    <row r="26" spans="1:13" s="2" customFormat="1" x14ac:dyDescent="0.25">
      <c r="A26" s="2" t="s">
        <v>2462</v>
      </c>
      <c r="B26" s="2">
        <v>2007</v>
      </c>
      <c r="C26" s="7">
        <v>2007516</v>
      </c>
      <c r="D26" s="2" t="s">
        <v>2461</v>
      </c>
      <c r="E26" s="2">
        <v>1</v>
      </c>
      <c r="F26" s="3">
        <v>39276</v>
      </c>
      <c r="G26" s="2">
        <v>41.696992899999998</v>
      </c>
      <c r="H26" s="2">
        <v>-73.363985499999998</v>
      </c>
      <c r="I26" s="2">
        <v>-45.69</v>
      </c>
      <c r="J26" s="2">
        <v>-6.91</v>
      </c>
      <c r="K26" s="2">
        <v>9.6300000000000008</v>
      </c>
      <c r="L26" s="2">
        <v>8.9999999999999993E-3</v>
      </c>
      <c r="M26" s="2">
        <v>0.18</v>
      </c>
    </row>
    <row r="27" spans="1:13" s="2" customFormat="1" x14ac:dyDescent="0.25">
      <c r="A27" s="2" t="s">
        <v>2464</v>
      </c>
      <c r="B27" s="2">
        <v>2007</v>
      </c>
      <c r="C27" s="7">
        <v>2007518</v>
      </c>
      <c r="D27" s="2" t="s">
        <v>2463</v>
      </c>
      <c r="E27" s="2">
        <v>1</v>
      </c>
      <c r="F27" s="3">
        <v>39275</v>
      </c>
      <c r="G27" s="2">
        <v>44.797591199999999</v>
      </c>
      <c r="H27" s="2">
        <v>-71.869717399999999</v>
      </c>
      <c r="I27" s="2">
        <v>-75.86</v>
      </c>
      <c r="J27" s="2">
        <v>-9.74</v>
      </c>
      <c r="K27" s="2">
        <v>2.08</v>
      </c>
      <c r="L27" s="2">
        <v>0.19700000000000001</v>
      </c>
      <c r="M27" s="2">
        <v>1.61</v>
      </c>
    </row>
    <row r="28" spans="1:13" s="2" customFormat="1" x14ac:dyDescent="0.25">
      <c r="A28" s="2" t="s">
        <v>2466</v>
      </c>
      <c r="B28" s="2">
        <v>2007</v>
      </c>
      <c r="C28" s="7">
        <v>2007520</v>
      </c>
      <c r="D28" s="2" t="s">
        <v>2465</v>
      </c>
      <c r="E28" s="2">
        <v>1</v>
      </c>
      <c r="F28" s="3">
        <v>39245</v>
      </c>
      <c r="G28" s="2">
        <v>38.226940900000002</v>
      </c>
      <c r="H28" s="2">
        <v>-80.854055200000005</v>
      </c>
      <c r="I28" s="2">
        <v>-50.33</v>
      </c>
      <c r="J28" s="2">
        <v>-8.24</v>
      </c>
      <c r="K28" s="2">
        <v>15.58</v>
      </c>
      <c r="L28" s="2">
        <v>9.8000000000000004E-2</v>
      </c>
      <c r="M28" s="2">
        <v>1.47</v>
      </c>
    </row>
    <row r="29" spans="1:13" s="2" customFormat="1" x14ac:dyDescent="0.25">
      <c r="A29" s="2" t="s">
        <v>2468</v>
      </c>
      <c r="B29" s="2">
        <v>2007</v>
      </c>
      <c r="C29" s="7">
        <v>2007522</v>
      </c>
      <c r="D29" s="2" t="s">
        <v>2467</v>
      </c>
      <c r="E29" s="2">
        <v>1</v>
      </c>
      <c r="F29" s="3">
        <v>39255</v>
      </c>
      <c r="G29" s="2">
        <v>44.458235199999997</v>
      </c>
      <c r="H29" s="2">
        <v>-107.04037529999999</v>
      </c>
      <c r="I29" s="2">
        <v>-131.71</v>
      </c>
      <c r="J29" s="2">
        <v>-17.399999999999999</v>
      </c>
      <c r="K29" s="2">
        <v>7.47</v>
      </c>
      <c r="L29" s="2">
        <v>4.9000000000000002E-2</v>
      </c>
      <c r="M29" s="2">
        <v>0.64</v>
      </c>
    </row>
    <row r="30" spans="1:13" s="2" customFormat="1" x14ac:dyDescent="0.25">
      <c r="A30" s="2" t="s">
        <v>2470</v>
      </c>
      <c r="B30" s="2">
        <v>2007</v>
      </c>
      <c r="C30" s="7">
        <v>2007524</v>
      </c>
      <c r="D30" s="2" t="s">
        <v>2469</v>
      </c>
      <c r="E30" s="2">
        <v>1</v>
      </c>
      <c r="F30" s="3">
        <v>39294</v>
      </c>
      <c r="G30" s="2">
        <v>41.553395000000002</v>
      </c>
      <c r="H30" s="2">
        <v>-85.444241700000006</v>
      </c>
      <c r="I30" s="2">
        <v>-41</v>
      </c>
      <c r="J30" s="2">
        <v>-5.37</v>
      </c>
      <c r="K30" s="2">
        <v>1.94</v>
      </c>
      <c r="L30" s="2">
        <v>0.25</v>
      </c>
      <c r="M30" s="2">
        <v>1.98</v>
      </c>
    </row>
    <row r="31" spans="1:13" s="2" customFormat="1" x14ac:dyDescent="0.25">
      <c r="A31" s="2" t="s">
        <v>2472</v>
      </c>
      <c r="B31" s="2">
        <v>2007</v>
      </c>
      <c r="C31" s="7">
        <v>2007526</v>
      </c>
      <c r="D31" s="2" t="s">
        <v>2471</v>
      </c>
      <c r="E31" s="2">
        <v>1</v>
      </c>
      <c r="F31" s="3">
        <v>39281</v>
      </c>
      <c r="G31" s="2">
        <v>42.404844799999999</v>
      </c>
      <c r="H31" s="2">
        <v>-101.70248049999999</v>
      </c>
      <c r="I31" s="2">
        <v>-43.22</v>
      </c>
      <c r="J31" s="2">
        <v>-3.78</v>
      </c>
      <c r="K31" s="2">
        <v>-12.99</v>
      </c>
      <c r="L31" s="2">
        <v>0.44400000000000001</v>
      </c>
      <c r="M31" s="2">
        <v>0.4</v>
      </c>
    </row>
    <row r="32" spans="1:13" s="2" customFormat="1" x14ac:dyDescent="0.25">
      <c r="A32" s="2" t="s">
        <v>2473</v>
      </c>
      <c r="B32" s="2">
        <v>2007</v>
      </c>
      <c r="C32" s="7">
        <v>2007528</v>
      </c>
      <c r="D32" s="2" t="s">
        <v>1214</v>
      </c>
      <c r="E32" s="2">
        <v>1</v>
      </c>
      <c r="F32" s="3">
        <v>39259</v>
      </c>
      <c r="G32" s="2">
        <v>37.292448110000002</v>
      </c>
      <c r="H32" s="2">
        <v>-77.893494559999993</v>
      </c>
      <c r="I32" s="2">
        <v>-30.79</v>
      </c>
      <c r="J32" s="2">
        <v>-4.8899999999999997</v>
      </c>
      <c r="K32" s="2">
        <v>8.31</v>
      </c>
      <c r="L32" s="2">
        <v>5.8000000000000003E-2</v>
      </c>
      <c r="M32" s="2">
        <v>0.04</v>
      </c>
    </row>
    <row r="33" spans="1:13" s="2" customFormat="1" x14ac:dyDescent="0.25">
      <c r="A33" s="2" t="s">
        <v>2475</v>
      </c>
      <c r="B33" s="2">
        <v>2007</v>
      </c>
      <c r="C33" s="7">
        <v>2007530</v>
      </c>
      <c r="D33" s="2" t="s">
        <v>2474</v>
      </c>
      <c r="E33" s="2">
        <v>1</v>
      </c>
      <c r="F33" s="3">
        <v>39296</v>
      </c>
      <c r="G33" s="2">
        <v>36.7872968</v>
      </c>
      <c r="H33" s="2">
        <v>-89.175725499999999</v>
      </c>
      <c r="I33" s="2">
        <v>0.51</v>
      </c>
      <c r="J33" s="2">
        <v>1.91</v>
      </c>
      <c r="K33" s="2">
        <v>-14.74</v>
      </c>
      <c r="L33" s="2">
        <v>0.5</v>
      </c>
      <c r="M33" s="2">
        <v>0.56000000000000005</v>
      </c>
    </row>
    <row r="34" spans="1:13" s="2" customFormat="1" x14ac:dyDescent="0.25">
      <c r="A34" s="2" t="s">
        <v>2477</v>
      </c>
      <c r="B34" s="2">
        <v>2007</v>
      </c>
      <c r="C34" s="7">
        <v>2007532</v>
      </c>
      <c r="D34" s="2" t="s">
        <v>2476</v>
      </c>
      <c r="E34" s="2">
        <v>1</v>
      </c>
      <c r="F34" s="3">
        <v>39309</v>
      </c>
      <c r="G34" s="2">
        <v>45.0623267</v>
      </c>
      <c r="H34" s="2">
        <v>-117.1533553</v>
      </c>
      <c r="I34" s="2">
        <v>-114.81</v>
      </c>
      <c r="J34" s="2">
        <v>-15.36</v>
      </c>
      <c r="K34" s="2">
        <v>8.11</v>
      </c>
      <c r="L34" s="2">
        <v>3.7999999999999999E-2</v>
      </c>
      <c r="M34" s="2">
        <v>0.12</v>
      </c>
    </row>
    <row r="35" spans="1:13" s="2" customFormat="1" x14ac:dyDescent="0.25">
      <c r="A35" s="2" t="s">
        <v>2479</v>
      </c>
      <c r="B35" s="2">
        <v>2007</v>
      </c>
      <c r="C35" s="7">
        <v>2007533</v>
      </c>
      <c r="D35" s="2" t="s">
        <v>2478</v>
      </c>
      <c r="E35" s="2">
        <v>1</v>
      </c>
      <c r="F35" s="3">
        <v>39265</v>
      </c>
      <c r="G35" s="2">
        <v>43.446017900000001</v>
      </c>
      <c r="H35" s="2">
        <v>-71.808686600000001</v>
      </c>
      <c r="I35" s="2">
        <v>-55.72</v>
      </c>
      <c r="J35" s="2">
        <v>-7.52</v>
      </c>
      <c r="K35" s="2">
        <v>4.47</v>
      </c>
      <c r="L35" s="2">
        <v>4.9000000000000002E-2</v>
      </c>
      <c r="M35" s="2">
        <v>0.19</v>
      </c>
    </row>
    <row r="36" spans="1:13" s="2" customFormat="1" x14ac:dyDescent="0.25">
      <c r="A36" s="2" t="s">
        <v>2481</v>
      </c>
      <c r="B36" s="2">
        <v>2007</v>
      </c>
      <c r="C36" s="7">
        <v>2007535</v>
      </c>
      <c r="D36" s="2" t="s">
        <v>2480</v>
      </c>
      <c r="E36" s="2">
        <v>1</v>
      </c>
      <c r="F36" s="3">
        <v>39317</v>
      </c>
      <c r="G36" s="2">
        <v>43.558193000000003</v>
      </c>
      <c r="H36" s="2">
        <v>-73.439607199999998</v>
      </c>
      <c r="I36" s="2">
        <v>-60.02</v>
      </c>
      <c r="J36" s="2">
        <v>-7.94</v>
      </c>
      <c r="K36" s="2">
        <v>3.48</v>
      </c>
      <c r="L36" s="2">
        <v>4.9000000000000002E-2</v>
      </c>
      <c r="M36" s="2">
        <v>0.11</v>
      </c>
    </row>
    <row r="37" spans="1:13" s="2" customFormat="1" x14ac:dyDescent="0.25">
      <c r="A37" s="2" t="s">
        <v>2483</v>
      </c>
      <c r="B37" s="2">
        <v>2007</v>
      </c>
      <c r="C37" s="7">
        <v>2007538</v>
      </c>
      <c r="D37" s="2" t="s">
        <v>2482</v>
      </c>
      <c r="E37" s="2">
        <v>1</v>
      </c>
      <c r="F37" s="3">
        <v>39249</v>
      </c>
      <c r="G37" s="2">
        <v>34.9618921</v>
      </c>
      <c r="H37" s="2">
        <v>-80.516861399999996</v>
      </c>
      <c r="I37" s="2">
        <v>-16.059999999999999</v>
      </c>
      <c r="J37" s="2">
        <v>-1.68</v>
      </c>
      <c r="K37" s="2">
        <v>-2.58</v>
      </c>
      <c r="L37" s="2">
        <v>0.2</v>
      </c>
      <c r="M37" s="2">
        <v>0.23</v>
      </c>
    </row>
    <row r="38" spans="1:13" s="2" customFormat="1" x14ac:dyDescent="0.25">
      <c r="A38" s="2" t="s">
        <v>2485</v>
      </c>
      <c r="B38" s="2">
        <v>2007</v>
      </c>
      <c r="C38" s="7">
        <v>2007541</v>
      </c>
      <c r="D38" s="2" t="s">
        <v>2484</v>
      </c>
      <c r="E38" s="2">
        <v>1</v>
      </c>
      <c r="F38" s="3">
        <v>39245</v>
      </c>
      <c r="G38" s="2">
        <v>34.2455815</v>
      </c>
      <c r="H38" s="2">
        <v>-113.5793644</v>
      </c>
      <c r="I38" s="2">
        <v>-44.8</v>
      </c>
      <c r="J38" s="2">
        <v>-4.16</v>
      </c>
      <c r="K38" s="2">
        <v>-11.52</v>
      </c>
      <c r="L38" s="2">
        <v>0.26900000000000002</v>
      </c>
      <c r="M38" s="2">
        <v>1.1100000000000001</v>
      </c>
    </row>
    <row r="39" spans="1:13" s="2" customFormat="1" x14ac:dyDescent="0.25">
      <c r="A39" s="2" t="s">
        <v>2487</v>
      </c>
      <c r="B39" s="2">
        <v>2007</v>
      </c>
      <c r="C39" s="7">
        <v>2007543</v>
      </c>
      <c r="D39" s="2" t="s">
        <v>2486</v>
      </c>
      <c r="E39" s="2">
        <v>1</v>
      </c>
      <c r="F39" s="3">
        <v>39303</v>
      </c>
      <c r="G39" s="2">
        <v>47.320679900000002</v>
      </c>
      <c r="H39" s="2">
        <v>-99.746294300000002</v>
      </c>
      <c r="I39" s="2">
        <v>-36.54</v>
      </c>
      <c r="J39" s="2">
        <v>-3</v>
      </c>
      <c r="K39" s="2">
        <v>-12.56</v>
      </c>
      <c r="L39" s="2">
        <v>0.77100000000000002</v>
      </c>
      <c r="M39" s="2">
        <v>1.28</v>
      </c>
    </row>
    <row r="40" spans="1:13" s="2" customFormat="1" x14ac:dyDescent="0.25">
      <c r="A40" s="2" t="s">
        <v>2488</v>
      </c>
      <c r="B40" s="2">
        <v>2007</v>
      </c>
      <c r="C40" s="7">
        <v>2007545</v>
      </c>
      <c r="D40" s="2" t="s">
        <v>654</v>
      </c>
      <c r="E40" s="2">
        <v>1</v>
      </c>
      <c r="F40" s="3">
        <v>39251</v>
      </c>
      <c r="G40" s="2">
        <v>48.894073839999997</v>
      </c>
      <c r="H40" s="2">
        <v>-112.16827960000001</v>
      </c>
      <c r="I40" s="2">
        <v>-84.3</v>
      </c>
      <c r="J40" s="2">
        <v>-7.73</v>
      </c>
      <c r="K40" s="2">
        <v>-22.47</v>
      </c>
      <c r="L40" s="2">
        <v>0.47099999999999997</v>
      </c>
      <c r="M40" s="2">
        <v>0.9</v>
      </c>
    </row>
    <row r="41" spans="1:13" s="2" customFormat="1" x14ac:dyDescent="0.25">
      <c r="A41" s="2" t="s">
        <v>2489</v>
      </c>
      <c r="B41" s="2">
        <v>2007</v>
      </c>
      <c r="C41" s="7">
        <v>2007547</v>
      </c>
      <c r="D41" s="2" t="s">
        <v>648</v>
      </c>
      <c r="E41" s="2">
        <v>1</v>
      </c>
      <c r="F41" s="3">
        <v>39280</v>
      </c>
      <c r="G41" s="2">
        <v>48.964353420000002</v>
      </c>
      <c r="H41" s="2">
        <v>-115.1157742</v>
      </c>
      <c r="I41" s="2">
        <v>-122.15</v>
      </c>
      <c r="J41" s="2">
        <v>-15.98</v>
      </c>
      <c r="K41" s="2">
        <v>5.67</v>
      </c>
      <c r="L41" s="2">
        <v>7.8E-2</v>
      </c>
      <c r="M41" s="2">
        <v>0.72</v>
      </c>
    </row>
    <row r="42" spans="1:13" s="2" customFormat="1" x14ac:dyDescent="0.25">
      <c r="A42" s="2" t="s">
        <v>2491</v>
      </c>
      <c r="B42" s="2">
        <v>2007</v>
      </c>
      <c r="C42" s="7">
        <v>2007549</v>
      </c>
      <c r="D42" s="2" t="s">
        <v>2490</v>
      </c>
      <c r="E42" s="2">
        <v>1</v>
      </c>
      <c r="F42" s="3">
        <v>39245</v>
      </c>
      <c r="G42" s="2">
        <v>39.7685143</v>
      </c>
      <c r="H42" s="2">
        <v>-79.380817800000003</v>
      </c>
      <c r="I42" s="2">
        <v>-57.45</v>
      </c>
      <c r="J42" s="2">
        <v>-8.64</v>
      </c>
      <c r="K42" s="2">
        <v>11.69</v>
      </c>
      <c r="L42" s="2">
        <v>3.7999999999999999E-2</v>
      </c>
      <c r="M42" s="2">
        <v>0.31</v>
      </c>
    </row>
    <row r="43" spans="1:13" s="2" customFormat="1" x14ac:dyDescent="0.25">
      <c r="A43" s="2" t="s">
        <v>2492</v>
      </c>
      <c r="B43" s="2">
        <v>2007</v>
      </c>
      <c r="C43" s="7">
        <v>2007552</v>
      </c>
      <c r="D43" s="2" t="s">
        <v>102</v>
      </c>
      <c r="E43" s="2">
        <v>1</v>
      </c>
      <c r="F43" s="3">
        <v>39272</v>
      </c>
      <c r="G43" s="2">
        <v>37.824638800000002</v>
      </c>
      <c r="H43" s="2">
        <v>-107.88513399999999</v>
      </c>
      <c r="I43" s="2">
        <v>-98.38</v>
      </c>
      <c r="J43" s="2">
        <v>-13.81</v>
      </c>
      <c r="K43" s="2">
        <v>12.09</v>
      </c>
      <c r="L43" s="2">
        <v>2.7E-2</v>
      </c>
      <c r="M43" s="2">
        <v>0.56999999999999995</v>
      </c>
    </row>
    <row r="44" spans="1:13" s="2" customFormat="1" x14ac:dyDescent="0.25">
      <c r="A44" s="2" t="s">
        <v>2493</v>
      </c>
      <c r="B44" s="2">
        <v>2007</v>
      </c>
      <c r="C44" s="7">
        <v>2007554</v>
      </c>
      <c r="D44" s="2" t="s">
        <v>157</v>
      </c>
      <c r="E44" s="2">
        <v>1</v>
      </c>
      <c r="F44" s="3">
        <v>39281</v>
      </c>
      <c r="G44" s="2">
        <v>28.637374210000001</v>
      </c>
      <c r="H44" s="2">
        <v>-81.137706739999999</v>
      </c>
      <c r="I44" s="2">
        <v>9.14</v>
      </c>
      <c r="J44" s="2">
        <v>2.37</v>
      </c>
      <c r="K44" s="2">
        <v>-9.7799999999999994</v>
      </c>
      <c r="L44" s="2">
        <v>0.33900000000000002</v>
      </c>
      <c r="M44" s="2">
        <v>0.39</v>
      </c>
    </row>
    <row r="45" spans="1:13" s="2" customFormat="1" x14ac:dyDescent="0.25">
      <c r="A45" s="2" t="s">
        <v>2494</v>
      </c>
      <c r="B45" s="2">
        <v>2007</v>
      </c>
      <c r="C45" s="7">
        <v>2007556</v>
      </c>
      <c r="D45" s="2" t="s">
        <v>376</v>
      </c>
      <c r="E45" s="2">
        <v>1</v>
      </c>
      <c r="F45" s="3">
        <v>39331</v>
      </c>
      <c r="G45" s="2">
        <v>31.66739711</v>
      </c>
      <c r="H45" s="2">
        <v>-91.507734709999994</v>
      </c>
      <c r="I45" s="2">
        <v>8.59</v>
      </c>
      <c r="J45" s="2">
        <v>2.39</v>
      </c>
      <c r="K45" s="2">
        <v>-10.54</v>
      </c>
      <c r="L45" s="2">
        <v>0.58299999999999996</v>
      </c>
      <c r="M45" s="2">
        <v>0.9</v>
      </c>
    </row>
    <row r="46" spans="1:13" s="2" customFormat="1" x14ac:dyDescent="0.25">
      <c r="A46" s="2" t="s">
        <v>2496</v>
      </c>
      <c r="B46" s="2">
        <v>2007</v>
      </c>
      <c r="C46" s="7">
        <v>2007558</v>
      </c>
      <c r="D46" s="2" t="s">
        <v>2495</v>
      </c>
      <c r="E46" s="2">
        <v>1</v>
      </c>
      <c r="F46" s="3">
        <v>39289</v>
      </c>
      <c r="G46" s="2">
        <v>32.237662200000003</v>
      </c>
      <c r="H46" s="2">
        <v>-98.405152000000001</v>
      </c>
      <c r="I46" s="2">
        <v>-11.08</v>
      </c>
      <c r="J46" s="2">
        <v>-1.62</v>
      </c>
      <c r="K46" s="2">
        <v>1.88</v>
      </c>
      <c r="L46" s="2">
        <v>0.151</v>
      </c>
      <c r="M46" s="2">
        <v>0.28999999999999998</v>
      </c>
    </row>
    <row r="47" spans="1:13" s="2" customFormat="1" x14ac:dyDescent="0.25">
      <c r="A47" s="2" t="s">
        <v>2498</v>
      </c>
      <c r="B47" s="2">
        <v>2007</v>
      </c>
      <c r="C47" s="7">
        <v>2007560</v>
      </c>
      <c r="D47" s="2" t="s">
        <v>2497</v>
      </c>
      <c r="E47" s="2">
        <v>1</v>
      </c>
      <c r="F47" s="3">
        <v>39245</v>
      </c>
      <c r="G47" s="2">
        <v>39.5247703</v>
      </c>
      <c r="H47" s="2">
        <v>-118.87839099999999</v>
      </c>
      <c r="I47" s="2">
        <v>-38.520000000000003</v>
      </c>
      <c r="J47" s="2">
        <v>-7.0000000000000007E-2</v>
      </c>
      <c r="K47" s="2">
        <v>-37.94</v>
      </c>
      <c r="L47" s="2">
        <v>0.67600000000000005</v>
      </c>
      <c r="M47" s="2">
        <v>146.94999999999999</v>
      </c>
    </row>
    <row r="48" spans="1:13" s="2" customFormat="1" x14ac:dyDescent="0.25">
      <c r="A48" s="2" t="s">
        <v>2499</v>
      </c>
      <c r="B48" s="2">
        <v>2007</v>
      </c>
      <c r="C48" s="7">
        <v>2007562</v>
      </c>
      <c r="D48" s="2" t="s">
        <v>602</v>
      </c>
      <c r="E48" s="2">
        <v>1</v>
      </c>
      <c r="F48" s="3">
        <v>39290</v>
      </c>
      <c r="G48" s="2">
        <v>39.414308679999998</v>
      </c>
      <c r="H48" s="2">
        <v>-94.497794580000004</v>
      </c>
      <c r="I48" s="2">
        <v>-15.33</v>
      </c>
      <c r="J48" s="2">
        <v>-2.02</v>
      </c>
      <c r="K48" s="2">
        <v>0.79</v>
      </c>
      <c r="L48" s="2">
        <v>0.41799999999999998</v>
      </c>
      <c r="M48" s="2">
        <v>1.04</v>
      </c>
    </row>
    <row r="49" spans="1:13" s="2" customFormat="1" x14ac:dyDescent="0.25">
      <c r="A49" s="2" t="s">
        <v>2500</v>
      </c>
      <c r="B49" s="2">
        <v>2007</v>
      </c>
      <c r="C49" s="7">
        <v>2007564</v>
      </c>
      <c r="D49" s="2" t="s">
        <v>818</v>
      </c>
      <c r="E49" s="2">
        <v>1</v>
      </c>
      <c r="F49" s="3">
        <v>39333</v>
      </c>
      <c r="G49" s="2">
        <v>40.927681049999997</v>
      </c>
      <c r="H49" s="2">
        <v>-74.538088779999995</v>
      </c>
      <c r="I49" s="2">
        <v>-24.87</v>
      </c>
      <c r="J49" s="2">
        <v>-2.84</v>
      </c>
      <c r="K49" s="2">
        <v>-2.11</v>
      </c>
      <c r="L49" s="2">
        <v>0.34300000000000003</v>
      </c>
      <c r="M49" s="2">
        <v>0.35</v>
      </c>
    </row>
    <row r="50" spans="1:13" s="2" customFormat="1" x14ac:dyDescent="0.25">
      <c r="A50" s="2" t="s">
        <v>2502</v>
      </c>
      <c r="B50" s="2">
        <v>2007</v>
      </c>
      <c r="C50" s="7">
        <v>2007566</v>
      </c>
      <c r="D50" s="2" t="s">
        <v>2501</v>
      </c>
      <c r="E50" s="2">
        <v>1</v>
      </c>
      <c r="F50" s="3">
        <v>39302</v>
      </c>
      <c r="G50" s="2">
        <v>48.177811200000001</v>
      </c>
      <c r="H50" s="2">
        <v>-100.29420949999999</v>
      </c>
      <c r="I50" s="2">
        <v>-39.89</v>
      </c>
      <c r="J50" s="2">
        <v>-3.16</v>
      </c>
      <c r="K50" s="2">
        <v>-14.57</v>
      </c>
      <c r="L50" s="2">
        <v>0.92200000000000004</v>
      </c>
      <c r="M50" s="2">
        <v>0.61</v>
      </c>
    </row>
    <row r="51" spans="1:13" s="2" customFormat="1" x14ac:dyDescent="0.25">
      <c r="A51" s="2" t="s">
        <v>2504</v>
      </c>
      <c r="B51" s="2">
        <v>2007</v>
      </c>
      <c r="C51" s="7">
        <v>2007568</v>
      </c>
      <c r="D51" s="2" t="s">
        <v>2503</v>
      </c>
      <c r="E51" s="2">
        <v>1</v>
      </c>
      <c r="F51" s="3">
        <v>39275</v>
      </c>
      <c r="G51" s="2">
        <v>39.985672800000003</v>
      </c>
      <c r="H51" s="2">
        <v>-107.23102400000001</v>
      </c>
      <c r="I51" s="2">
        <v>-124.29</v>
      </c>
      <c r="J51" s="2">
        <v>-16.420000000000002</v>
      </c>
      <c r="K51" s="2">
        <v>7.05</v>
      </c>
      <c r="L51" s="2">
        <v>2.8000000000000001E-2</v>
      </c>
      <c r="M51" s="2">
        <v>1.22</v>
      </c>
    </row>
    <row r="52" spans="1:13" s="2" customFormat="1" x14ac:dyDescent="0.25">
      <c r="A52" s="2" t="s">
        <v>2506</v>
      </c>
      <c r="B52" s="2">
        <v>2007</v>
      </c>
      <c r="C52" s="7">
        <v>2007570</v>
      </c>
      <c r="D52" s="2" t="s">
        <v>2505</v>
      </c>
      <c r="E52" s="2">
        <v>1</v>
      </c>
      <c r="F52" s="3">
        <v>39334</v>
      </c>
      <c r="G52" s="2">
        <v>34.120035100000003</v>
      </c>
      <c r="H52" s="2">
        <v>-91.561052000000004</v>
      </c>
      <c r="I52" s="2">
        <v>-7.87</v>
      </c>
      <c r="J52" s="2">
        <v>-0.83</v>
      </c>
      <c r="K52" s="2">
        <v>-1.25</v>
      </c>
      <c r="L52" s="2">
        <v>0.29599999999999999</v>
      </c>
      <c r="M52" s="2">
        <v>0.26</v>
      </c>
    </row>
    <row r="53" spans="1:13" s="2" customFormat="1" x14ac:dyDescent="0.25">
      <c r="A53" s="2" t="s">
        <v>2508</v>
      </c>
      <c r="B53" s="2">
        <v>2007</v>
      </c>
      <c r="C53" s="7">
        <v>2007572</v>
      </c>
      <c r="D53" s="2" t="s">
        <v>2507</v>
      </c>
      <c r="E53" s="2">
        <v>1</v>
      </c>
      <c r="F53" s="3">
        <v>39266</v>
      </c>
      <c r="G53" s="2">
        <v>48.226120299999998</v>
      </c>
      <c r="H53" s="2">
        <v>-122.1241675</v>
      </c>
      <c r="I53" s="2">
        <v>-56.99</v>
      </c>
      <c r="J53" s="2">
        <v>-6.39</v>
      </c>
      <c r="K53" s="2">
        <v>-5.86</v>
      </c>
      <c r="L53" s="2">
        <v>0.16400000000000001</v>
      </c>
      <c r="M53" s="2">
        <v>0.65</v>
      </c>
    </row>
    <row r="54" spans="1:13" s="2" customFormat="1" x14ac:dyDescent="0.25">
      <c r="A54" s="2" t="s">
        <v>2509</v>
      </c>
      <c r="B54" s="2">
        <v>2007</v>
      </c>
      <c r="C54" s="7">
        <v>2007574</v>
      </c>
      <c r="D54" s="2" t="s">
        <v>713</v>
      </c>
      <c r="E54" s="2">
        <v>1</v>
      </c>
      <c r="F54" s="3">
        <v>39246</v>
      </c>
      <c r="G54" s="2">
        <v>45.953482739999998</v>
      </c>
      <c r="H54" s="2">
        <v>-99.135770870000002</v>
      </c>
      <c r="I54" s="2">
        <v>-38.36</v>
      </c>
      <c r="J54" s="2">
        <v>-3.72</v>
      </c>
      <c r="K54" s="2">
        <v>-8.6300000000000008</v>
      </c>
      <c r="L54" s="2">
        <v>0.59099999999999997</v>
      </c>
      <c r="M54" s="2">
        <v>0.54</v>
      </c>
    </row>
    <row r="55" spans="1:13" s="2" customFormat="1" x14ac:dyDescent="0.25">
      <c r="A55" s="2" t="s">
        <v>2510</v>
      </c>
      <c r="B55" s="2">
        <v>2007</v>
      </c>
      <c r="C55" s="7">
        <v>2007576</v>
      </c>
      <c r="D55" s="2" t="s">
        <v>220</v>
      </c>
      <c r="E55" s="2">
        <v>1</v>
      </c>
      <c r="F55" s="3">
        <v>39273</v>
      </c>
      <c r="G55" s="2">
        <v>43.460190169999997</v>
      </c>
      <c r="H55" s="2">
        <v>-116.1413012</v>
      </c>
      <c r="I55" s="2">
        <v>-65.150000000000006</v>
      </c>
      <c r="J55" s="2">
        <v>-4.34</v>
      </c>
      <c r="K55" s="2">
        <v>-30.42</v>
      </c>
      <c r="L55" s="2">
        <v>0.502</v>
      </c>
      <c r="M55" s="2">
        <v>0.5</v>
      </c>
    </row>
    <row r="56" spans="1:13" s="2" customFormat="1" x14ac:dyDescent="0.25">
      <c r="A56" s="2" t="s">
        <v>2511</v>
      </c>
      <c r="B56" s="2">
        <v>2007</v>
      </c>
      <c r="C56" s="7">
        <v>2007578</v>
      </c>
      <c r="D56" s="2" t="s">
        <v>1265</v>
      </c>
      <c r="E56" s="2">
        <v>1</v>
      </c>
      <c r="F56" s="3">
        <v>39296</v>
      </c>
      <c r="G56" s="2">
        <v>45.61684794</v>
      </c>
      <c r="H56" s="2">
        <v>-122.4258001</v>
      </c>
      <c r="I56" s="2">
        <v>-61.46</v>
      </c>
      <c r="J56" s="2">
        <v>-8.44</v>
      </c>
      <c r="K56" s="2">
        <v>6.06</v>
      </c>
      <c r="L56" s="2">
        <v>3.6999999999999998E-2</v>
      </c>
      <c r="M56" s="2">
        <v>0.28999999999999998</v>
      </c>
    </row>
    <row r="57" spans="1:13" s="2" customFormat="1" x14ac:dyDescent="0.25">
      <c r="A57" s="2" t="s">
        <v>2513</v>
      </c>
      <c r="B57" s="2">
        <v>2007</v>
      </c>
      <c r="C57" s="7">
        <v>2007580</v>
      </c>
      <c r="D57" s="2" t="s">
        <v>2512</v>
      </c>
      <c r="E57" s="2">
        <v>1</v>
      </c>
      <c r="F57" s="3">
        <v>39250</v>
      </c>
      <c r="G57" s="2">
        <v>35.7733743</v>
      </c>
      <c r="H57" s="2">
        <v>-81.541745899999995</v>
      </c>
      <c r="I57" s="2">
        <v>-30.45</v>
      </c>
      <c r="J57" s="2">
        <v>-4.7699999999999996</v>
      </c>
      <c r="K57" s="2">
        <v>7.71</v>
      </c>
      <c r="L57" s="2">
        <v>4.4999999999999998E-2</v>
      </c>
      <c r="M57" s="2">
        <v>0.19</v>
      </c>
    </row>
    <row r="58" spans="1:13" s="2" customFormat="1" x14ac:dyDescent="0.25">
      <c r="A58" s="2" t="s">
        <v>2515</v>
      </c>
      <c r="B58" s="2">
        <v>2007</v>
      </c>
      <c r="C58" s="7">
        <v>2007582</v>
      </c>
      <c r="D58" s="2" t="s">
        <v>2514</v>
      </c>
      <c r="E58" s="2">
        <v>1</v>
      </c>
      <c r="F58" s="3">
        <v>39259</v>
      </c>
      <c r="G58" s="2">
        <v>42.930754700000001</v>
      </c>
      <c r="H58" s="2">
        <v>-109.6534609</v>
      </c>
      <c r="I58" s="2">
        <v>-113.78</v>
      </c>
      <c r="J58" s="2">
        <v>-13.79</v>
      </c>
      <c r="K58" s="2">
        <v>-3.48</v>
      </c>
      <c r="L58" s="2">
        <v>0.122</v>
      </c>
      <c r="M58" s="2">
        <v>0.88</v>
      </c>
    </row>
    <row r="59" spans="1:13" s="2" customFormat="1" x14ac:dyDescent="0.25">
      <c r="A59" s="2" t="s">
        <v>2517</v>
      </c>
      <c r="B59" s="2">
        <v>2007</v>
      </c>
      <c r="C59" s="7">
        <v>2007584</v>
      </c>
      <c r="D59" s="2" t="s">
        <v>2516</v>
      </c>
      <c r="E59" s="2">
        <v>1</v>
      </c>
      <c r="F59" s="3">
        <v>39273</v>
      </c>
      <c r="G59" s="2">
        <v>41.369441199999997</v>
      </c>
      <c r="H59" s="2">
        <v>-87.432138300000005</v>
      </c>
      <c r="I59" s="2">
        <v>-33.33</v>
      </c>
      <c r="J59" s="2">
        <v>-4.3600000000000003</v>
      </c>
      <c r="K59" s="2">
        <v>1.57</v>
      </c>
      <c r="L59" s="2">
        <v>3.5000000000000003E-2</v>
      </c>
      <c r="M59" s="2">
        <v>0.16</v>
      </c>
    </row>
    <row r="60" spans="1:13" s="2" customFormat="1" x14ac:dyDescent="0.25">
      <c r="A60" s="2" t="s">
        <v>2518</v>
      </c>
      <c r="B60" s="2">
        <v>2007</v>
      </c>
      <c r="C60" s="7">
        <v>2007586</v>
      </c>
      <c r="D60" s="2" t="s">
        <v>1299</v>
      </c>
      <c r="E60" s="2">
        <v>1</v>
      </c>
      <c r="F60" s="3">
        <v>39266</v>
      </c>
      <c r="G60" s="2">
        <v>43.09787438</v>
      </c>
      <c r="H60" s="2">
        <v>-88.462161699999996</v>
      </c>
      <c r="I60" s="2">
        <v>-45.53</v>
      </c>
      <c r="J60" s="2">
        <v>-5.83</v>
      </c>
      <c r="K60" s="2">
        <v>1.1000000000000001</v>
      </c>
      <c r="L60" s="2">
        <v>0.16200000000000001</v>
      </c>
      <c r="M60" s="2">
        <v>1.59</v>
      </c>
    </row>
    <row r="61" spans="1:13" s="2" customFormat="1" x14ac:dyDescent="0.25">
      <c r="A61" s="2" t="s">
        <v>2519</v>
      </c>
      <c r="B61" s="2">
        <v>2007</v>
      </c>
      <c r="C61" s="7">
        <v>2007588</v>
      </c>
      <c r="D61" s="2" t="s">
        <v>870</v>
      </c>
      <c r="E61" s="2">
        <v>1</v>
      </c>
      <c r="F61" s="3">
        <v>39315</v>
      </c>
      <c r="G61" s="2">
        <v>42.022592549999999</v>
      </c>
      <c r="H61" s="2">
        <v>-73.485505770000003</v>
      </c>
      <c r="I61" s="2">
        <v>-48.63</v>
      </c>
      <c r="J61" s="2">
        <v>-6.78</v>
      </c>
      <c r="K61" s="2">
        <v>5.6</v>
      </c>
      <c r="L61" s="2">
        <v>0.13600000000000001</v>
      </c>
      <c r="M61" s="2">
        <v>0.78</v>
      </c>
    </row>
    <row r="62" spans="1:13" s="2" customFormat="1" x14ac:dyDescent="0.25">
      <c r="A62" s="2" t="s">
        <v>2520</v>
      </c>
      <c r="B62" s="2">
        <v>2007</v>
      </c>
      <c r="C62" s="7">
        <v>2007589</v>
      </c>
      <c r="D62" s="2" t="s">
        <v>432</v>
      </c>
      <c r="E62" s="2">
        <v>1</v>
      </c>
      <c r="F62" s="3">
        <v>39297</v>
      </c>
      <c r="G62" s="2">
        <v>44.506114699999998</v>
      </c>
      <c r="H62" s="2">
        <v>-70.722302290000002</v>
      </c>
      <c r="I62" s="2">
        <v>-66.36</v>
      </c>
      <c r="J62" s="2">
        <v>-9.06</v>
      </c>
      <c r="K62" s="2">
        <v>6.12</v>
      </c>
      <c r="L62" s="2">
        <v>0.04</v>
      </c>
      <c r="M62" s="2">
        <v>0.94</v>
      </c>
    </row>
    <row r="63" spans="1:13" s="2" customFormat="1" x14ac:dyDescent="0.25">
      <c r="A63" s="2" t="s">
        <v>2521</v>
      </c>
      <c r="B63" s="2">
        <v>2007</v>
      </c>
      <c r="C63" s="7">
        <v>2007590</v>
      </c>
      <c r="D63" s="2" t="s">
        <v>347</v>
      </c>
      <c r="E63" s="2">
        <v>1</v>
      </c>
      <c r="F63" s="3">
        <v>39255</v>
      </c>
      <c r="G63" s="2">
        <v>37.655564730000002</v>
      </c>
      <c r="H63" s="2">
        <v>-98.260985509999998</v>
      </c>
      <c r="I63" s="2">
        <v>-19.45</v>
      </c>
      <c r="J63" s="2">
        <v>-2.69</v>
      </c>
      <c r="K63" s="2">
        <v>2.06</v>
      </c>
      <c r="L63" s="2">
        <v>0.252</v>
      </c>
      <c r="M63" s="2">
        <v>0.22</v>
      </c>
    </row>
    <row r="64" spans="1:13" s="2" customFormat="1" x14ac:dyDescent="0.25">
      <c r="A64" s="2" t="s">
        <v>2523</v>
      </c>
      <c r="B64" s="2">
        <v>2007</v>
      </c>
      <c r="C64" s="7">
        <v>2007592</v>
      </c>
      <c r="D64" s="2" t="s">
        <v>2522</v>
      </c>
      <c r="E64" s="2">
        <v>1</v>
      </c>
      <c r="F64" s="3">
        <v>39268</v>
      </c>
      <c r="G64" s="2">
        <v>38.235020900000002</v>
      </c>
      <c r="H64" s="2">
        <v>-112.2015025</v>
      </c>
      <c r="I64" s="2">
        <v>-94.66</v>
      </c>
      <c r="J64" s="2">
        <v>-11.6</v>
      </c>
      <c r="K64" s="2">
        <v>-1.87</v>
      </c>
      <c r="L64" s="2">
        <v>0.17699999999999999</v>
      </c>
      <c r="M64" s="2">
        <v>0.6</v>
      </c>
    </row>
    <row r="65" spans="1:13" s="2" customFormat="1" x14ac:dyDescent="0.25">
      <c r="A65" s="2" t="s">
        <v>2525</v>
      </c>
      <c r="B65" s="2">
        <v>2007</v>
      </c>
      <c r="C65" s="7">
        <v>2007594</v>
      </c>
      <c r="D65" s="2" t="s">
        <v>2524</v>
      </c>
      <c r="E65" s="2">
        <v>1</v>
      </c>
      <c r="F65" s="3">
        <v>39258</v>
      </c>
      <c r="G65" s="2">
        <v>41.650213999999998</v>
      </c>
      <c r="H65" s="2">
        <v>-85.081837570000005</v>
      </c>
      <c r="I65" s="2">
        <v>-24.84</v>
      </c>
      <c r="J65" s="2">
        <v>-1.68</v>
      </c>
      <c r="K65" s="2">
        <v>-11.38</v>
      </c>
      <c r="L65" s="2">
        <v>0.33</v>
      </c>
      <c r="M65" s="2">
        <v>0.72</v>
      </c>
    </row>
    <row r="66" spans="1:13" s="2" customFormat="1" x14ac:dyDescent="0.25">
      <c r="A66" s="2" t="s">
        <v>2527</v>
      </c>
      <c r="B66" s="2">
        <v>2007</v>
      </c>
      <c r="C66" s="7">
        <v>2007595</v>
      </c>
      <c r="D66" s="2" t="s">
        <v>2526</v>
      </c>
      <c r="E66" s="2">
        <v>1</v>
      </c>
      <c r="F66" s="3">
        <v>39294</v>
      </c>
      <c r="G66" s="2">
        <v>46.873237520000004</v>
      </c>
      <c r="H66" s="2">
        <v>-95.732326119999996</v>
      </c>
      <c r="I66" s="2">
        <v>-39.89</v>
      </c>
      <c r="J66" s="2">
        <v>-3.58</v>
      </c>
      <c r="K66" s="2">
        <v>-11.22</v>
      </c>
      <c r="L66" s="2">
        <v>0.53</v>
      </c>
      <c r="M66" s="2">
        <v>3.42</v>
      </c>
    </row>
    <row r="67" spans="1:13" s="2" customFormat="1" x14ac:dyDescent="0.25">
      <c r="A67" s="2" t="s">
        <v>2529</v>
      </c>
      <c r="B67" s="2">
        <v>2007</v>
      </c>
      <c r="C67" s="7">
        <v>2007596</v>
      </c>
      <c r="D67" s="2" t="s">
        <v>2528</v>
      </c>
      <c r="E67" s="2">
        <v>1</v>
      </c>
      <c r="F67" s="3">
        <v>39295</v>
      </c>
      <c r="G67" s="2">
        <v>41.135405499999997</v>
      </c>
      <c r="H67" s="2">
        <v>-81.136922400000003</v>
      </c>
      <c r="I67" s="2">
        <v>-51.01</v>
      </c>
      <c r="J67" s="2">
        <v>-6.92</v>
      </c>
      <c r="K67" s="2">
        <v>4.3600000000000003</v>
      </c>
      <c r="L67" s="2">
        <v>7.2999999999999995E-2</v>
      </c>
      <c r="M67" s="2">
        <v>0.32</v>
      </c>
    </row>
    <row r="68" spans="1:13" s="2" customFormat="1" x14ac:dyDescent="0.25">
      <c r="A68" s="2" t="s">
        <v>2531</v>
      </c>
      <c r="B68" s="2">
        <v>2007</v>
      </c>
      <c r="C68" s="7">
        <v>2007597</v>
      </c>
      <c r="D68" s="2" t="s">
        <v>2530</v>
      </c>
      <c r="E68" s="2">
        <v>1</v>
      </c>
      <c r="F68" s="3">
        <v>39272</v>
      </c>
      <c r="G68" s="2">
        <v>39.012661100000003</v>
      </c>
      <c r="H68" s="2">
        <v>-89.144082299999994</v>
      </c>
      <c r="I68" s="2">
        <v>-37.909999999999997</v>
      </c>
      <c r="J68" s="2">
        <v>-5.01</v>
      </c>
      <c r="K68" s="2">
        <v>2.21</v>
      </c>
      <c r="L68" s="2">
        <v>6.4000000000000001E-2</v>
      </c>
      <c r="M68" s="2">
        <v>0.17</v>
      </c>
    </row>
    <row r="69" spans="1:13" s="2" customFormat="1" x14ac:dyDescent="0.25">
      <c r="A69" s="2" t="s">
        <v>2532</v>
      </c>
      <c r="B69" s="2">
        <v>2007</v>
      </c>
      <c r="C69" s="7">
        <v>2007598</v>
      </c>
      <c r="D69" s="2" t="s">
        <v>1244</v>
      </c>
      <c r="E69" s="2">
        <v>1</v>
      </c>
      <c r="F69" s="3">
        <v>39279</v>
      </c>
      <c r="G69" s="2">
        <v>44.719627549999998</v>
      </c>
      <c r="H69" s="2">
        <v>-72.233823509999993</v>
      </c>
      <c r="I69" s="2">
        <v>-75.03</v>
      </c>
      <c r="J69" s="2">
        <v>-10.69</v>
      </c>
      <c r="K69" s="2">
        <v>10.47</v>
      </c>
      <c r="L69" s="2">
        <v>0</v>
      </c>
      <c r="M69" s="2">
        <v>0.15</v>
      </c>
    </row>
    <row r="70" spans="1:13" s="2" customFormat="1" x14ac:dyDescent="0.25">
      <c r="A70" s="2" t="s">
        <v>2533</v>
      </c>
      <c r="B70" s="2">
        <v>2007</v>
      </c>
      <c r="C70" s="7">
        <v>2007599</v>
      </c>
      <c r="D70" s="2" t="s">
        <v>1313</v>
      </c>
      <c r="E70" s="2">
        <v>1</v>
      </c>
      <c r="F70" s="3">
        <v>39281</v>
      </c>
      <c r="G70" s="2">
        <v>44.323537469999998</v>
      </c>
      <c r="H70" s="2">
        <v>-89.190983360000004</v>
      </c>
      <c r="I70" s="2">
        <v>-62.39</v>
      </c>
      <c r="J70" s="2">
        <v>-8.8699999999999992</v>
      </c>
      <c r="K70" s="2">
        <v>8.59</v>
      </c>
      <c r="L70" s="2">
        <v>1.4999999999999999E-2</v>
      </c>
      <c r="M70" s="2">
        <v>2.84</v>
      </c>
    </row>
    <row r="71" spans="1:13" s="2" customFormat="1" x14ac:dyDescent="0.25">
      <c r="A71" s="2" t="s">
        <v>2535</v>
      </c>
      <c r="B71" s="2">
        <v>2007</v>
      </c>
      <c r="C71" s="7">
        <v>2007600</v>
      </c>
      <c r="D71" s="2" t="s">
        <v>2534</v>
      </c>
      <c r="E71" s="2">
        <v>1</v>
      </c>
      <c r="F71" s="3">
        <v>39261</v>
      </c>
      <c r="G71" s="2">
        <v>35.666539200000003</v>
      </c>
      <c r="H71" s="2">
        <v>-106.3013899</v>
      </c>
      <c r="I71" s="2">
        <v>-84.77</v>
      </c>
      <c r="J71" s="2">
        <v>-10.95</v>
      </c>
      <c r="K71" s="2">
        <v>2.86</v>
      </c>
      <c r="L71" s="2">
        <v>0.11600000000000001</v>
      </c>
      <c r="M71" s="2">
        <v>1.0900000000000001</v>
      </c>
    </row>
    <row r="72" spans="1:13" s="2" customFormat="1" x14ac:dyDescent="0.25">
      <c r="A72" s="2" t="s">
        <v>2536</v>
      </c>
      <c r="B72" s="2">
        <v>2007</v>
      </c>
      <c r="C72" s="7">
        <v>2007601</v>
      </c>
      <c r="D72" s="2" t="s">
        <v>907</v>
      </c>
      <c r="E72" s="2">
        <v>1</v>
      </c>
      <c r="F72" s="3">
        <v>39251</v>
      </c>
      <c r="G72" s="2">
        <v>36.150611140000002</v>
      </c>
      <c r="H72" s="2">
        <v>-96.439670250000006</v>
      </c>
      <c r="I72" s="2">
        <v>-21.6</v>
      </c>
      <c r="J72" s="2">
        <v>-3.69</v>
      </c>
      <c r="K72" s="2">
        <v>7.94</v>
      </c>
      <c r="L72" s="2">
        <v>5.1999999999999998E-2</v>
      </c>
      <c r="M72" s="2">
        <v>0.3</v>
      </c>
    </row>
    <row r="73" spans="1:13" s="2" customFormat="1" x14ac:dyDescent="0.25">
      <c r="A73" s="2" t="s">
        <v>2538</v>
      </c>
      <c r="B73" s="2">
        <v>2007</v>
      </c>
      <c r="C73" s="7">
        <v>2007604</v>
      </c>
      <c r="D73" s="2" t="s">
        <v>2537</v>
      </c>
      <c r="E73" s="2">
        <v>1</v>
      </c>
      <c r="F73" s="3">
        <v>39282</v>
      </c>
      <c r="G73" s="2">
        <v>42.140019100000004</v>
      </c>
      <c r="H73" s="2">
        <v>-101.80949149999999</v>
      </c>
      <c r="I73" s="2">
        <v>-23.25</v>
      </c>
      <c r="J73" s="2">
        <v>-0.49</v>
      </c>
      <c r="K73" s="2">
        <v>-19.37</v>
      </c>
      <c r="L73" s="2">
        <v>0.90400000000000003</v>
      </c>
      <c r="M73" s="2">
        <v>0.52</v>
      </c>
    </row>
    <row r="74" spans="1:13" s="2" customFormat="1" x14ac:dyDescent="0.25">
      <c r="A74" s="2" t="s">
        <v>2540</v>
      </c>
      <c r="B74" s="2">
        <v>2007</v>
      </c>
      <c r="C74" s="7">
        <v>2007605</v>
      </c>
      <c r="D74" s="2" t="s">
        <v>2539</v>
      </c>
      <c r="E74" s="2">
        <v>1</v>
      </c>
      <c r="F74" s="3">
        <v>39254</v>
      </c>
      <c r="G74" s="2">
        <v>47.193058200000003</v>
      </c>
      <c r="H74" s="2">
        <v>-99.324243600000003</v>
      </c>
      <c r="I74" s="2">
        <v>-45.02</v>
      </c>
      <c r="J74" s="2">
        <v>-4.72</v>
      </c>
      <c r="K74" s="2">
        <v>-7.25</v>
      </c>
      <c r="L74" s="2">
        <v>0.60199999999999998</v>
      </c>
      <c r="M74" s="2">
        <v>0.95</v>
      </c>
    </row>
    <row r="75" spans="1:13" s="2" customFormat="1" x14ac:dyDescent="0.25">
      <c r="A75" s="2" t="s">
        <v>2542</v>
      </c>
      <c r="B75" s="2">
        <v>2007</v>
      </c>
      <c r="C75" s="7">
        <v>2007607</v>
      </c>
      <c r="D75" s="2" t="s">
        <v>2541</v>
      </c>
      <c r="E75" s="2">
        <v>1</v>
      </c>
      <c r="F75" s="3">
        <v>39274</v>
      </c>
      <c r="G75" s="2">
        <v>34.153646199999997</v>
      </c>
      <c r="H75" s="2">
        <v>-109.3063643</v>
      </c>
      <c r="I75" s="2">
        <v>-19.62</v>
      </c>
      <c r="J75" s="2">
        <v>0.27</v>
      </c>
      <c r="K75" s="2">
        <v>-21.81</v>
      </c>
      <c r="L75" s="2">
        <v>0.50700000000000001</v>
      </c>
      <c r="M75" s="2">
        <v>1.55</v>
      </c>
    </row>
    <row r="76" spans="1:13" s="2" customFormat="1" x14ac:dyDescent="0.25">
      <c r="A76" s="2" t="s">
        <v>2544</v>
      </c>
      <c r="B76" s="2">
        <v>2007</v>
      </c>
      <c r="C76" s="7">
        <v>2007608</v>
      </c>
      <c r="D76" s="2" t="s">
        <v>2543</v>
      </c>
      <c r="E76" s="2">
        <v>1</v>
      </c>
      <c r="F76" s="3">
        <v>39254</v>
      </c>
      <c r="G76" s="2">
        <v>48.752891400000003</v>
      </c>
      <c r="H76" s="2">
        <v>-109.2416928</v>
      </c>
      <c r="I76" s="2">
        <v>-96.74</v>
      </c>
      <c r="J76" s="2">
        <v>-10.82</v>
      </c>
      <c r="K76" s="2">
        <v>-10.220000000000001</v>
      </c>
      <c r="L76" s="2">
        <v>0.114</v>
      </c>
      <c r="M76" s="2">
        <v>0.1</v>
      </c>
    </row>
    <row r="77" spans="1:13" s="2" customFormat="1" x14ac:dyDescent="0.25">
      <c r="A77" s="2" t="s">
        <v>2546</v>
      </c>
      <c r="B77" s="2">
        <v>2007</v>
      </c>
      <c r="C77" s="7">
        <v>2007610</v>
      </c>
      <c r="D77" s="2" t="s">
        <v>2545</v>
      </c>
      <c r="E77" s="2">
        <v>1</v>
      </c>
      <c r="F77" s="3">
        <v>39284</v>
      </c>
      <c r="G77" s="2">
        <v>48.212409800000003</v>
      </c>
      <c r="H77" s="2">
        <v>-114.5994561</v>
      </c>
      <c r="I77" s="2">
        <v>-94.03</v>
      </c>
      <c r="J77" s="2">
        <v>-10.36</v>
      </c>
      <c r="K77" s="2">
        <v>-11.19</v>
      </c>
      <c r="L77" s="2">
        <v>0.29699999999999999</v>
      </c>
      <c r="M77" s="2">
        <v>12.82</v>
      </c>
    </row>
    <row r="78" spans="1:13" s="2" customFormat="1" x14ac:dyDescent="0.25">
      <c r="A78" s="2" t="s">
        <v>2548</v>
      </c>
      <c r="B78" s="2">
        <v>2007</v>
      </c>
      <c r="C78" s="7">
        <v>2007612</v>
      </c>
      <c r="D78" s="2" t="s">
        <v>2547</v>
      </c>
      <c r="E78" s="2">
        <v>1</v>
      </c>
      <c r="F78" s="3">
        <v>39307</v>
      </c>
      <c r="G78" s="2">
        <v>31.401384400000001</v>
      </c>
      <c r="H78" s="2">
        <v>-111.0870104</v>
      </c>
      <c r="I78" s="2">
        <v>-42.61</v>
      </c>
      <c r="J78" s="2">
        <v>-5.0599999999999996</v>
      </c>
      <c r="K78" s="2">
        <v>-2.11</v>
      </c>
      <c r="L78" s="2">
        <v>0.15</v>
      </c>
      <c r="M78" s="2">
        <v>0.43</v>
      </c>
    </row>
    <row r="79" spans="1:13" s="2" customFormat="1" x14ac:dyDescent="0.25">
      <c r="A79" s="2" t="s">
        <v>2550</v>
      </c>
      <c r="B79" s="2">
        <v>2007</v>
      </c>
      <c r="C79" s="7">
        <v>2007613</v>
      </c>
      <c r="D79" s="2" t="s">
        <v>2549</v>
      </c>
      <c r="E79" s="2">
        <v>1</v>
      </c>
      <c r="F79" s="3">
        <v>39322</v>
      </c>
      <c r="G79" s="2">
        <v>36.208719199999997</v>
      </c>
      <c r="H79" s="2">
        <v>-109.0936327</v>
      </c>
      <c r="I79" s="2">
        <v>-57.19</v>
      </c>
      <c r="J79" s="2">
        <v>-5.84</v>
      </c>
      <c r="K79" s="2">
        <v>-10.44</v>
      </c>
      <c r="L79" s="2">
        <v>0.247</v>
      </c>
      <c r="M79" s="2">
        <v>0.84</v>
      </c>
    </row>
    <row r="80" spans="1:13" s="2" customFormat="1" x14ac:dyDescent="0.25">
      <c r="A80" s="2" t="s">
        <v>2551</v>
      </c>
      <c r="B80" s="2">
        <v>2007</v>
      </c>
      <c r="C80" s="7">
        <v>2007614</v>
      </c>
      <c r="D80" s="2" t="s">
        <v>126</v>
      </c>
      <c r="E80" s="2">
        <v>1</v>
      </c>
      <c r="F80" s="3">
        <v>39287</v>
      </c>
      <c r="G80" s="2">
        <v>41.881116800000001</v>
      </c>
      <c r="H80" s="2">
        <v>-73.039854879999993</v>
      </c>
      <c r="I80" s="2">
        <v>-38.28</v>
      </c>
      <c r="J80" s="2">
        <v>-5.27</v>
      </c>
      <c r="K80" s="2">
        <v>3.92</v>
      </c>
      <c r="L80" s="2">
        <v>0.18</v>
      </c>
      <c r="M80" s="2">
        <v>2.35</v>
      </c>
    </row>
    <row r="81" spans="1:13" s="2" customFormat="1" x14ac:dyDescent="0.25">
      <c r="A81" s="2" t="s">
        <v>2553</v>
      </c>
      <c r="B81" s="2">
        <v>2007</v>
      </c>
      <c r="C81" s="7">
        <v>2007615</v>
      </c>
      <c r="D81" s="2" t="s">
        <v>2552</v>
      </c>
      <c r="E81" s="2">
        <v>1</v>
      </c>
      <c r="F81" s="3">
        <v>39342</v>
      </c>
      <c r="G81" s="2">
        <v>38.148558100000002</v>
      </c>
      <c r="H81" s="2">
        <v>-119.3636363</v>
      </c>
      <c r="I81" s="2">
        <v>-104.97</v>
      </c>
      <c r="J81" s="2">
        <v>-14.23</v>
      </c>
      <c r="K81" s="2">
        <v>8.8800000000000008</v>
      </c>
      <c r="L81" s="2">
        <v>1.0999999999999999E-2</v>
      </c>
      <c r="M81" s="2">
        <v>0.33</v>
      </c>
    </row>
    <row r="82" spans="1:13" s="2" customFormat="1" x14ac:dyDescent="0.25">
      <c r="A82" s="2" t="s">
        <v>2555</v>
      </c>
      <c r="B82" s="2">
        <v>2007</v>
      </c>
      <c r="C82" s="7">
        <v>2007616</v>
      </c>
      <c r="D82" s="2" t="s">
        <v>2554</v>
      </c>
      <c r="E82" s="2">
        <v>1</v>
      </c>
      <c r="F82" s="3">
        <v>39274</v>
      </c>
      <c r="G82" s="2">
        <v>41.172051600000003</v>
      </c>
      <c r="H82" s="2">
        <v>-85.937941899999998</v>
      </c>
      <c r="I82" s="2">
        <v>-37.4</v>
      </c>
      <c r="J82" s="2">
        <v>-4.95</v>
      </c>
      <c r="K82" s="2">
        <v>2.17</v>
      </c>
      <c r="L82" s="2">
        <v>6.4000000000000001E-2</v>
      </c>
      <c r="M82" s="2">
        <v>0.22</v>
      </c>
    </row>
    <row r="83" spans="1:13" s="2" customFormat="1" x14ac:dyDescent="0.25">
      <c r="A83" s="2" t="s">
        <v>2556</v>
      </c>
      <c r="B83" s="2">
        <v>2007</v>
      </c>
      <c r="C83" s="7">
        <v>2007617</v>
      </c>
      <c r="D83" s="2" t="s">
        <v>353</v>
      </c>
      <c r="E83" s="2">
        <v>1</v>
      </c>
      <c r="F83" s="3">
        <v>39253</v>
      </c>
      <c r="G83" s="2">
        <v>39.638353649999999</v>
      </c>
      <c r="H83" s="2">
        <v>-95.45681141</v>
      </c>
      <c r="I83" s="2">
        <v>-11.31</v>
      </c>
      <c r="J83" s="2">
        <v>-1.68</v>
      </c>
      <c r="K83" s="2">
        <v>2.11</v>
      </c>
      <c r="L83" s="2">
        <v>0.30499999999999999</v>
      </c>
      <c r="M83" s="2">
        <v>0.2</v>
      </c>
    </row>
    <row r="84" spans="1:13" s="2" customFormat="1" x14ac:dyDescent="0.25">
      <c r="A84" s="2" t="s">
        <v>2557</v>
      </c>
      <c r="B84" s="2">
        <v>2007</v>
      </c>
      <c r="C84" s="7">
        <v>2007618</v>
      </c>
      <c r="D84" s="2" t="s">
        <v>139</v>
      </c>
      <c r="E84" s="2">
        <v>1</v>
      </c>
      <c r="F84" s="3">
        <v>39317</v>
      </c>
      <c r="G84" s="2">
        <v>39.424013940000002</v>
      </c>
      <c r="H84" s="2">
        <v>-75.687351239999998</v>
      </c>
      <c r="I84" s="2">
        <v>-28.23</v>
      </c>
      <c r="J84" s="2">
        <v>-4.33</v>
      </c>
      <c r="K84" s="2">
        <v>6.39</v>
      </c>
      <c r="L84" s="2">
        <v>8.5000000000000006E-2</v>
      </c>
      <c r="M84" s="2">
        <v>0.05</v>
      </c>
    </row>
    <row r="85" spans="1:13" s="2" customFormat="1" x14ac:dyDescent="0.25">
      <c r="A85" s="2" t="s">
        <v>2558</v>
      </c>
      <c r="B85" s="2">
        <v>2007</v>
      </c>
      <c r="C85" s="7">
        <v>2007619</v>
      </c>
      <c r="D85" s="2" t="s">
        <v>1303</v>
      </c>
      <c r="E85" s="2">
        <v>1</v>
      </c>
      <c r="F85" s="3">
        <v>39307</v>
      </c>
      <c r="G85" s="2">
        <v>46.006156730000001</v>
      </c>
      <c r="H85" s="2">
        <v>-89.507233470000003</v>
      </c>
      <c r="I85" s="2">
        <v>-52.59</v>
      </c>
      <c r="J85" s="2">
        <v>-6.24</v>
      </c>
      <c r="K85" s="2">
        <v>-2.66</v>
      </c>
      <c r="L85" s="2">
        <v>0.26</v>
      </c>
      <c r="M85" s="2">
        <v>2.4900000000000002</v>
      </c>
    </row>
    <row r="86" spans="1:13" s="2" customFormat="1" x14ac:dyDescent="0.25">
      <c r="A86" s="2" t="s">
        <v>2560</v>
      </c>
      <c r="B86" s="2">
        <v>2007</v>
      </c>
      <c r="C86" s="7">
        <v>2007620</v>
      </c>
      <c r="D86" s="2" t="s">
        <v>2559</v>
      </c>
      <c r="E86" s="2">
        <v>1</v>
      </c>
      <c r="F86" s="3">
        <v>39296</v>
      </c>
      <c r="G86" s="2">
        <v>33.395251199999997</v>
      </c>
      <c r="H86" s="2">
        <v>-99.3913826</v>
      </c>
      <c r="I86" s="2">
        <v>-10.14</v>
      </c>
      <c r="J86" s="2">
        <v>-0.89</v>
      </c>
      <c r="K86" s="2">
        <v>-3.05</v>
      </c>
      <c r="L86" s="2">
        <v>0.28599999999999998</v>
      </c>
      <c r="M86" s="2">
        <v>1.05</v>
      </c>
    </row>
    <row r="87" spans="1:13" s="2" customFormat="1" x14ac:dyDescent="0.25">
      <c r="A87" s="2" t="s">
        <v>2562</v>
      </c>
      <c r="B87" s="2">
        <v>2007</v>
      </c>
      <c r="C87" s="7">
        <v>2007622</v>
      </c>
      <c r="D87" s="2" t="s">
        <v>2561</v>
      </c>
      <c r="E87" s="2">
        <v>1</v>
      </c>
      <c r="F87" s="3">
        <v>39289</v>
      </c>
      <c r="G87" s="2">
        <v>39.3486051</v>
      </c>
      <c r="H87" s="2">
        <v>-86.108015699999996</v>
      </c>
      <c r="I87" s="2">
        <v>-32.61</v>
      </c>
      <c r="J87" s="2">
        <v>-4.55</v>
      </c>
      <c r="K87" s="2">
        <v>3.81</v>
      </c>
      <c r="L87" s="2">
        <v>9.5000000000000001E-2</v>
      </c>
      <c r="M87" s="2">
        <v>0.23</v>
      </c>
    </row>
    <row r="88" spans="1:13" s="2" customFormat="1" x14ac:dyDescent="0.25">
      <c r="A88" s="2" t="s">
        <v>2564</v>
      </c>
      <c r="B88" s="2">
        <v>2007</v>
      </c>
      <c r="C88" s="7">
        <v>2007623</v>
      </c>
      <c r="D88" s="2" t="s">
        <v>2563</v>
      </c>
      <c r="E88" s="2">
        <v>1</v>
      </c>
      <c r="F88" s="3">
        <v>39281</v>
      </c>
      <c r="G88" s="2">
        <v>41.633402699999998</v>
      </c>
      <c r="H88" s="2">
        <v>-76.840810399999995</v>
      </c>
      <c r="I88" s="2">
        <v>-46.02</v>
      </c>
      <c r="J88" s="2">
        <v>-6.16</v>
      </c>
      <c r="K88" s="2">
        <v>3.29</v>
      </c>
      <c r="L88" s="2">
        <v>0.17799999999999999</v>
      </c>
      <c r="M88" s="2">
        <v>1.1100000000000001</v>
      </c>
    </row>
    <row r="89" spans="1:13" s="2" customFormat="1" x14ac:dyDescent="0.25">
      <c r="A89" s="2" t="s">
        <v>2565</v>
      </c>
      <c r="B89" s="2">
        <v>2007</v>
      </c>
      <c r="C89" s="7">
        <v>2007624</v>
      </c>
      <c r="D89" s="2" t="s">
        <v>438</v>
      </c>
      <c r="E89" s="2">
        <v>1</v>
      </c>
      <c r="F89" s="3">
        <v>39296</v>
      </c>
      <c r="G89" s="2">
        <v>44.85554819</v>
      </c>
      <c r="H89" s="2">
        <v>-69.23749986</v>
      </c>
      <c r="I89" s="2">
        <v>-59.24</v>
      </c>
      <c r="J89" s="2">
        <v>-8.08</v>
      </c>
      <c r="K89" s="2">
        <v>5.41</v>
      </c>
      <c r="L89" s="2">
        <v>0.04</v>
      </c>
      <c r="M89" s="2">
        <v>0.36</v>
      </c>
    </row>
    <row r="90" spans="1:13" s="2" customFormat="1" x14ac:dyDescent="0.25">
      <c r="A90" s="2" t="s">
        <v>2567</v>
      </c>
      <c r="B90" s="2">
        <v>2007</v>
      </c>
      <c r="C90" s="7">
        <v>2007625</v>
      </c>
      <c r="D90" s="2" t="s">
        <v>2566</v>
      </c>
      <c r="E90" s="2">
        <v>1</v>
      </c>
      <c r="F90" s="3">
        <v>39280</v>
      </c>
      <c r="G90" s="2">
        <v>34.602440600000001</v>
      </c>
      <c r="H90" s="2">
        <v>-97.676598319999997</v>
      </c>
      <c r="I90" s="2">
        <v>-12.7</v>
      </c>
      <c r="J90" s="2">
        <v>-1.55</v>
      </c>
      <c r="K90" s="2">
        <v>-0.27</v>
      </c>
      <c r="L90" s="2">
        <v>0.34799999999999998</v>
      </c>
      <c r="M90" s="2">
        <v>0.98</v>
      </c>
    </row>
    <row r="91" spans="1:13" s="2" customFormat="1" x14ac:dyDescent="0.25">
      <c r="A91" s="2" t="s">
        <v>2568</v>
      </c>
      <c r="B91" s="2">
        <v>2007</v>
      </c>
      <c r="C91" s="7">
        <v>2007626</v>
      </c>
      <c r="D91" s="2" t="s">
        <v>1226</v>
      </c>
      <c r="E91" s="2">
        <v>1</v>
      </c>
      <c r="F91" s="3">
        <v>39324</v>
      </c>
      <c r="G91" s="2">
        <v>37.2141479</v>
      </c>
      <c r="H91" s="2">
        <v>-78.625527140000003</v>
      </c>
      <c r="I91" s="2">
        <v>-28.57</v>
      </c>
      <c r="J91" s="2">
        <v>-4.54</v>
      </c>
      <c r="K91" s="2">
        <v>7.71</v>
      </c>
      <c r="L91" s="2">
        <v>9.1999999999999998E-2</v>
      </c>
      <c r="M91" s="2">
        <v>0.13</v>
      </c>
    </row>
    <row r="92" spans="1:13" s="2" customFormat="1" x14ac:dyDescent="0.25">
      <c r="A92" s="2" t="s">
        <v>2569</v>
      </c>
      <c r="B92" s="2">
        <v>2007</v>
      </c>
      <c r="C92" s="7">
        <v>2007627</v>
      </c>
      <c r="D92" s="2" t="s">
        <v>266</v>
      </c>
      <c r="E92" s="2">
        <v>1</v>
      </c>
      <c r="F92" s="3">
        <v>39294</v>
      </c>
      <c r="G92" s="2">
        <v>42.37464061</v>
      </c>
      <c r="H92" s="2">
        <v>-88.133512690000003</v>
      </c>
      <c r="I92" s="2">
        <v>-34.51</v>
      </c>
      <c r="J92" s="2">
        <v>-4.12</v>
      </c>
      <c r="K92" s="2">
        <v>-1.58</v>
      </c>
      <c r="L92" s="2">
        <v>0.13900000000000001</v>
      </c>
      <c r="M92" s="2">
        <v>0.67</v>
      </c>
    </row>
    <row r="93" spans="1:13" s="2" customFormat="1" x14ac:dyDescent="0.25">
      <c r="A93" s="2" t="s">
        <v>2571</v>
      </c>
      <c r="B93" s="2">
        <v>2007</v>
      </c>
      <c r="C93" s="7">
        <v>2007628</v>
      </c>
      <c r="D93" s="2" t="s">
        <v>2570</v>
      </c>
      <c r="E93" s="2">
        <v>1</v>
      </c>
      <c r="F93" s="3">
        <v>39330</v>
      </c>
      <c r="G93" s="2">
        <v>45.881005799999997</v>
      </c>
      <c r="H93" s="2">
        <v>-91.249945299999993</v>
      </c>
      <c r="I93" s="2">
        <v>-32.64</v>
      </c>
      <c r="J93" s="2">
        <v>-2.63</v>
      </c>
      <c r="K93" s="2">
        <v>-11.64</v>
      </c>
      <c r="L93" s="2">
        <v>0.55800000000000005</v>
      </c>
      <c r="M93" s="2">
        <v>2.73</v>
      </c>
    </row>
    <row r="94" spans="1:13" s="2" customFormat="1" x14ac:dyDescent="0.25">
      <c r="A94" s="2" t="s">
        <v>2573</v>
      </c>
      <c r="B94" s="2">
        <v>2007</v>
      </c>
      <c r="C94" s="7">
        <v>2007629</v>
      </c>
      <c r="D94" s="2" t="s">
        <v>2572</v>
      </c>
      <c r="E94" s="2">
        <v>1</v>
      </c>
      <c r="F94" s="3">
        <v>39309</v>
      </c>
      <c r="G94" s="2">
        <v>28.102433699999999</v>
      </c>
      <c r="H94" s="2">
        <v>-82.721145199999995</v>
      </c>
      <c r="I94" s="2">
        <v>8.0500000000000007</v>
      </c>
      <c r="J94" s="2">
        <v>1.51</v>
      </c>
      <c r="K94" s="2">
        <v>-4.07</v>
      </c>
      <c r="L94" s="2">
        <v>0.41099999999999998</v>
      </c>
      <c r="M94" s="2">
        <v>0.4</v>
      </c>
    </row>
    <row r="95" spans="1:13" s="2" customFormat="1" x14ac:dyDescent="0.25">
      <c r="A95" s="2" t="s">
        <v>2574</v>
      </c>
      <c r="B95" s="2">
        <v>2007</v>
      </c>
      <c r="C95" s="7">
        <v>2007630</v>
      </c>
      <c r="D95" s="2" t="s">
        <v>808</v>
      </c>
      <c r="E95" s="2">
        <v>1</v>
      </c>
      <c r="F95" s="3">
        <v>39322</v>
      </c>
      <c r="G95" s="2">
        <v>42.7329984</v>
      </c>
      <c r="H95" s="2">
        <v>-72.103339539999993</v>
      </c>
      <c r="I95" s="2">
        <v>-41.51</v>
      </c>
      <c r="J95" s="2">
        <v>-5.13</v>
      </c>
      <c r="K95" s="2">
        <v>-0.5</v>
      </c>
      <c r="L95" s="2">
        <v>0.193</v>
      </c>
      <c r="M95" s="2">
        <v>0.26</v>
      </c>
    </row>
    <row r="96" spans="1:13" s="2" customFormat="1" x14ac:dyDescent="0.25">
      <c r="A96" s="2" t="s">
        <v>2575</v>
      </c>
      <c r="B96" s="2">
        <v>2007</v>
      </c>
      <c r="C96" s="7">
        <v>2007631</v>
      </c>
      <c r="D96" s="2" t="s">
        <v>559</v>
      </c>
      <c r="E96" s="2">
        <v>1</v>
      </c>
      <c r="F96" s="3">
        <v>39286</v>
      </c>
      <c r="G96" s="2">
        <v>44.945451869999999</v>
      </c>
      <c r="H96" s="2">
        <v>-94.035091199999997</v>
      </c>
      <c r="I96" s="2">
        <v>-19.66</v>
      </c>
      <c r="J96" s="2">
        <v>-0.47</v>
      </c>
      <c r="K96" s="2">
        <v>-15.92</v>
      </c>
      <c r="L96" s="2">
        <v>0.73799999999999999</v>
      </c>
      <c r="M96" s="2">
        <v>0.5</v>
      </c>
    </row>
    <row r="97" spans="1:13" s="2" customFormat="1" x14ac:dyDescent="0.25">
      <c r="A97" s="2" t="s">
        <v>2577</v>
      </c>
      <c r="B97" s="2">
        <v>2007</v>
      </c>
      <c r="C97" s="7">
        <v>2007633</v>
      </c>
      <c r="D97" s="2" t="s">
        <v>2576</v>
      </c>
      <c r="E97" s="2">
        <v>1</v>
      </c>
      <c r="F97" s="3">
        <v>39246</v>
      </c>
      <c r="G97" s="2">
        <v>37.758223100000002</v>
      </c>
      <c r="H97" s="2">
        <v>-94.853923199999997</v>
      </c>
      <c r="I97" s="2">
        <v>-16.760000000000002</v>
      </c>
      <c r="J97" s="2">
        <v>-2.74</v>
      </c>
      <c r="K97" s="2">
        <v>5.17</v>
      </c>
      <c r="L97" s="2">
        <v>0.17299999999999999</v>
      </c>
      <c r="M97" s="2">
        <v>0.3</v>
      </c>
    </row>
    <row r="98" spans="1:13" s="2" customFormat="1" x14ac:dyDescent="0.25">
      <c r="A98" s="2" t="s">
        <v>2579</v>
      </c>
      <c r="B98" s="2">
        <v>2007</v>
      </c>
      <c r="C98" s="7">
        <v>2007634</v>
      </c>
      <c r="D98" s="2" t="s">
        <v>2578</v>
      </c>
      <c r="E98" s="2">
        <v>1</v>
      </c>
      <c r="F98" s="3">
        <v>39268</v>
      </c>
      <c r="G98" s="2">
        <v>38.517254299999998</v>
      </c>
      <c r="H98" s="2">
        <v>-111.5318192</v>
      </c>
      <c r="I98" s="2">
        <v>-113.73</v>
      </c>
      <c r="J98" s="2">
        <v>-14.72</v>
      </c>
      <c r="K98" s="2">
        <v>4.0199999999999996</v>
      </c>
      <c r="L98" s="2">
        <v>9.0999999999999998E-2</v>
      </c>
      <c r="M98" s="2">
        <v>0.63</v>
      </c>
    </row>
    <row r="99" spans="1:13" s="2" customFormat="1" x14ac:dyDescent="0.25">
      <c r="A99" s="2" t="s">
        <v>2581</v>
      </c>
      <c r="B99" s="2">
        <v>2007</v>
      </c>
      <c r="C99" s="7">
        <v>2007636</v>
      </c>
      <c r="D99" s="2" t="s">
        <v>2580</v>
      </c>
      <c r="E99" s="2">
        <v>1</v>
      </c>
      <c r="F99" s="3">
        <v>39346</v>
      </c>
      <c r="G99" s="2">
        <v>43.991100600000003</v>
      </c>
      <c r="H99" s="2">
        <v>-86.106888799999993</v>
      </c>
      <c r="I99" s="2">
        <v>-38.64</v>
      </c>
      <c r="J99" s="2">
        <v>-3.4</v>
      </c>
      <c r="K99" s="2">
        <v>-11.46</v>
      </c>
      <c r="L99" s="2">
        <v>0.312</v>
      </c>
      <c r="M99" s="2">
        <v>0.68</v>
      </c>
    </row>
    <row r="100" spans="1:13" s="2" customFormat="1" x14ac:dyDescent="0.25">
      <c r="A100" s="2" t="s">
        <v>2582</v>
      </c>
      <c r="B100" s="2">
        <v>2007</v>
      </c>
      <c r="C100" s="7">
        <v>2007637</v>
      </c>
      <c r="D100" s="2" t="s">
        <v>55</v>
      </c>
      <c r="E100" s="2">
        <v>1</v>
      </c>
      <c r="F100" s="3">
        <v>39274</v>
      </c>
      <c r="G100" s="2">
        <v>33.079004740000002</v>
      </c>
      <c r="H100" s="2">
        <v>-115.512784</v>
      </c>
      <c r="I100" s="2">
        <v>-48.96</v>
      </c>
      <c r="J100" s="2">
        <v>-2.5099999999999998</v>
      </c>
      <c r="K100" s="2">
        <v>-28.88</v>
      </c>
      <c r="L100" s="2">
        <v>0.59899999999999998</v>
      </c>
      <c r="M100" s="2">
        <v>1.36</v>
      </c>
    </row>
    <row r="101" spans="1:13" s="2" customFormat="1" x14ac:dyDescent="0.25">
      <c r="A101" s="2" t="s">
        <v>2584</v>
      </c>
      <c r="B101" s="2">
        <v>2007</v>
      </c>
      <c r="C101" s="7">
        <v>2007638</v>
      </c>
      <c r="D101" s="2" t="s">
        <v>2583</v>
      </c>
      <c r="E101" s="2">
        <v>1</v>
      </c>
      <c r="F101" s="3">
        <v>39288</v>
      </c>
      <c r="G101" s="2">
        <v>46.252123599999997</v>
      </c>
      <c r="H101" s="2">
        <v>-96.036361799999995</v>
      </c>
      <c r="I101" s="2">
        <v>-36.42</v>
      </c>
      <c r="J101" s="2">
        <v>-3.17</v>
      </c>
      <c r="K101" s="2">
        <v>-11.09</v>
      </c>
      <c r="L101" s="2">
        <v>0.55100000000000005</v>
      </c>
      <c r="M101" s="2">
        <v>5.38</v>
      </c>
    </row>
    <row r="102" spans="1:13" s="2" customFormat="1" x14ac:dyDescent="0.25">
      <c r="A102" s="2" t="s">
        <v>2586</v>
      </c>
      <c r="B102" s="2">
        <v>2007</v>
      </c>
      <c r="C102" s="7">
        <v>2007640</v>
      </c>
      <c r="D102" s="2" t="s">
        <v>2585</v>
      </c>
      <c r="E102" s="2">
        <v>1</v>
      </c>
      <c r="F102" s="3">
        <v>39324</v>
      </c>
      <c r="G102" s="2">
        <v>39.681020400000001</v>
      </c>
      <c r="H102" s="2">
        <v>-84.687053899999995</v>
      </c>
      <c r="I102" s="2">
        <v>-33.19</v>
      </c>
      <c r="J102" s="2">
        <v>-4.74</v>
      </c>
      <c r="K102" s="2">
        <v>4.74</v>
      </c>
      <c r="L102" s="2">
        <v>0.129</v>
      </c>
      <c r="M102" s="2">
        <v>0.33</v>
      </c>
    </row>
    <row r="103" spans="1:13" s="2" customFormat="1" x14ac:dyDescent="0.25">
      <c r="A103" s="2" t="s">
        <v>2588</v>
      </c>
      <c r="B103" s="2">
        <v>2007</v>
      </c>
      <c r="C103" s="7">
        <v>2007641</v>
      </c>
      <c r="D103" s="2" t="s">
        <v>2587</v>
      </c>
      <c r="E103" s="2">
        <v>1</v>
      </c>
      <c r="F103" s="3">
        <v>39332</v>
      </c>
      <c r="G103" s="2">
        <v>35.142394799999998</v>
      </c>
      <c r="H103" s="2">
        <v>-90.457798499999996</v>
      </c>
      <c r="I103" s="2">
        <v>-16.38</v>
      </c>
      <c r="J103" s="2">
        <v>-2.4700000000000002</v>
      </c>
      <c r="K103" s="2">
        <v>3.42</v>
      </c>
      <c r="L103" s="2">
        <v>0.182</v>
      </c>
      <c r="M103" s="2">
        <v>0.13</v>
      </c>
    </row>
    <row r="104" spans="1:13" s="2" customFormat="1" x14ac:dyDescent="0.25">
      <c r="A104" s="2" t="s">
        <v>2589</v>
      </c>
      <c r="B104" s="2">
        <v>2007</v>
      </c>
      <c r="C104" s="7">
        <v>2007642</v>
      </c>
      <c r="D104" s="2" t="s">
        <v>1247</v>
      </c>
      <c r="E104" s="2">
        <v>1</v>
      </c>
      <c r="F104" s="3">
        <v>39316</v>
      </c>
      <c r="G104" s="2">
        <v>43.891131680000001</v>
      </c>
      <c r="H104" s="2">
        <v>-73.052467199999995</v>
      </c>
      <c r="I104" s="2">
        <v>-69.94</v>
      </c>
      <c r="J104" s="2">
        <v>-10.029999999999999</v>
      </c>
      <c r="K104" s="2">
        <v>10.33</v>
      </c>
      <c r="L104" s="2">
        <v>1.2999999999999999E-2</v>
      </c>
      <c r="M104" s="2">
        <v>1.4</v>
      </c>
    </row>
    <row r="105" spans="1:13" s="2" customFormat="1" x14ac:dyDescent="0.25">
      <c r="A105" s="2" t="s">
        <v>2591</v>
      </c>
      <c r="B105" s="2">
        <v>2007</v>
      </c>
      <c r="C105" s="7">
        <v>2007643</v>
      </c>
      <c r="D105" s="2" t="s">
        <v>2590</v>
      </c>
      <c r="E105" s="2">
        <v>1</v>
      </c>
      <c r="F105" s="3">
        <v>39237</v>
      </c>
      <c r="G105" s="2">
        <v>44.364562200000002</v>
      </c>
      <c r="H105" s="2">
        <v>-101.0545158</v>
      </c>
      <c r="I105" s="2">
        <v>-22.35</v>
      </c>
      <c r="J105" s="2">
        <v>0.21</v>
      </c>
      <c r="K105" s="2">
        <v>-24.01</v>
      </c>
      <c r="L105" s="2">
        <v>0.78</v>
      </c>
      <c r="M105" s="2">
        <v>0.66</v>
      </c>
    </row>
    <row r="106" spans="1:13" s="2" customFormat="1" x14ac:dyDescent="0.25">
      <c r="A106" s="2" t="s">
        <v>2593</v>
      </c>
      <c r="B106" s="2">
        <v>2007</v>
      </c>
      <c r="C106" s="7">
        <v>2007645</v>
      </c>
      <c r="D106" s="2" t="s">
        <v>2592</v>
      </c>
      <c r="E106" s="2">
        <v>1</v>
      </c>
      <c r="F106" s="3">
        <v>39323</v>
      </c>
      <c r="G106" s="2">
        <v>34.528598729999999</v>
      </c>
      <c r="H106" s="2">
        <v>-98.874305879999994</v>
      </c>
      <c r="I106" s="2">
        <v>-25.36</v>
      </c>
      <c r="J106" s="2">
        <v>-3.71</v>
      </c>
      <c r="K106" s="2">
        <v>4.28</v>
      </c>
      <c r="L106" s="2">
        <v>0.11600000000000001</v>
      </c>
      <c r="M106" s="2">
        <v>0.18</v>
      </c>
    </row>
    <row r="107" spans="1:13" s="2" customFormat="1" x14ac:dyDescent="0.25">
      <c r="A107" s="2" t="s">
        <v>2594</v>
      </c>
      <c r="B107" s="2">
        <v>2007</v>
      </c>
      <c r="C107" s="7">
        <v>2007646</v>
      </c>
      <c r="D107" s="2" t="s">
        <v>51</v>
      </c>
      <c r="E107" s="2">
        <v>1</v>
      </c>
      <c r="F107" s="3">
        <v>39345</v>
      </c>
      <c r="G107" s="2">
        <v>37.788739020000001</v>
      </c>
      <c r="H107" s="2">
        <v>-119.0738863</v>
      </c>
      <c r="I107" s="2">
        <v>-59.56</v>
      </c>
      <c r="J107" s="2">
        <v>-3.3</v>
      </c>
      <c r="K107" s="2">
        <v>-33.17</v>
      </c>
      <c r="L107" s="2">
        <v>0.53400000000000003</v>
      </c>
      <c r="M107" s="2">
        <v>18.59</v>
      </c>
    </row>
    <row r="108" spans="1:13" s="2" customFormat="1" x14ac:dyDescent="0.25">
      <c r="A108" s="2" t="s">
        <v>2595</v>
      </c>
      <c r="B108" s="2">
        <v>2007</v>
      </c>
      <c r="C108" s="7">
        <v>2007647</v>
      </c>
      <c r="D108" s="2" t="s">
        <v>1309</v>
      </c>
      <c r="E108" s="2">
        <v>1</v>
      </c>
      <c r="F108" s="3">
        <v>39288</v>
      </c>
      <c r="G108" s="2">
        <v>45.32642671</v>
      </c>
      <c r="H108" s="2">
        <v>-92.425323770000006</v>
      </c>
      <c r="I108" s="2">
        <v>-47.81</v>
      </c>
      <c r="J108" s="2">
        <v>-5.16</v>
      </c>
      <c r="K108" s="2">
        <v>-6.51</v>
      </c>
      <c r="L108" s="2">
        <v>0.24</v>
      </c>
      <c r="M108" s="2">
        <v>1.08</v>
      </c>
    </row>
    <row r="109" spans="1:13" s="2" customFormat="1" x14ac:dyDescent="0.25">
      <c r="A109" s="2" t="s">
        <v>2597</v>
      </c>
      <c r="B109" s="2">
        <v>2007</v>
      </c>
      <c r="C109" s="7">
        <v>2007648</v>
      </c>
      <c r="D109" s="2" t="s">
        <v>2596</v>
      </c>
      <c r="E109" s="2">
        <v>1</v>
      </c>
      <c r="F109" s="3">
        <v>39248</v>
      </c>
      <c r="G109" s="2">
        <v>38.834619600000003</v>
      </c>
      <c r="H109" s="2">
        <v>-94.749005100000005</v>
      </c>
      <c r="I109" s="2">
        <v>-18.37</v>
      </c>
      <c r="J109" s="2">
        <v>-2.48</v>
      </c>
      <c r="K109" s="2">
        <v>1.45</v>
      </c>
      <c r="L109" s="2">
        <v>0.37</v>
      </c>
      <c r="M109" s="2">
        <v>0.3</v>
      </c>
    </row>
    <row r="110" spans="1:13" s="2" customFormat="1" x14ac:dyDescent="0.25">
      <c r="A110" s="2" t="s">
        <v>2599</v>
      </c>
      <c r="B110" s="2">
        <v>2007</v>
      </c>
      <c r="C110" s="7">
        <v>2007649</v>
      </c>
      <c r="D110" s="2" t="s">
        <v>2598</v>
      </c>
      <c r="E110" s="2">
        <v>1</v>
      </c>
      <c r="F110" s="3">
        <v>39308</v>
      </c>
      <c r="G110" s="2">
        <v>41.111304599999997</v>
      </c>
      <c r="H110" s="2">
        <v>-75.457504599999993</v>
      </c>
      <c r="I110" s="2">
        <v>-39.97</v>
      </c>
      <c r="J110" s="2">
        <v>-5.51</v>
      </c>
      <c r="K110" s="2">
        <v>4.1399999999999997</v>
      </c>
      <c r="L110" s="2">
        <v>0.218</v>
      </c>
      <c r="M110" s="2">
        <v>0.28000000000000003</v>
      </c>
    </row>
    <row r="111" spans="1:13" s="2" customFormat="1" x14ac:dyDescent="0.25">
      <c r="A111" s="2" t="s">
        <v>2601</v>
      </c>
      <c r="B111" s="2">
        <v>2007</v>
      </c>
      <c r="C111" s="7">
        <v>2007650</v>
      </c>
      <c r="D111" s="2" t="s">
        <v>2600</v>
      </c>
      <c r="E111" s="2">
        <v>1</v>
      </c>
      <c r="F111" s="3">
        <v>39244</v>
      </c>
      <c r="G111" s="2">
        <v>40.029423899999998</v>
      </c>
      <c r="H111" s="2">
        <v>-80.579398499999996</v>
      </c>
      <c r="I111" s="2">
        <v>-42.41</v>
      </c>
      <c r="J111" s="2">
        <v>-6.55</v>
      </c>
      <c r="K111" s="2">
        <v>10</v>
      </c>
      <c r="L111" s="2">
        <v>8.2000000000000003E-2</v>
      </c>
      <c r="M111" s="2">
        <v>0.18</v>
      </c>
    </row>
    <row r="112" spans="1:13" s="2" customFormat="1" x14ac:dyDescent="0.25">
      <c r="A112" s="2" t="s">
        <v>2603</v>
      </c>
      <c r="B112" s="2">
        <v>2007</v>
      </c>
      <c r="C112" s="7">
        <v>2007652</v>
      </c>
      <c r="D112" s="2" t="s">
        <v>2602</v>
      </c>
      <c r="E112" s="2">
        <v>1</v>
      </c>
      <c r="F112" s="3">
        <v>39308</v>
      </c>
      <c r="G112" s="2">
        <v>47.672543099999999</v>
      </c>
      <c r="H112" s="2">
        <v>-93.759491400000002</v>
      </c>
      <c r="I112" s="2">
        <v>-42.08</v>
      </c>
      <c r="J112" s="2">
        <v>-2.85</v>
      </c>
      <c r="K112" s="2">
        <v>-19.28</v>
      </c>
      <c r="L112" s="2">
        <v>0.60899999999999999</v>
      </c>
      <c r="M112" s="2">
        <v>2.98</v>
      </c>
    </row>
    <row r="113" spans="1:13" s="2" customFormat="1" x14ac:dyDescent="0.25">
      <c r="A113" s="2" t="s">
        <v>2604</v>
      </c>
      <c r="B113" s="2">
        <v>2007</v>
      </c>
      <c r="C113" s="7">
        <v>2007653</v>
      </c>
      <c r="D113" s="2" t="s">
        <v>691</v>
      </c>
      <c r="E113" s="2">
        <v>1</v>
      </c>
      <c r="F113" s="3">
        <v>39284</v>
      </c>
      <c r="G113" s="2">
        <v>35.181104410000003</v>
      </c>
      <c r="H113" s="2">
        <v>-83.679984599999997</v>
      </c>
      <c r="I113" s="2">
        <v>-32.03</v>
      </c>
      <c r="J113" s="2">
        <v>-5.4</v>
      </c>
      <c r="K113" s="2">
        <v>11.13</v>
      </c>
      <c r="L113" s="2">
        <v>0.13900000000000001</v>
      </c>
      <c r="M113" s="2">
        <v>2.68</v>
      </c>
    </row>
    <row r="114" spans="1:13" s="2" customFormat="1" x14ac:dyDescent="0.25">
      <c r="A114" s="2" t="s">
        <v>2606</v>
      </c>
      <c r="B114" s="2">
        <v>2007</v>
      </c>
      <c r="C114" s="7">
        <v>2007654</v>
      </c>
      <c r="D114" s="2" t="s">
        <v>2605</v>
      </c>
      <c r="E114" s="2">
        <v>1</v>
      </c>
      <c r="F114" s="3">
        <v>39274</v>
      </c>
      <c r="G114" s="2">
        <v>48.700219629999999</v>
      </c>
      <c r="H114" s="2">
        <v>-121.1915293</v>
      </c>
      <c r="I114" s="2">
        <v>-114.18</v>
      </c>
      <c r="J114" s="2">
        <v>-15.56</v>
      </c>
      <c r="K114" s="2">
        <v>10.27</v>
      </c>
      <c r="L114" s="2">
        <v>0</v>
      </c>
      <c r="M114" s="2">
        <v>0</v>
      </c>
    </row>
    <row r="115" spans="1:13" s="2" customFormat="1" x14ac:dyDescent="0.25">
      <c r="A115" s="2" t="s">
        <v>2608</v>
      </c>
      <c r="B115" s="2">
        <v>2007</v>
      </c>
      <c r="C115" s="7">
        <v>2007655</v>
      </c>
      <c r="D115" s="2" t="s">
        <v>2607</v>
      </c>
      <c r="E115" s="2">
        <v>1</v>
      </c>
      <c r="F115" s="3">
        <v>39245</v>
      </c>
      <c r="G115" s="2">
        <v>46.891975500000001</v>
      </c>
      <c r="H115" s="2">
        <v>-99.081010599999999</v>
      </c>
      <c r="I115" s="2">
        <v>-55.49</v>
      </c>
      <c r="J115" s="2">
        <v>-6.69</v>
      </c>
      <c r="K115" s="2">
        <v>-1.96</v>
      </c>
      <c r="L115" s="2">
        <v>0.36199999999999999</v>
      </c>
      <c r="M115" s="2">
        <v>0.42</v>
      </c>
    </row>
    <row r="116" spans="1:13" s="2" customFormat="1" x14ac:dyDescent="0.25">
      <c r="A116" s="2" t="s">
        <v>2610</v>
      </c>
      <c r="B116" s="2">
        <v>2007</v>
      </c>
      <c r="C116" s="7">
        <v>2007656</v>
      </c>
      <c r="D116" s="2" t="s">
        <v>2609</v>
      </c>
      <c r="E116" s="2">
        <v>1</v>
      </c>
      <c r="F116" s="3">
        <v>39254</v>
      </c>
      <c r="G116" s="2">
        <v>38.776925200000001</v>
      </c>
      <c r="H116" s="2">
        <v>-88.061645799999994</v>
      </c>
      <c r="I116" s="2">
        <v>-32.31</v>
      </c>
      <c r="J116" s="2">
        <v>-4.26</v>
      </c>
      <c r="K116" s="2">
        <v>1.73</v>
      </c>
      <c r="L116" s="2">
        <v>0.11700000000000001</v>
      </c>
      <c r="M116" s="2">
        <v>0.28000000000000003</v>
      </c>
    </row>
    <row r="117" spans="1:13" s="2" customFormat="1" x14ac:dyDescent="0.25">
      <c r="A117" s="2" t="s">
        <v>2612</v>
      </c>
      <c r="B117" s="2">
        <v>2007</v>
      </c>
      <c r="C117" s="7">
        <v>2007657</v>
      </c>
      <c r="D117" s="2" t="s">
        <v>2611</v>
      </c>
      <c r="E117" s="2">
        <v>1</v>
      </c>
      <c r="F117" s="3">
        <v>39287</v>
      </c>
      <c r="G117" s="2">
        <v>41.713076000000001</v>
      </c>
      <c r="H117" s="2">
        <v>-70.089541299999993</v>
      </c>
      <c r="I117" s="2">
        <v>-22.45</v>
      </c>
      <c r="J117" s="2">
        <v>-2.97</v>
      </c>
      <c r="K117" s="2">
        <v>1.34</v>
      </c>
      <c r="L117" s="2">
        <v>0.32600000000000001</v>
      </c>
      <c r="M117" s="2">
        <v>1.42</v>
      </c>
    </row>
    <row r="118" spans="1:13" s="2" customFormat="1" x14ac:dyDescent="0.25">
      <c r="A118" s="2" t="s">
        <v>2613</v>
      </c>
      <c r="B118" s="2">
        <v>2007</v>
      </c>
      <c r="C118" s="7">
        <v>2007658</v>
      </c>
      <c r="D118" s="2" t="s">
        <v>49</v>
      </c>
      <c r="E118" s="2">
        <v>1</v>
      </c>
      <c r="F118" s="3">
        <v>39343</v>
      </c>
      <c r="G118" s="2">
        <v>39.113263340000003</v>
      </c>
      <c r="H118" s="2">
        <v>-120.4389061</v>
      </c>
      <c r="I118" s="2">
        <v>-76.709999999999994</v>
      </c>
      <c r="J118" s="2">
        <v>-10.61</v>
      </c>
      <c r="K118" s="2">
        <v>8.1999999999999993</v>
      </c>
      <c r="L118" s="2">
        <v>0.03</v>
      </c>
      <c r="M118" s="2">
        <v>0.37</v>
      </c>
    </row>
    <row r="119" spans="1:13" s="2" customFormat="1" x14ac:dyDescent="0.25">
      <c r="A119" s="2" t="s">
        <v>2615</v>
      </c>
      <c r="B119" s="2">
        <v>2007</v>
      </c>
      <c r="C119" s="7">
        <v>2007660</v>
      </c>
      <c r="D119" s="2" t="s">
        <v>2614</v>
      </c>
      <c r="E119" s="2">
        <v>1</v>
      </c>
      <c r="F119" s="3">
        <v>39296</v>
      </c>
      <c r="G119" s="2">
        <v>34.006332700000002</v>
      </c>
      <c r="H119" s="2">
        <v>-87.316098699999998</v>
      </c>
      <c r="I119" s="2">
        <v>-16.71</v>
      </c>
      <c r="J119" s="2">
        <v>-2.83</v>
      </c>
      <c r="K119" s="2">
        <v>5.96</v>
      </c>
      <c r="L119" s="2">
        <v>8.2000000000000003E-2</v>
      </c>
      <c r="M119" s="2">
        <v>0.98</v>
      </c>
    </row>
    <row r="120" spans="1:13" s="2" customFormat="1" x14ac:dyDescent="0.25">
      <c r="A120" s="2" t="s">
        <v>2617</v>
      </c>
      <c r="B120" s="2">
        <v>2007</v>
      </c>
      <c r="C120" s="7">
        <v>2007661</v>
      </c>
      <c r="D120" s="2" t="s">
        <v>2616</v>
      </c>
      <c r="E120" s="2">
        <v>1</v>
      </c>
      <c r="F120" s="3">
        <v>39337</v>
      </c>
      <c r="G120" s="2">
        <v>35.435924499999999</v>
      </c>
      <c r="H120" s="2">
        <v>-99.241974600000006</v>
      </c>
      <c r="I120" s="2">
        <v>-20.8</v>
      </c>
      <c r="J120" s="2">
        <v>-2.39</v>
      </c>
      <c r="K120" s="2">
        <v>-1.7</v>
      </c>
      <c r="L120" s="2">
        <v>0.311</v>
      </c>
      <c r="M120" s="2">
        <v>0.28000000000000003</v>
      </c>
    </row>
    <row r="121" spans="1:13" s="2" customFormat="1" x14ac:dyDescent="0.25">
      <c r="A121" s="2" t="s">
        <v>2619</v>
      </c>
      <c r="B121" s="2">
        <v>2007</v>
      </c>
      <c r="C121" s="7">
        <v>2007662</v>
      </c>
      <c r="D121" s="2" t="s">
        <v>2618</v>
      </c>
      <c r="E121" s="2">
        <v>1</v>
      </c>
      <c r="F121" s="3">
        <v>39281</v>
      </c>
      <c r="G121" s="2">
        <v>32.603012499999998</v>
      </c>
      <c r="H121" s="2">
        <v>-84.818076000000005</v>
      </c>
      <c r="I121" s="2">
        <v>6.32</v>
      </c>
      <c r="J121" s="2">
        <v>2.06</v>
      </c>
      <c r="K121" s="2">
        <v>-10.130000000000001</v>
      </c>
      <c r="L121" s="2">
        <v>0.60699999999999998</v>
      </c>
      <c r="M121" s="2">
        <v>0.89</v>
      </c>
    </row>
    <row r="122" spans="1:13" s="2" customFormat="1" x14ac:dyDescent="0.25">
      <c r="A122" s="2" t="s">
        <v>2620</v>
      </c>
      <c r="B122" s="2">
        <v>2007</v>
      </c>
      <c r="C122" s="7">
        <v>2007664</v>
      </c>
      <c r="D122" s="2" t="s">
        <v>17</v>
      </c>
      <c r="E122" s="2">
        <v>1</v>
      </c>
      <c r="F122" s="3">
        <v>39331</v>
      </c>
      <c r="G122" s="2">
        <v>35.583189470000001</v>
      </c>
      <c r="H122" s="2">
        <v>-90.962940560000007</v>
      </c>
      <c r="I122" s="2">
        <v>6.16</v>
      </c>
      <c r="J122" s="2">
        <v>2.2799999999999998</v>
      </c>
      <c r="K122" s="2">
        <v>-12.1</v>
      </c>
      <c r="L122" s="2">
        <v>0.73199999999999998</v>
      </c>
      <c r="M122" s="2">
        <v>1.28</v>
      </c>
    </row>
    <row r="123" spans="1:13" s="2" customFormat="1" x14ac:dyDescent="0.25">
      <c r="A123" s="2" t="s">
        <v>2622</v>
      </c>
      <c r="B123" s="2">
        <v>2007</v>
      </c>
      <c r="C123" s="7">
        <v>2007665</v>
      </c>
      <c r="D123" s="2" t="s">
        <v>2621</v>
      </c>
      <c r="E123" s="2">
        <v>1</v>
      </c>
      <c r="F123" s="3">
        <v>39282</v>
      </c>
      <c r="G123" s="2">
        <v>47.576009999999997</v>
      </c>
      <c r="H123" s="2">
        <v>-122.0836788</v>
      </c>
      <c r="I123" s="2">
        <v>-64.02</v>
      </c>
      <c r="J123" s="2">
        <v>-8.26</v>
      </c>
      <c r="K123" s="2">
        <v>2.08</v>
      </c>
      <c r="L123" s="2">
        <v>8.3000000000000004E-2</v>
      </c>
      <c r="M123" s="2">
        <v>1.32</v>
      </c>
    </row>
    <row r="124" spans="1:13" s="2" customFormat="1" x14ac:dyDescent="0.25">
      <c r="A124" s="2" t="s">
        <v>2624</v>
      </c>
      <c r="B124" s="2">
        <v>2007</v>
      </c>
      <c r="C124" s="7">
        <v>2007667</v>
      </c>
      <c r="D124" s="2" t="s">
        <v>2623</v>
      </c>
      <c r="E124" s="2">
        <v>1</v>
      </c>
      <c r="F124" s="3">
        <v>39301</v>
      </c>
      <c r="G124" s="2">
        <v>47.465342100000001</v>
      </c>
      <c r="H124" s="2">
        <v>-95.769822099999999</v>
      </c>
      <c r="I124" s="2">
        <v>-35.96</v>
      </c>
      <c r="J124" s="2">
        <v>-3.14</v>
      </c>
      <c r="K124" s="2">
        <v>-10.83</v>
      </c>
      <c r="L124" s="2">
        <v>0.71799999999999997</v>
      </c>
      <c r="M124" s="2">
        <v>0.7</v>
      </c>
    </row>
    <row r="125" spans="1:13" s="2" customFormat="1" x14ac:dyDescent="0.25">
      <c r="A125" s="2" t="s">
        <v>2625</v>
      </c>
      <c r="B125" s="2">
        <v>2007</v>
      </c>
      <c r="C125" s="7">
        <v>2007668</v>
      </c>
      <c r="D125" s="2" t="s">
        <v>299</v>
      </c>
      <c r="E125" s="2">
        <v>1</v>
      </c>
      <c r="F125" s="3">
        <v>39275</v>
      </c>
      <c r="G125" s="2">
        <v>39.02600151</v>
      </c>
      <c r="H125" s="2">
        <v>-86.470547830000001</v>
      </c>
      <c r="I125" s="2">
        <v>-36.06</v>
      </c>
      <c r="J125" s="2">
        <v>-5.66</v>
      </c>
      <c r="K125" s="2">
        <v>9.25</v>
      </c>
      <c r="L125" s="2">
        <v>1.6E-2</v>
      </c>
      <c r="M125" s="2">
        <v>0.08</v>
      </c>
    </row>
    <row r="126" spans="1:13" s="2" customFormat="1" x14ac:dyDescent="0.25">
      <c r="A126" s="2" t="s">
        <v>2627</v>
      </c>
      <c r="B126" s="2">
        <v>2007</v>
      </c>
      <c r="C126" s="7">
        <v>2007669</v>
      </c>
      <c r="D126" s="2" t="s">
        <v>2626</v>
      </c>
      <c r="E126" s="2">
        <v>1</v>
      </c>
      <c r="F126" s="3">
        <v>39316</v>
      </c>
      <c r="G126" s="2">
        <v>45.2593824</v>
      </c>
      <c r="H126" s="2">
        <v>-94.964413500000006</v>
      </c>
      <c r="I126" s="2">
        <v>-43.54</v>
      </c>
      <c r="J126" s="2">
        <v>-4.91</v>
      </c>
      <c r="K126" s="2">
        <v>-4.3</v>
      </c>
      <c r="L126" s="2">
        <v>0.26</v>
      </c>
      <c r="M126" s="2">
        <v>1.38</v>
      </c>
    </row>
    <row r="127" spans="1:13" s="2" customFormat="1" x14ac:dyDescent="0.25">
      <c r="A127" s="2" t="s">
        <v>2628</v>
      </c>
      <c r="B127" s="2">
        <v>2007</v>
      </c>
      <c r="C127" s="7">
        <v>2007670</v>
      </c>
      <c r="D127" s="2" t="s">
        <v>776</v>
      </c>
      <c r="E127" s="2">
        <v>1</v>
      </c>
      <c r="F127" s="3">
        <v>39269</v>
      </c>
      <c r="G127" s="2">
        <v>40.328099139999999</v>
      </c>
      <c r="H127" s="2">
        <v>-96.532001070000007</v>
      </c>
      <c r="I127" s="2">
        <v>-11.13</v>
      </c>
      <c r="J127" s="2">
        <v>-0.86</v>
      </c>
      <c r="K127" s="2">
        <v>-4.24</v>
      </c>
      <c r="L127" s="2">
        <v>0.58899999999999997</v>
      </c>
      <c r="M127" s="2">
        <v>0.27</v>
      </c>
    </row>
    <row r="128" spans="1:13" s="2" customFormat="1" x14ac:dyDescent="0.25">
      <c r="A128" s="2" t="s">
        <v>2630</v>
      </c>
      <c r="B128" s="2">
        <v>2007</v>
      </c>
      <c r="C128" s="7">
        <v>2007671</v>
      </c>
      <c r="D128" s="2" t="s">
        <v>2629</v>
      </c>
      <c r="E128" s="2">
        <v>1</v>
      </c>
      <c r="F128" s="3">
        <v>39257</v>
      </c>
      <c r="G128" s="2">
        <v>36.152883099999997</v>
      </c>
      <c r="H128" s="2">
        <v>-79.146047899999999</v>
      </c>
      <c r="I128" s="2">
        <v>-18.96</v>
      </c>
      <c r="J128" s="2">
        <v>-2.54</v>
      </c>
      <c r="K128" s="2">
        <v>1.36</v>
      </c>
      <c r="L128" s="2">
        <v>0.19900000000000001</v>
      </c>
      <c r="M128" s="2">
        <v>0.27</v>
      </c>
    </row>
    <row r="129" spans="1:13" s="2" customFormat="1" x14ac:dyDescent="0.25">
      <c r="A129" s="2" t="s">
        <v>2631</v>
      </c>
      <c r="B129" s="2">
        <v>2007</v>
      </c>
      <c r="C129" s="7">
        <v>2007672</v>
      </c>
      <c r="D129" s="2" t="s">
        <v>281</v>
      </c>
      <c r="E129" s="2">
        <v>1</v>
      </c>
      <c r="F129" s="3">
        <v>39295</v>
      </c>
      <c r="G129" s="2">
        <v>41.398441329999997</v>
      </c>
      <c r="H129" s="2">
        <v>-85.367829189999995</v>
      </c>
      <c r="I129" s="2">
        <v>-45.35</v>
      </c>
      <c r="J129" s="2">
        <v>-5.81</v>
      </c>
      <c r="K129" s="2">
        <v>1.17</v>
      </c>
      <c r="L129" s="2">
        <v>0.183</v>
      </c>
      <c r="M129" s="2">
        <v>1.05</v>
      </c>
    </row>
    <row r="130" spans="1:13" s="2" customFormat="1" x14ac:dyDescent="0.25">
      <c r="A130" s="2" t="s">
        <v>2632</v>
      </c>
      <c r="B130" s="2">
        <v>2007</v>
      </c>
      <c r="C130" s="7">
        <v>2007673</v>
      </c>
      <c r="D130" s="2" t="s">
        <v>766</v>
      </c>
      <c r="E130" s="2">
        <v>1</v>
      </c>
      <c r="F130" s="3">
        <v>39296</v>
      </c>
      <c r="G130" s="2">
        <v>42.50469691</v>
      </c>
      <c r="H130" s="2">
        <v>-100.5300766</v>
      </c>
      <c r="I130" s="2">
        <v>-18.100000000000001</v>
      </c>
      <c r="J130" s="2">
        <v>0.32</v>
      </c>
      <c r="K130" s="2">
        <v>-20.64</v>
      </c>
      <c r="L130" s="2">
        <v>1.0900000000000001</v>
      </c>
      <c r="M130" s="2">
        <v>0.71</v>
      </c>
    </row>
    <row r="131" spans="1:13" s="2" customFormat="1" x14ac:dyDescent="0.25">
      <c r="A131" s="2" t="s">
        <v>2633</v>
      </c>
      <c r="B131" s="2">
        <v>2007</v>
      </c>
      <c r="C131" s="7">
        <v>2007674</v>
      </c>
      <c r="D131" s="2" t="s">
        <v>1224</v>
      </c>
      <c r="E131" s="2">
        <v>1</v>
      </c>
      <c r="F131" s="3">
        <v>39261</v>
      </c>
      <c r="G131" s="2">
        <v>37.30188244</v>
      </c>
      <c r="H131" s="2">
        <v>-76.821071029999999</v>
      </c>
      <c r="I131" s="2">
        <v>-23.69</v>
      </c>
      <c r="J131" s="2">
        <v>-3.53</v>
      </c>
      <c r="K131" s="2">
        <v>4.54</v>
      </c>
      <c r="L131" s="2">
        <v>0.13200000000000001</v>
      </c>
      <c r="M131" s="2">
        <v>0.1</v>
      </c>
    </row>
    <row r="132" spans="1:13" s="2" customFormat="1" x14ac:dyDescent="0.25">
      <c r="A132" s="2" t="s">
        <v>2635</v>
      </c>
      <c r="B132" s="2">
        <v>2007</v>
      </c>
      <c r="C132" s="7">
        <v>2007675</v>
      </c>
      <c r="D132" s="2" t="s">
        <v>2634</v>
      </c>
      <c r="E132" s="2">
        <v>1</v>
      </c>
      <c r="F132" s="3">
        <v>39260</v>
      </c>
      <c r="G132" s="2">
        <v>48.406893199999999</v>
      </c>
      <c r="H132" s="2">
        <v>-102.9398075</v>
      </c>
      <c r="I132" s="2">
        <v>-44.79</v>
      </c>
      <c r="J132" s="2">
        <v>-3.81</v>
      </c>
      <c r="K132" s="2">
        <v>-14.34</v>
      </c>
      <c r="L132" s="2">
        <v>0.72199999999999998</v>
      </c>
      <c r="M132" s="2">
        <v>1.38</v>
      </c>
    </row>
    <row r="133" spans="1:13" s="2" customFormat="1" x14ac:dyDescent="0.25">
      <c r="A133" s="2" t="s">
        <v>2637</v>
      </c>
      <c r="B133" s="2">
        <v>2007</v>
      </c>
      <c r="C133" s="7">
        <v>2007676</v>
      </c>
      <c r="D133" s="2" t="s">
        <v>2636</v>
      </c>
      <c r="E133" s="2">
        <v>1</v>
      </c>
      <c r="F133" s="3">
        <v>39260</v>
      </c>
      <c r="G133" s="2">
        <v>33.584130000000002</v>
      </c>
      <c r="H133" s="2">
        <v>-84.207529899999997</v>
      </c>
      <c r="I133" s="2">
        <v>-15.92</v>
      </c>
      <c r="J133" s="2">
        <v>-2.5</v>
      </c>
      <c r="K133" s="2">
        <v>4.1100000000000003</v>
      </c>
      <c r="L133" s="2">
        <v>0.14099999999999999</v>
      </c>
      <c r="M133" s="2">
        <v>0.17</v>
      </c>
    </row>
    <row r="134" spans="1:13" s="2" customFormat="1" x14ac:dyDescent="0.25">
      <c r="A134" s="2" t="s">
        <v>2638</v>
      </c>
      <c r="B134" s="2">
        <v>2007</v>
      </c>
      <c r="C134" s="7">
        <v>2007678</v>
      </c>
      <c r="D134" s="2" t="s">
        <v>604</v>
      </c>
      <c r="E134" s="2">
        <v>1</v>
      </c>
      <c r="F134" s="3">
        <v>39282</v>
      </c>
      <c r="G134" s="2">
        <v>37.649480660000002</v>
      </c>
      <c r="H134" s="2">
        <v>-90.585152679999993</v>
      </c>
      <c r="I134" s="2">
        <v>-16.68</v>
      </c>
      <c r="J134" s="2">
        <v>-2.04</v>
      </c>
      <c r="K134" s="2">
        <v>-0.36</v>
      </c>
      <c r="L134" s="2">
        <v>0.34200000000000003</v>
      </c>
      <c r="M134" s="2">
        <v>1.18</v>
      </c>
    </row>
    <row r="135" spans="1:13" s="2" customFormat="1" x14ac:dyDescent="0.25">
      <c r="A135" s="2" t="s">
        <v>2640</v>
      </c>
      <c r="B135" s="2">
        <v>2007</v>
      </c>
      <c r="C135" s="7">
        <v>2007680</v>
      </c>
      <c r="D135" s="2" t="s">
        <v>2639</v>
      </c>
      <c r="E135" s="2">
        <v>1</v>
      </c>
      <c r="F135" s="3">
        <v>39274</v>
      </c>
      <c r="G135" s="2">
        <v>47.480399800000001</v>
      </c>
      <c r="H135" s="2">
        <v>-112.5389845</v>
      </c>
      <c r="I135" s="2">
        <v>-114.95</v>
      </c>
      <c r="J135" s="2">
        <v>-13.32</v>
      </c>
      <c r="K135" s="2">
        <v>-8.3699999999999992</v>
      </c>
      <c r="L135" s="2">
        <v>9.4E-2</v>
      </c>
      <c r="M135" s="2">
        <v>4.1399999999999997</v>
      </c>
    </row>
    <row r="136" spans="1:13" s="2" customFormat="1" x14ac:dyDescent="0.25">
      <c r="A136" s="2" t="s">
        <v>2642</v>
      </c>
      <c r="B136" s="2">
        <v>2007</v>
      </c>
      <c r="C136" s="7">
        <v>2007682</v>
      </c>
      <c r="D136" s="2" t="s">
        <v>2641</v>
      </c>
      <c r="E136" s="2">
        <v>1</v>
      </c>
      <c r="F136" s="3">
        <v>39272</v>
      </c>
      <c r="G136" s="2">
        <v>43.199525600000001</v>
      </c>
      <c r="H136" s="2">
        <v>-71.2474086</v>
      </c>
      <c r="I136" s="2">
        <v>-48.31</v>
      </c>
      <c r="J136" s="2">
        <v>-6.06</v>
      </c>
      <c r="K136" s="2">
        <v>0.2</v>
      </c>
      <c r="L136" s="2">
        <v>0.111</v>
      </c>
      <c r="M136" s="2">
        <v>0.21</v>
      </c>
    </row>
    <row r="137" spans="1:13" s="2" customFormat="1" x14ac:dyDescent="0.25">
      <c r="A137" s="2" t="s">
        <v>2644</v>
      </c>
      <c r="B137" s="2">
        <v>2007</v>
      </c>
      <c r="C137" s="7">
        <v>2007683</v>
      </c>
      <c r="D137" s="2" t="s">
        <v>2643</v>
      </c>
      <c r="E137" s="2">
        <v>1</v>
      </c>
      <c r="F137" s="3">
        <v>39259</v>
      </c>
      <c r="G137" s="2">
        <v>38.062197099999999</v>
      </c>
      <c r="H137" s="2">
        <v>-103.6093941</v>
      </c>
      <c r="I137" s="2">
        <v>-87.8</v>
      </c>
      <c r="J137" s="2">
        <v>-11.02</v>
      </c>
      <c r="K137" s="2">
        <v>0.39</v>
      </c>
      <c r="L137" s="2">
        <v>0.184</v>
      </c>
      <c r="M137" s="2">
        <v>0.59</v>
      </c>
    </row>
    <row r="138" spans="1:13" s="2" customFormat="1" x14ac:dyDescent="0.25">
      <c r="A138" s="2" t="s">
        <v>2645</v>
      </c>
      <c r="B138" s="2">
        <v>2007</v>
      </c>
      <c r="C138" s="7">
        <v>2007685</v>
      </c>
      <c r="D138" s="2" t="s">
        <v>868</v>
      </c>
      <c r="E138" s="2">
        <v>1</v>
      </c>
      <c r="F138" s="3">
        <v>39338</v>
      </c>
      <c r="G138" s="2">
        <v>44.038422339999997</v>
      </c>
      <c r="H138" s="2">
        <v>-74.367205029999994</v>
      </c>
      <c r="I138" s="2">
        <v>-69.27</v>
      </c>
      <c r="J138" s="2">
        <v>-9.34</v>
      </c>
      <c r="K138" s="2">
        <v>5.47</v>
      </c>
      <c r="L138" s="2">
        <v>5.8000000000000003E-2</v>
      </c>
      <c r="M138" s="2">
        <v>0.05</v>
      </c>
    </row>
    <row r="139" spans="1:13" s="2" customFormat="1" x14ac:dyDescent="0.25">
      <c r="A139" s="2" t="s">
        <v>2646</v>
      </c>
      <c r="B139" s="2">
        <v>2007</v>
      </c>
      <c r="C139" s="7">
        <v>2007687</v>
      </c>
      <c r="D139" s="2" t="s">
        <v>456</v>
      </c>
      <c r="E139" s="2">
        <v>1</v>
      </c>
      <c r="F139" s="3">
        <v>39317</v>
      </c>
      <c r="G139" s="2">
        <v>43.218606540000003</v>
      </c>
      <c r="H139" s="2">
        <v>-85.468096590000002</v>
      </c>
      <c r="I139" s="2">
        <v>-27.98</v>
      </c>
      <c r="J139" s="2">
        <v>-1.72</v>
      </c>
      <c r="K139" s="2">
        <v>-14.18</v>
      </c>
      <c r="L139" s="2">
        <v>0.67500000000000004</v>
      </c>
      <c r="M139" s="2">
        <v>2.68</v>
      </c>
    </row>
    <row r="140" spans="1:13" s="2" customFormat="1" x14ac:dyDescent="0.25">
      <c r="A140" s="2" t="s">
        <v>2647</v>
      </c>
      <c r="B140" s="2">
        <v>2007</v>
      </c>
      <c r="C140" s="7">
        <v>2007688</v>
      </c>
      <c r="D140" s="2" t="s">
        <v>291</v>
      </c>
      <c r="E140" s="2">
        <v>1</v>
      </c>
      <c r="F140" s="3">
        <v>39279</v>
      </c>
      <c r="G140" s="2">
        <v>41.321091099999997</v>
      </c>
      <c r="H140" s="2">
        <v>-85.751912910000001</v>
      </c>
      <c r="I140" s="2">
        <v>-42.77</v>
      </c>
      <c r="J140" s="2">
        <v>-5.74</v>
      </c>
      <c r="K140" s="2">
        <v>3.12</v>
      </c>
      <c r="L140" s="2">
        <v>0.187</v>
      </c>
      <c r="M140" s="2">
        <v>3.23</v>
      </c>
    </row>
    <row r="141" spans="1:13" s="2" customFormat="1" x14ac:dyDescent="0.25">
      <c r="A141" s="2" t="s">
        <v>2648</v>
      </c>
      <c r="B141" s="2">
        <v>2007</v>
      </c>
      <c r="C141" s="7">
        <v>2007690</v>
      </c>
      <c r="D141" s="2" t="s">
        <v>850</v>
      </c>
      <c r="E141" s="2">
        <v>1</v>
      </c>
      <c r="F141" s="3">
        <v>39259</v>
      </c>
      <c r="G141" s="2">
        <v>38.398161729999998</v>
      </c>
      <c r="H141" s="2">
        <v>-115.117053</v>
      </c>
      <c r="I141" s="2">
        <v>-93.37</v>
      </c>
      <c r="J141" s="2">
        <v>-9.77</v>
      </c>
      <c r="K141" s="2">
        <v>-15.23</v>
      </c>
      <c r="L141" s="2">
        <v>0.40300000000000002</v>
      </c>
      <c r="M141" s="2">
        <v>0.41</v>
      </c>
    </row>
    <row r="142" spans="1:13" s="2" customFormat="1" x14ac:dyDescent="0.25">
      <c r="A142" s="2" t="s">
        <v>2650</v>
      </c>
      <c r="B142" s="2">
        <v>2007</v>
      </c>
      <c r="C142" s="7">
        <v>2007692</v>
      </c>
      <c r="D142" s="2" t="s">
        <v>2649</v>
      </c>
      <c r="E142" s="2">
        <v>1</v>
      </c>
      <c r="F142" s="3">
        <v>39274</v>
      </c>
      <c r="G142" s="2">
        <v>46.578816699999997</v>
      </c>
      <c r="H142" s="2">
        <v>-94.175316800000004</v>
      </c>
      <c r="I142" s="2">
        <v>-31.62</v>
      </c>
      <c r="J142" s="2">
        <v>-2.61</v>
      </c>
      <c r="K142" s="2">
        <v>-10.73</v>
      </c>
      <c r="L142" s="2">
        <v>0.71799999999999997</v>
      </c>
      <c r="M142" s="2">
        <v>12.59</v>
      </c>
    </row>
    <row r="143" spans="1:13" s="2" customFormat="1" x14ac:dyDescent="0.25">
      <c r="A143" s="2" t="s">
        <v>2652</v>
      </c>
      <c r="B143" s="2">
        <v>2007</v>
      </c>
      <c r="C143" s="7">
        <v>2007693</v>
      </c>
      <c r="D143" s="2" t="s">
        <v>2651</v>
      </c>
      <c r="E143" s="2">
        <v>1</v>
      </c>
      <c r="F143" s="3">
        <v>39287</v>
      </c>
      <c r="G143" s="2">
        <v>35.0189509</v>
      </c>
      <c r="H143" s="2">
        <v>-85.559807199999995</v>
      </c>
      <c r="I143" s="2">
        <v>-30.82</v>
      </c>
      <c r="J143" s="2">
        <v>-5.2</v>
      </c>
      <c r="K143" s="2">
        <v>10.79</v>
      </c>
      <c r="L143" s="2">
        <v>3.4000000000000002E-2</v>
      </c>
      <c r="M143" s="2">
        <v>0.13</v>
      </c>
    </row>
    <row r="144" spans="1:13" s="2" customFormat="1" x14ac:dyDescent="0.25">
      <c r="A144" s="2" t="s">
        <v>2653</v>
      </c>
      <c r="B144" s="2">
        <v>2007</v>
      </c>
      <c r="C144" s="7">
        <v>2007694</v>
      </c>
      <c r="D144" s="2" t="s">
        <v>656</v>
      </c>
      <c r="E144" s="2">
        <v>1</v>
      </c>
      <c r="F144" s="3">
        <v>39288</v>
      </c>
      <c r="G144" s="2">
        <v>48.495349070000003</v>
      </c>
      <c r="H144" s="2">
        <v>-107.5492524</v>
      </c>
      <c r="I144" s="2">
        <v>-108.5</v>
      </c>
      <c r="J144" s="2">
        <v>-11.91</v>
      </c>
      <c r="K144" s="2">
        <v>-13.26</v>
      </c>
      <c r="L144" s="2">
        <v>9.6000000000000002E-2</v>
      </c>
      <c r="M144" s="2">
        <v>1.3</v>
      </c>
    </row>
    <row r="145" spans="1:13" s="2" customFormat="1" x14ac:dyDescent="0.25">
      <c r="A145" s="2" t="s">
        <v>2655</v>
      </c>
      <c r="B145" s="2">
        <v>2007</v>
      </c>
      <c r="C145" s="7">
        <v>2007695</v>
      </c>
      <c r="D145" s="2" t="s">
        <v>2654</v>
      </c>
      <c r="E145" s="2">
        <v>1</v>
      </c>
      <c r="F145" s="3">
        <v>39309</v>
      </c>
      <c r="G145" s="2">
        <v>42.291542900000003</v>
      </c>
      <c r="H145" s="2">
        <v>-111.7292621</v>
      </c>
      <c r="I145" s="2">
        <v>-91.66</v>
      </c>
      <c r="J145" s="2">
        <v>-9.75</v>
      </c>
      <c r="K145" s="2">
        <v>-13.63</v>
      </c>
      <c r="L145" s="2">
        <v>0.16</v>
      </c>
      <c r="M145" s="2">
        <v>0.3</v>
      </c>
    </row>
    <row r="146" spans="1:13" s="2" customFormat="1" x14ac:dyDescent="0.25">
      <c r="A146" s="2" t="s">
        <v>2657</v>
      </c>
      <c r="B146" s="2">
        <v>2007</v>
      </c>
      <c r="C146" s="7">
        <v>2007696</v>
      </c>
      <c r="D146" s="2" t="s">
        <v>2656</v>
      </c>
      <c r="E146" s="2">
        <v>1</v>
      </c>
      <c r="F146" s="3">
        <v>39296</v>
      </c>
      <c r="G146" s="2">
        <v>41.568322999999999</v>
      </c>
      <c r="H146" s="2">
        <v>-71.910511700000001</v>
      </c>
      <c r="I146" s="2">
        <v>-33.46</v>
      </c>
      <c r="J146" s="2">
        <v>-4.8099999999999996</v>
      </c>
      <c r="K146" s="2">
        <v>5.05</v>
      </c>
      <c r="L146" s="2">
        <v>0.13600000000000001</v>
      </c>
      <c r="M146" s="2">
        <v>0.19</v>
      </c>
    </row>
    <row r="147" spans="1:13" s="2" customFormat="1" x14ac:dyDescent="0.25">
      <c r="A147" s="2" t="s">
        <v>2658</v>
      </c>
      <c r="B147" s="2">
        <v>2007</v>
      </c>
      <c r="C147" s="7">
        <v>2007697</v>
      </c>
      <c r="D147" s="2" t="s">
        <v>1036</v>
      </c>
      <c r="E147" s="2">
        <v>1</v>
      </c>
      <c r="F147" s="3">
        <v>39281</v>
      </c>
      <c r="G147" s="2">
        <v>44.647095909999997</v>
      </c>
      <c r="H147" s="2">
        <v>-100.7008666</v>
      </c>
      <c r="I147" s="2">
        <v>-106.67</v>
      </c>
      <c r="J147" s="2">
        <v>-12.98</v>
      </c>
      <c r="K147" s="2">
        <v>-2.83</v>
      </c>
      <c r="L147" s="2">
        <v>0.105</v>
      </c>
      <c r="M147" s="2">
        <v>0.64</v>
      </c>
    </row>
    <row r="148" spans="1:13" s="2" customFormat="1" x14ac:dyDescent="0.25">
      <c r="A148" s="2" t="s">
        <v>2660</v>
      </c>
      <c r="B148" s="2">
        <v>2007</v>
      </c>
      <c r="C148" s="7">
        <v>2007698</v>
      </c>
      <c r="D148" s="2" t="s">
        <v>2659</v>
      </c>
      <c r="E148" s="2">
        <v>1</v>
      </c>
      <c r="F148" s="3">
        <v>39253</v>
      </c>
      <c r="G148" s="2">
        <v>33.739387999999998</v>
      </c>
      <c r="H148" s="2">
        <v>-99.231998399999995</v>
      </c>
      <c r="I148" s="2">
        <v>-7.26</v>
      </c>
      <c r="J148" s="2">
        <v>-0.24</v>
      </c>
      <c r="K148" s="2">
        <v>-5.37</v>
      </c>
      <c r="L148" s="2">
        <v>0.40899999999999997</v>
      </c>
      <c r="M148" s="2">
        <v>1.33</v>
      </c>
    </row>
    <row r="149" spans="1:13" s="2" customFormat="1" x14ac:dyDescent="0.25">
      <c r="A149" s="2" t="s">
        <v>2662</v>
      </c>
      <c r="B149" s="2">
        <v>2007</v>
      </c>
      <c r="C149" s="7">
        <v>2007699</v>
      </c>
      <c r="D149" s="2" t="s">
        <v>2661</v>
      </c>
      <c r="E149" s="2">
        <v>1</v>
      </c>
      <c r="F149" s="3">
        <v>39287</v>
      </c>
      <c r="G149" s="2">
        <v>38.363967799999998</v>
      </c>
      <c r="H149" s="2">
        <v>-122.1300516</v>
      </c>
      <c r="I149" s="2">
        <v>-19.62</v>
      </c>
      <c r="J149" s="2">
        <v>-1.76</v>
      </c>
      <c r="K149" s="2">
        <v>-5.57</v>
      </c>
      <c r="L149" s="2">
        <v>0.27700000000000002</v>
      </c>
      <c r="M149" s="2">
        <v>1.1100000000000001</v>
      </c>
    </row>
    <row r="150" spans="1:13" s="2" customFormat="1" x14ac:dyDescent="0.25">
      <c r="A150" s="2" t="s">
        <v>2664</v>
      </c>
      <c r="B150" s="2">
        <v>2007</v>
      </c>
      <c r="C150" s="7">
        <v>2007700</v>
      </c>
      <c r="D150" s="2" t="s">
        <v>2663</v>
      </c>
      <c r="E150" s="2">
        <v>1</v>
      </c>
      <c r="F150" s="3">
        <v>39280</v>
      </c>
      <c r="G150" s="2">
        <v>43.534742100000003</v>
      </c>
      <c r="H150" s="2">
        <v>-96.960040000000006</v>
      </c>
      <c r="I150" s="2">
        <v>-27.44</v>
      </c>
      <c r="J150" s="2">
        <v>-2.16</v>
      </c>
      <c r="K150" s="2">
        <v>-10.15</v>
      </c>
      <c r="L150" s="2">
        <v>0.499</v>
      </c>
      <c r="M150" s="2">
        <v>1.32</v>
      </c>
    </row>
    <row r="151" spans="1:13" s="2" customFormat="1" x14ac:dyDescent="0.25">
      <c r="A151" s="2" t="s">
        <v>2666</v>
      </c>
      <c r="B151" s="2">
        <v>2007</v>
      </c>
      <c r="C151" s="7">
        <v>2007701</v>
      </c>
      <c r="D151" s="2" t="s">
        <v>2665</v>
      </c>
      <c r="E151" s="2">
        <v>1</v>
      </c>
      <c r="F151" s="3">
        <v>39302</v>
      </c>
      <c r="G151" s="2">
        <v>32.477368400000003</v>
      </c>
      <c r="H151" s="2">
        <v>-81.8306872</v>
      </c>
      <c r="I151" s="2">
        <v>-11.17</v>
      </c>
      <c r="J151" s="2">
        <v>-0.08</v>
      </c>
      <c r="K151" s="2">
        <v>-10.54</v>
      </c>
      <c r="L151" s="2">
        <v>0.20699999999999999</v>
      </c>
      <c r="M151" s="2">
        <v>0.13</v>
      </c>
    </row>
    <row r="152" spans="1:13" s="2" customFormat="1" x14ac:dyDescent="0.25">
      <c r="A152" s="2" t="s">
        <v>2668</v>
      </c>
      <c r="B152" s="2">
        <v>2007</v>
      </c>
      <c r="C152" s="7">
        <v>2007702</v>
      </c>
      <c r="D152" s="2" t="s">
        <v>2667</v>
      </c>
      <c r="E152" s="2">
        <v>1</v>
      </c>
      <c r="F152" s="3">
        <v>39254</v>
      </c>
      <c r="G152" s="2">
        <v>47.966783100000001</v>
      </c>
      <c r="H152" s="2">
        <v>-99.094949900000003</v>
      </c>
      <c r="I152" s="2">
        <v>-50.87</v>
      </c>
      <c r="J152" s="2">
        <v>-4.7</v>
      </c>
      <c r="K152" s="2">
        <v>-13.27</v>
      </c>
      <c r="L152" s="2">
        <v>0.45600000000000002</v>
      </c>
      <c r="M152" s="2">
        <v>1.06</v>
      </c>
    </row>
    <row r="153" spans="1:13" s="2" customFormat="1" x14ac:dyDescent="0.25">
      <c r="A153" s="2" t="s">
        <v>2670</v>
      </c>
      <c r="B153" s="2">
        <v>2007</v>
      </c>
      <c r="C153" s="7">
        <v>2007703</v>
      </c>
      <c r="D153" s="2" t="s">
        <v>2669</v>
      </c>
      <c r="E153" s="2">
        <v>1</v>
      </c>
      <c r="F153" s="3">
        <v>39301</v>
      </c>
      <c r="G153" s="2">
        <v>35.948357700000003</v>
      </c>
      <c r="H153" s="2">
        <v>-85.319301800000005</v>
      </c>
      <c r="I153" s="2">
        <v>-6.08</v>
      </c>
      <c r="J153" s="2">
        <v>-0.05</v>
      </c>
      <c r="K153" s="2">
        <v>-5.64</v>
      </c>
      <c r="L153" s="2">
        <v>0.54700000000000004</v>
      </c>
      <c r="M153" s="2">
        <v>1.1299999999999999</v>
      </c>
    </row>
    <row r="154" spans="1:13" s="2" customFormat="1" x14ac:dyDescent="0.25">
      <c r="A154" s="2" t="s">
        <v>2672</v>
      </c>
      <c r="B154" s="2">
        <v>2007</v>
      </c>
      <c r="C154" s="7">
        <v>2007704</v>
      </c>
      <c r="D154" s="2" t="s">
        <v>2671</v>
      </c>
      <c r="E154" s="2">
        <v>1</v>
      </c>
      <c r="F154" s="3">
        <v>39281</v>
      </c>
      <c r="G154" s="2">
        <v>48.541395100000003</v>
      </c>
      <c r="H154" s="2">
        <v>-115.22534159999999</v>
      </c>
      <c r="I154" s="2">
        <v>-132.79</v>
      </c>
      <c r="J154" s="2">
        <v>-17.489999999999998</v>
      </c>
      <c r="K154" s="2">
        <v>7.16</v>
      </c>
      <c r="L154" s="2">
        <v>5.2999999999999999E-2</v>
      </c>
      <c r="M154" s="2">
        <v>1.3</v>
      </c>
    </row>
    <row r="155" spans="1:13" s="2" customFormat="1" x14ac:dyDescent="0.25">
      <c r="A155" s="2" t="s">
        <v>2674</v>
      </c>
      <c r="B155" s="2">
        <v>2007</v>
      </c>
      <c r="C155" s="7">
        <v>2007705</v>
      </c>
      <c r="D155" s="2" t="s">
        <v>2673</v>
      </c>
      <c r="E155" s="2">
        <v>1</v>
      </c>
      <c r="F155" s="3">
        <v>39247</v>
      </c>
      <c r="G155" s="2">
        <v>46.374212100000001</v>
      </c>
      <c r="H155" s="2">
        <v>-98.991239699999994</v>
      </c>
      <c r="I155" s="2">
        <v>-51</v>
      </c>
      <c r="J155" s="2">
        <v>-6.22</v>
      </c>
      <c r="K155" s="2">
        <v>-1.21</v>
      </c>
      <c r="L155" s="2">
        <v>0.33400000000000002</v>
      </c>
      <c r="M155" s="2">
        <v>0.34</v>
      </c>
    </row>
    <row r="156" spans="1:13" s="2" customFormat="1" x14ac:dyDescent="0.25">
      <c r="A156" s="2" t="s">
        <v>2676</v>
      </c>
      <c r="B156" s="2">
        <v>2007</v>
      </c>
      <c r="C156" s="7">
        <v>2007706</v>
      </c>
      <c r="D156" s="2" t="s">
        <v>2675</v>
      </c>
      <c r="E156" s="2">
        <v>1</v>
      </c>
      <c r="F156" s="3">
        <v>39324</v>
      </c>
      <c r="G156" s="2">
        <v>36.673436199999998</v>
      </c>
      <c r="H156" s="2">
        <v>-106.69071959999999</v>
      </c>
      <c r="I156" s="2">
        <v>-78.209999999999994</v>
      </c>
      <c r="J156" s="2">
        <v>-10.45</v>
      </c>
      <c r="K156" s="2">
        <v>5.4</v>
      </c>
      <c r="L156" s="2">
        <v>7.3999999999999996E-2</v>
      </c>
      <c r="M156" s="2">
        <v>3.83</v>
      </c>
    </row>
    <row r="157" spans="1:13" s="2" customFormat="1" x14ac:dyDescent="0.25">
      <c r="A157" s="2" t="s">
        <v>2677</v>
      </c>
      <c r="B157" s="2">
        <v>2007</v>
      </c>
      <c r="C157" s="7">
        <v>2007707</v>
      </c>
      <c r="D157" s="2" t="s">
        <v>917</v>
      </c>
      <c r="E157" s="2">
        <v>1</v>
      </c>
      <c r="F157" s="3">
        <v>39335</v>
      </c>
      <c r="G157" s="2">
        <v>35.523195289999997</v>
      </c>
      <c r="H157" s="2">
        <v>-96.31116548</v>
      </c>
      <c r="I157" s="2">
        <v>-13.3</v>
      </c>
      <c r="J157" s="2">
        <v>-2.2000000000000002</v>
      </c>
      <c r="K157" s="2">
        <v>4.29</v>
      </c>
      <c r="L157" s="2">
        <v>0.20399999999999999</v>
      </c>
      <c r="M157" s="2">
        <v>0.49</v>
      </c>
    </row>
    <row r="158" spans="1:13" s="2" customFormat="1" x14ac:dyDescent="0.25">
      <c r="A158" s="2" t="s">
        <v>2678</v>
      </c>
      <c r="B158" s="2">
        <v>2007</v>
      </c>
      <c r="C158" s="7">
        <v>2007708</v>
      </c>
      <c r="D158" s="2" t="s">
        <v>888</v>
      </c>
      <c r="E158" s="2">
        <v>1</v>
      </c>
      <c r="F158" s="3">
        <v>39260</v>
      </c>
      <c r="G158" s="2">
        <v>40.495535709999999</v>
      </c>
      <c r="H158" s="2">
        <v>-83.899880269999997</v>
      </c>
      <c r="I158" s="2">
        <v>-33.32</v>
      </c>
      <c r="J158" s="2">
        <v>-4.4800000000000004</v>
      </c>
      <c r="K158" s="2">
        <v>2.54</v>
      </c>
      <c r="L158" s="2">
        <v>0.14199999999999999</v>
      </c>
      <c r="M158" s="2">
        <v>0.11</v>
      </c>
    </row>
    <row r="159" spans="1:13" s="2" customFormat="1" x14ac:dyDescent="0.25">
      <c r="A159" s="2" t="s">
        <v>2680</v>
      </c>
      <c r="B159" s="2">
        <v>2007</v>
      </c>
      <c r="C159" s="7">
        <v>2007709</v>
      </c>
      <c r="D159" s="2" t="s">
        <v>2679</v>
      </c>
      <c r="E159" s="2">
        <v>1</v>
      </c>
      <c r="F159" s="3">
        <v>39254</v>
      </c>
      <c r="G159" s="2">
        <v>46.271990700000003</v>
      </c>
      <c r="H159" s="2">
        <v>-99.380876400000005</v>
      </c>
      <c r="I159" s="2">
        <v>-38.97</v>
      </c>
      <c r="J159" s="2">
        <v>-4.1399999999999997</v>
      </c>
      <c r="K159" s="2">
        <v>-5.82</v>
      </c>
      <c r="L159" s="2">
        <v>0.497</v>
      </c>
      <c r="M159" s="2">
        <v>0.81</v>
      </c>
    </row>
    <row r="160" spans="1:13" s="2" customFormat="1" x14ac:dyDescent="0.25">
      <c r="A160" s="2" t="s">
        <v>2682</v>
      </c>
      <c r="B160" s="2">
        <v>2007</v>
      </c>
      <c r="C160" s="7">
        <v>2007710</v>
      </c>
      <c r="D160" s="2" t="s">
        <v>2681</v>
      </c>
      <c r="E160" s="2">
        <v>1</v>
      </c>
      <c r="F160" s="3">
        <v>39301</v>
      </c>
      <c r="G160" s="2">
        <v>38.776370999999997</v>
      </c>
      <c r="H160" s="2">
        <v>-105.0043919</v>
      </c>
      <c r="I160" s="2">
        <v>-85.18</v>
      </c>
      <c r="J160" s="2">
        <v>-10.95</v>
      </c>
      <c r="K160" s="2">
        <v>2.39</v>
      </c>
      <c r="L160" s="2">
        <v>0.152</v>
      </c>
      <c r="M160" s="2">
        <v>2.83</v>
      </c>
    </row>
    <row r="161" spans="1:13" s="2" customFormat="1" x14ac:dyDescent="0.25">
      <c r="A161" s="2" t="s">
        <v>2683</v>
      </c>
      <c r="B161" s="2">
        <v>2007</v>
      </c>
      <c r="C161" s="7">
        <v>2007711</v>
      </c>
      <c r="D161" s="2" t="s">
        <v>224</v>
      </c>
      <c r="E161" s="2">
        <v>1</v>
      </c>
      <c r="F161" s="3">
        <v>39283</v>
      </c>
      <c r="G161" s="2">
        <v>42.677045360000001</v>
      </c>
      <c r="H161" s="2">
        <v>-113.4072962</v>
      </c>
      <c r="I161" s="2">
        <v>-125.13</v>
      </c>
      <c r="J161" s="2">
        <v>-16.18</v>
      </c>
      <c r="K161" s="2">
        <v>4.32</v>
      </c>
      <c r="L161" s="2">
        <v>0.10199999999999999</v>
      </c>
      <c r="M161" s="2">
        <v>0.47</v>
      </c>
    </row>
    <row r="162" spans="1:13" s="2" customFormat="1" x14ac:dyDescent="0.25">
      <c r="A162" s="2" t="s">
        <v>2684</v>
      </c>
      <c r="B162" s="2">
        <v>2007</v>
      </c>
      <c r="C162" s="7">
        <v>2007712</v>
      </c>
      <c r="D162" s="2" t="s">
        <v>549</v>
      </c>
      <c r="E162" s="2">
        <v>1</v>
      </c>
      <c r="F162" s="3">
        <v>39302</v>
      </c>
      <c r="G162" s="2">
        <v>44.195187160000003</v>
      </c>
      <c r="H162" s="2">
        <v>-93.900539800000004</v>
      </c>
      <c r="I162" s="2">
        <v>-19.8</v>
      </c>
      <c r="J162" s="2">
        <v>-1.03</v>
      </c>
      <c r="K162" s="2">
        <v>-11.58</v>
      </c>
      <c r="L162" s="2">
        <v>0.65300000000000002</v>
      </c>
      <c r="M162" s="2">
        <v>0.52</v>
      </c>
    </row>
    <row r="163" spans="1:13" s="2" customFormat="1" x14ac:dyDescent="0.25">
      <c r="A163" s="2" t="s">
        <v>2685</v>
      </c>
      <c r="B163" s="2">
        <v>2007</v>
      </c>
      <c r="C163" s="7">
        <v>2007713</v>
      </c>
      <c r="D163" s="2" t="s">
        <v>1112</v>
      </c>
      <c r="E163" s="2">
        <v>1</v>
      </c>
      <c r="F163" s="3">
        <v>39288</v>
      </c>
      <c r="G163" s="2">
        <v>32.089959159999999</v>
      </c>
      <c r="H163" s="2">
        <v>-95.894313330000003</v>
      </c>
      <c r="I163" s="2">
        <v>-9.32</v>
      </c>
      <c r="J163" s="2">
        <v>-1.61</v>
      </c>
      <c r="K163" s="2">
        <v>3.59</v>
      </c>
      <c r="L163" s="2">
        <v>0.19</v>
      </c>
      <c r="M163" s="2">
        <v>0.15</v>
      </c>
    </row>
    <row r="164" spans="1:13" s="2" customFormat="1" x14ac:dyDescent="0.25">
      <c r="A164" s="2" t="s">
        <v>2687</v>
      </c>
      <c r="B164" s="2">
        <v>2007</v>
      </c>
      <c r="C164" s="7">
        <v>2007714</v>
      </c>
      <c r="D164" s="2" t="s">
        <v>2686</v>
      </c>
      <c r="E164" s="2">
        <v>1</v>
      </c>
      <c r="F164" s="3">
        <v>39253</v>
      </c>
      <c r="G164" s="2">
        <v>35.494574800000002</v>
      </c>
      <c r="H164" s="2">
        <v>-80.575598400000004</v>
      </c>
      <c r="I164" s="2">
        <v>-17.38</v>
      </c>
      <c r="J164" s="2">
        <v>-2.87</v>
      </c>
      <c r="K164" s="2">
        <v>5.55</v>
      </c>
      <c r="L164" s="2">
        <v>9.2999999999999999E-2</v>
      </c>
      <c r="M164" s="2">
        <v>0.13</v>
      </c>
    </row>
    <row r="165" spans="1:13" s="2" customFormat="1" x14ac:dyDescent="0.25">
      <c r="A165" s="2" t="s">
        <v>2688</v>
      </c>
      <c r="B165" s="2">
        <v>2007</v>
      </c>
      <c r="C165" s="7">
        <v>2007716</v>
      </c>
      <c r="D165" s="2" t="s">
        <v>9</v>
      </c>
      <c r="E165" s="2">
        <v>1</v>
      </c>
      <c r="F165" s="3">
        <v>39272</v>
      </c>
      <c r="G165" s="2">
        <v>32.515868519999998</v>
      </c>
      <c r="H165" s="2">
        <v>-87.861084770000005</v>
      </c>
      <c r="I165" s="2">
        <v>-16.47</v>
      </c>
      <c r="J165" s="2">
        <v>-2.29</v>
      </c>
      <c r="K165" s="2">
        <v>1.87</v>
      </c>
      <c r="L165" s="2">
        <v>0.13500000000000001</v>
      </c>
      <c r="M165" s="2">
        <v>0.39</v>
      </c>
    </row>
    <row r="166" spans="1:13" s="2" customFormat="1" x14ac:dyDescent="0.25">
      <c r="A166" s="2" t="s">
        <v>2690</v>
      </c>
      <c r="B166" s="2">
        <v>2007</v>
      </c>
      <c r="C166" s="7">
        <v>2007717</v>
      </c>
      <c r="D166" s="2" t="s">
        <v>2689</v>
      </c>
      <c r="E166" s="2">
        <v>1</v>
      </c>
      <c r="F166" s="3">
        <v>39293</v>
      </c>
      <c r="G166" s="2">
        <v>34.913843700000001</v>
      </c>
      <c r="H166" s="2">
        <v>-98.730279800000005</v>
      </c>
      <c r="I166" s="2">
        <v>-23.55</v>
      </c>
      <c r="J166" s="2">
        <v>-3.69</v>
      </c>
      <c r="K166" s="2">
        <v>5.95</v>
      </c>
      <c r="L166" s="2">
        <v>0.11</v>
      </c>
      <c r="M166" s="2">
        <v>0.05</v>
      </c>
    </row>
    <row r="167" spans="1:13" s="2" customFormat="1" x14ac:dyDescent="0.25">
      <c r="A167" s="2" t="s">
        <v>2691</v>
      </c>
      <c r="B167" s="2">
        <v>2007</v>
      </c>
      <c r="C167" s="7">
        <v>2007718</v>
      </c>
      <c r="D167" s="2" t="s">
        <v>145</v>
      </c>
      <c r="E167" s="2">
        <v>1</v>
      </c>
      <c r="F167" s="3">
        <v>39287</v>
      </c>
      <c r="G167" s="2">
        <v>38.559497659999998</v>
      </c>
      <c r="H167" s="2">
        <v>-75.562332220000002</v>
      </c>
      <c r="I167" s="2">
        <v>-34.159999999999997</v>
      </c>
      <c r="J167" s="2">
        <v>-5.36</v>
      </c>
      <c r="K167" s="2">
        <v>8.7100000000000009</v>
      </c>
      <c r="L167" s="2">
        <v>3.2000000000000001E-2</v>
      </c>
      <c r="M167" s="2">
        <v>0.01</v>
      </c>
    </row>
    <row r="168" spans="1:13" s="2" customFormat="1" x14ac:dyDescent="0.25">
      <c r="A168" s="2" t="s">
        <v>2692</v>
      </c>
      <c r="B168" s="2">
        <v>2007</v>
      </c>
      <c r="C168" s="7">
        <v>2007719</v>
      </c>
      <c r="D168" s="2" t="s">
        <v>490</v>
      </c>
      <c r="E168" s="2">
        <v>1</v>
      </c>
      <c r="F168" s="3">
        <v>39302</v>
      </c>
      <c r="G168" s="2">
        <v>46.1517719</v>
      </c>
      <c r="H168" s="2">
        <v>-88.830016939999993</v>
      </c>
      <c r="I168" s="2">
        <v>-46.02</v>
      </c>
      <c r="J168" s="2">
        <v>-4.09</v>
      </c>
      <c r="K168" s="2">
        <v>-13.29</v>
      </c>
      <c r="L168" s="2">
        <v>0.42799999999999999</v>
      </c>
      <c r="M168" s="2">
        <v>4.37</v>
      </c>
    </row>
    <row r="169" spans="1:13" s="2" customFormat="1" x14ac:dyDescent="0.25">
      <c r="A169" s="2" t="s">
        <v>2694</v>
      </c>
      <c r="B169" s="2">
        <v>2007</v>
      </c>
      <c r="C169" s="7">
        <v>2007720</v>
      </c>
      <c r="D169" s="2" t="s">
        <v>2693</v>
      </c>
      <c r="E169" s="2">
        <v>1</v>
      </c>
      <c r="F169" s="3">
        <v>39274</v>
      </c>
      <c r="G169" s="2">
        <v>42.200365429999998</v>
      </c>
      <c r="H169" s="2">
        <v>-120.5235429</v>
      </c>
      <c r="I169" s="2">
        <v>-79.400000000000006</v>
      </c>
      <c r="J169" s="2">
        <v>-8.77</v>
      </c>
      <c r="K169" s="2">
        <v>-9.24</v>
      </c>
      <c r="L169" s="2">
        <v>0.223</v>
      </c>
      <c r="M169" s="2">
        <v>0.45</v>
      </c>
    </row>
    <row r="170" spans="1:13" s="2" customFormat="1" x14ac:dyDescent="0.25">
      <c r="A170" s="2" t="s">
        <v>2696</v>
      </c>
      <c r="B170" s="2">
        <v>2007</v>
      </c>
      <c r="C170" s="7">
        <v>2007722</v>
      </c>
      <c r="D170" s="2" t="s">
        <v>2695</v>
      </c>
      <c r="E170" s="2">
        <v>1</v>
      </c>
      <c r="F170" s="3">
        <v>39274</v>
      </c>
      <c r="G170" s="2">
        <v>43.8138206</v>
      </c>
      <c r="H170" s="2">
        <v>-88.997848200000007</v>
      </c>
      <c r="I170" s="2">
        <v>-41.95</v>
      </c>
      <c r="J170" s="2">
        <v>-5.57</v>
      </c>
      <c r="K170" s="2">
        <v>2.63</v>
      </c>
      <c r="L170" s="2">
        <v>0.24099999999999999</v>
      </c>
      <c r="M170" s="2">
        <v>5.53</v>
      </c>
    </row>
    <row r="171" spans="1:13" s="2" customFormat="1" x14ac:dyDescent="0.25">
      <c r="A171" s="2" t="s">
        <v>2698</v>
      </c>
      <c r="B171" s="2">
        <v>2007</v>
      </c>
      <c r="C171" s="7">
        <v>2007723</v>
      </c>
      <c r="D171" s="2" t="s">
        <v>2697</v>
      </c>
      <c r="E171" s="2">
        <v>1</v>
      </c>
      <c r="F171" s="3">
        <v>39288</v>
      </c>
      <c r="G171" s="2">
        <v>41.384260500000003</v>
      </c>
      <c r="H171" s="2">
        <v>-73.503163599999993</v>
      </c>
      <c r="I171" s="2">
        <v>-41.47</v>
      </c>
      <c r="J171" s="2">
        <v>-6.13</v>
      </c>
      <c r="K171" s="2">
        <v>7.54</v>
      </c>
      <c r="L171" s="2">
        <v>8.7999999999999995E-2</v>
      </c>
      <c r="M171" s="2">
        <v>0.3</v>
      </c>
    </row>
    <row r="172" spans="1:13" s="2" customFormat="1" x14ac:dyDescent="0.25">
      <c r="A172" s="2" t="s">
        <v>2700</v>
      </c>
      <c r="B172" s="2">
        <v>2007</v>
      </c>
      <c r="C172" s="7">
        <v>2007724</v>
      </c>
      <c r="D172" s="2" t="s">
        <v>2699</v>
      </c>
      <c r="E172" s="2">
        <v>1</v>
      </c>
      <c r="F172" s="3">
        <v>39259</v>
      </c>
      <c r="G172" s="2">
        <v>44.952230700000001</v>
      </c>
      <c r="H172" s="2">
        <v>-72.115173200000001</v>
      </c>
      <c r="I172" s="2">
        <v>-69.81</v>
      </c>
      <c r="J172" s="2">
        <v>-9.1300000000000008</v>
      </c>
      <c r="K172" s="2">
        <v>3.21</v>
      </c>
      <c r="L172" s="2">
        <v>0.03</v>
      </c>
      <c r="M172" s="2">
        <v>0.26</v>
      </c>
    </row>
    <row r="173" spans="1:13" s="2" customFormat="1" x14ac:dyDescent="0.25">
      <c r="A173" s="2" t="s">
        <v>2701</v>
      </c>
      <c r="B173" s="2">
        <v>2007</v>
      </c>
      <c r="C173" s="7">
        <v>2007725</v>
      </c>
      <c r="D173" s="2" t="s">
        <v>1042</v>
      </c>
      <c r="E173" s="2">
        <v>1</v>
      </c>
      <c r="F173" s="3">
        <v>39259</v>
      </c>
      <c r="G173" s="2">
        <v>45.187572279999998</v>
      </c>
      <c r="H173" s="2">
        <v>-97.631946670000005</v>
      </c>
      <c r="I173" s="2">
        <v>-31.34</v>
      </c>
      <c r="J173" s="2">
        <v>-3.48</v>
      </c>
      <c r="K173" s="2">
        <v>-3.5</v>
      </c>
      <c r="L173" s="2">
        <v>0.55300000000000005</v>
      </c>
      <c r="M173" s="2">
        <v>1.47</v>
      </c>
    </row>
    <row r="174" spans="1:13" s="2" customFormat="1" x14ac:dyDescent="0.25">
      <c r="A174" s="2" t="s">
        <v>2703</v>
      </c>
      <c r="B174" s="2">
        <v>2007</v>
      </c>
      <c r="C174" s="7">
        <v>2007726</v>
      </c>
      <c r="D174" s="2" t="s">
        <v>2702</v>
      </c>
      <c r="E174" s="2">
        <v>1</v>
      </c>
      <c r="F174" s="3">
        <v>39287</v>
      </c>
      <c r="G174" s="2">
        <v>33.840970499999997</v>
      </c>
      <c r="H174" s="2">
        <v>-81.672071599999995</v>
      </c>
      <c r="I174" s="2">
        <v>8.61</v>
      </c>
      <c r="J174" s="2">
        <v>3.15</v>
      </c>
      <c r="K174" s="2">
        <v>-16.59</v>
      </c>
      <c r="L174" s="2">
        <v>0.64300000000000002</v>
      </c>
      <c r="M174" s="2">
        <v>0.63</v>
      </c>
    </row>
    <row r="175" spans="1:13" s="2" customFormat="1" x14ac:dyDescent="0.25">
      <c r="A175" s="2" t="s">
        <v>2705</v>
      </c>
      <c r="B175" s="2">
        <v>2007</v>
      </c>
      <c r="C175" s="7">
        <v>2007727</v>
      </c>
      <c r="D175" s="2" t="s">
        <v>2704</v>
      </c>
      <c r="E175" s="2">
        <v>1</v>
      </c>
      <c r="F175" s="3">
        <v>39293</v>
      </c>
      <c r="G175" s="2">
        <v>41.45498362</v>
      </c>
      <c r="H175" s="2">
        <v>-85.242558290000005</v>
      </c>
      <c r="I175" s="2">
        <v>-42.55</v>
      </c>
      <c r="J175" s="2">
        <v>-5.57</v>
      </c>
      <c r="K175" s="2">
        <v>2.0499999999999998</v>
      </c>
      <c r="L175" s="2">
        <v>0.22600000000000001</v>
      </c>
      <c r="M175" s="2">
        <v>2.1800000000000002</v>
      </c>
    </row>
    <row r="176" spans="1:13" s="2" customFormat="1" x14ac:dyDescent="0.25">
      <c r="A176" s="2" t="s">
        <v>2707</v>
      </c>
      <c r="B176" s="2">
        <v>2007</v>
      </c>
      <c r="C176" s="7">
        <v>2007729</v>
      </c>
      <c r="D176" s="2" t="s">
        <v>2706</v>
      </c>
      <c r="E176" s="2">
        <v>1</v>
      </c>
      <c r="F176" s="3">
        <v>39256</v>
      </c>
      <c r="G176" s="2">
        <v>45.9170388</v>
      </c>
      <c r="H176" s="2">
        <v>-97.024261499999994</v>
      </c>
      <c r="I176" s="2">
        <v>-38.51</v>
      </c>
      <c r="J176" s="2">
        <v>-4.09</v>
      </c>
      <c r="K176" s="2">
        <v>-5.81</v>
      </c>
      <c r="L176" s="2">
        <v>0.42699999999999999</v>
      </c>
      <c r="M176" s="2">
        <v>0.66</v>
      </c>
    </row>
    <row r="177" spans="1:13" s="2" customFormat="1" x14ac:dyDescent="0.25">
      <c r="A177" s="2" t="s">
        <v>2708</v>
      </c>
      <c r="B177" s="2">
        <v>2007</v>
      </c>
      <c r="C177" s="7">
        <v>2007730</v>
      </c>
      <c r="D177" s="2" t="s">
        <v>886</v>
      </c>
      <c r="E177" s="2">
        <v>1</v>
      </c>
      <c r="F177" s="3">
        <v>39301</v>
      </c>
      <c r="G177" s="2">
        <v>41.088460750000003</v>
      </c>
      <c r="H177" s="2">
        <v>-82.729015200000006</v>
      </c>
      <c r="I177" s="2">
        <v>-35.57</v>
      </c>
      <c r="J177" s="2">
        <v>-5.03</v>
      </c>
      <c r="K177" s="2">
        <v>4.68</v>
      </c>
      <c r="L177" s="2">
        <v>0.111</v>
      </c>
      <c r="M177" s="2">
        <v>0.19</v>
      </c>
    </row>
    <row r="178" spans="1:13" s="2" customFormat="1" x14ac:dyDescent="0.25">
      <c r="A178" s="2" t="s">
        <v>2709</v>
      </c>
      <c r="B178" s="2">
        <v>2007</v>
      </c>
      <c r="C178" s="7">
        <v>2007731</v>
      </c>
      <c r="D178" s="2" t="s">
        <v>952</v>
      </c>
      <c r="E178" s="2">
        <v>1</v>
      </c>
      <c r="F178" s="3">
        <v>39279</v>
      </c>
      <c r="G178" s="2">
        <v>43.413997989999999</v>
      </c>
      <c r="H178" s="2">
        <v>-119.4104723</v>
      </c>
      <c r="I178" s="2">
        <v>-76.44</v>
      </c>
      <c r="J178" s="2">
        <v>-6.34</v>
      </c>
      <c r="K178" s="2">
        <v>-25.76</v>
      </c>
      <c r="L178" s="2">
        <v>0.38</v>
      </c>
      <c r="M178" s="2">
        <v>0.33</v>
      </c>
    </row>
    <row r="179" spans="1:13" s="2" customFormat="1" x14ac:dyDescent="0.25">
      <c r="A179" s="2" t="s">
        <v>2711</v>
      </c>
      <c r="B179" s="2">
        <v>2007</v>
      </c>
      <c r="C179" s="7">
        <v>2007732</v>
      </c>
      <c r="D179" s="2" t="s">
        <v>2710</v>
      </c>
      <c r="E179" s="2">
        <v>1</v>
      </c>
      <c r="F179" s="3">
        <v>39279</v>
      </c>
      <c r="G179" s="2">
        <v>38.817174600000001</v>
      </c>
      <c r="H179" s="2">
        <v>-95.546390500000001</v>
      </c>
      <c r="I179" s="2">
        <v>-39.979999999999997</v>
      </c>
      <c r="J179" s="2">
        <v>-5.37</v>
      </c>
      <c r="K179" s="2">
        <v>2.98</v>
      </c>
      <c r="L179" s="2">
        <v>5.8999999999999997E-2</v>
      </c>
      <c r="M179" s="2">
        <v>0.09</v>
      </c>
    </row>
    <row r="180" spans="1:13" s="2" customFormat="1" x14ac:dyDescent="0.25">
      <c r="A180" s="2" t="s">
        <v>2713</v>
      </c>
      <c r="B180" s="2">
        <v>2007</v>
      </c>
      <c r="C180" s="7">
        <v>2007733</v>
      </c>
      <c r="D180" s="2" t="s">
        <v>2712</v>
      </c>
      <c r="E180" s="2">
        <v>1</v>
      </c>
      <c r="F180" s="3">
        <v>39276</v>
      </c>
      <c r="G180" s="2">
        <v>34.886026700000002</v>
      </c>
      <c r="H180" s="2">
        <v>-79.689377699999994</v>
      </c>
      <c r="I180" s="2">
        <v>-17.91</v>
      </c>
      <c r="J180" s="2">
        <v>-2.2000000000000002</v>
      </c>
      <c r="K180" s="2">
        <v>-0.28000000000000003</v>
      </c>
      <c r="L180" s="2">
        <v>0.153</v>
      </c>
      <c r="M180" s="2">
        <v>0.12</v>
      </c>
    </row>
    <row r="181" spans="1:13" s="2" customFormat="1" x14ac:dyDescent="0.25">
      <c r="A181" s="2" t="s">
        <v>2715</v>
      </c>
      <c r="B181" s="2">
        <v>2007</v>
      </c>
      <c r="C181" s="7">
        <v>2007734</v>
      </c>
      <c r="D181" s="2" t="s">
        <v>2714</v>
      </c>
      <c r="E181" s="2">
        <v>1</v>
      </c>
      <c r="F181" s="3">
        <v>39283</v>
      </c>
      <c r="G181" s="2">
        <v>47.461485600000003</v>
      </c>
      <c r="H181" s="2">
        <v>-92.434694899999997</v>
      </c>
      <c r="I181" s="2">
        <v>-63.28</v>
      </c>
      <c r="J181" s="2">
        <v>-7.51</v>
      </c>
      <c r="K181" s="2">
        <v>-3.19</v>
      </c>
      <c r="L181" s="2">
        <v>0.182</v>
      </c>
      <c r="M181" s="2">
        <v>0.63</v>
      </c>
    </row>
    <row r="182" spans="1:13" s="2" customFormat="1" x14ac:dyDescent="0.25">
      <c r="A182" s="2" t="s">
        <v>2717</v>
      </c>
      <c r="B182" s="2">
        <v>2007</v>
      </c>
      <c r="C182" s="7">
        <v>2007735</v>
      </c>
      <c r="D182" s="2" t="s">
        <v>2716</v>
      </c>
      <c r="E182" s="2">
        <v>1</v>
      </c>
      <c r="F182" s="3">
        <v>39285</v>
      </c>
      <c r="G182" s="2">
        <v>34.722298199999997</v>
      </c>
      <c r="H182" s="2">
        <v>-83.112048599999994</v>
      </c>
      <c r="I182" s="2">
        <v>-23.39</v>
      </c>
      <c r="J182" s="2">
        <v>-4.0199999999999996</v>
      </c>
      <c r="K182" s="2">
        <v>8.74</v>
      </c>
      <c r="L182" s="2">
        <v>2.4E-2</v>
      </c>
      <c r="M182" s="2">
        <v>0.02</v>
      </c>
    </row>
    <row r="183" spans="1:13" s="2" customFormat="1" x14ac:dyDescent="0.25">
      <c r="A183" s="2" t="s">
        <v>2718</v>
      </c>
      <c r="B183" s="2">
        <v>2007</v>
      </c>
      <c r="C183" s="7">
        <v>2007737</v>
      </c>
      <c r="D183" s="2" t="s">
        <v>1220</v>
      </c>
      <c r="E183" s="2">
        <v>1</v>
      </c>
      <c r="F183" s="3">
        <v>39302</v>
      </c>
      <c r="G183" s="2">
        <v>36.944020449999996</v>
      </c>
      <c r="H183" s="2">
        <v>-82.203266290000002</v>
      </c>
      <c r="I183" s="2">
        <v>-30.08</v>
      </c>
      <c r="J183" s="2">
        <v>-4.34</v>
      </c>
      <c r="K183" s="2">
        <v>4.6500000000000004</v>
      </c>
      <c r="L183" s="2">
        <v>0.161</v>
      </c>
      <c r="M183" s="2">
        <v>0.4</v>
      </c>
    </row>
    <row r="184" spans="1:13" s="2" customFormat="1" x14ac:dyDescent="0.25">
      <c r="A184" s="2" t="s">
        <v>2720</v>
      </c>
      <c r="B184" s="2">
        <v>2007</v>
      </c>
      <c r="C184" s="7">
        <v>2007738</v>
      </c>
      <c r="D184" s="2" t="s">
        <v>2719</v>
      </c>
      <c r="E184" s="2">
        <v>1</v>
      </c>
      <c r="F184" s="3">
        <v>39280</v>
      </c>
      <c r="G184" s="2">
        <v>28.5636945</v>
      </c>
      <c r="H184" s="2">
        <v>-81.437948899999995</v>
      </c>
      <c r="I184" s="2">
        <v>3.09</v>
      </c>
      <c r="J184" s="2">
        <v>0.79</v>
      </c>
      <c r="K184" s="2">
        <v>-3.26</v>
      </c>
      <c r="L184" s="2">
        <v>0.34200000000000003</v>
      </c>
      <c r="M184" s="2">
        <v>0.31</v>
      </c>
    </row>
    <row r="185" spans="1:13" s="2" customFormat="1" x14ac:dyDescent="0.25">
      <c r="A185" s="2" t="s">
        <v>2722</v>
      </c>
      <c r="B185" s="2">
        <v>2007</v>
      </c>
      <c r="C185" s="7">
        <v>2007739</v>
      </c>
      <c r="D185" s="2" t="s">
        <v>2721</v>
      </c>
      <c r="E185" s="2">
        <v>1</v>
      </c>
      <c r="F185" s="3">
        <v>39310</v>
      </c>
      <c r="G185" s="2">
        <v>41.357194900000003</v>
      </c>
      <c r="H185" s="2">
        <v>-72.040126400000005</v>
      </c>
      <c r="I185" s="2">
        <v>-31.14</v>
      </c>
      <c r="J185" s="2">
        <v>-4.5</v>
      </c>
      <c r="K185" s="2">
        <v>4.9000000000000004</v>
      </c>
      <c r="L185" s="2">
        <v>0.17499999999999999</v>
      </c>
      <c r="M185" s="2">
        <v>0.48</v>
      </c>
    </row>
    <row r="186" spans="1:13" s="2" customFormat="1" x14ac:dyDescent="0.25">
      <c r="A186" s="2" t="s">
        <v>2723</v>
      </c>
      <c r="B186" s="2">
        <v>2007</v>
      </c>
      <c r="C186" s="7">
        <v>2007740</v>
      </c>
      <c r="D186" s="2" t="s">
        <v>622</v>
      </c>
      <c r="E186" s="2">
        <v>1</v>
      </c>
      <c r="F186" s="3">
        <v>39260</v>
      </c>
      <c r="G186" s="2">
        <v>31.70540961</v>
      </c>
      <c r="H186" s="2">
        <v>-91.374495899999999</v>
      </c>
      <c r="I186" s="2">
        <v>1.99</v>
      </c>
      <c r="J186" s="2">
        <v>1.1499999999999999</v>
      </c>
      <c r="K186" s="2">
        <v>-7.18</v>
      </c>
      <c r="L186" s="2">
        <v>0.40500000000000003</v>
      </c>
      <c r="M186" s="2">
        <v>0.15</v>
      </c>
    </row>
    <row r="187" spans="1:13" s="2" customFormat="1" x14ac:dyDescent="0.25">
      <c r="A187" s="2" t="s">
        <v>2725</v>
      </c>
      <c r="B187" s="2">
        <v>2007</v>
      </c>
      <c r="C187" s="7">
        <v>2007741</v>
      </c>
      <c r="D187" s="2" t="s">
        <v>2724</v>
      </c>
      <c r="E187" s="2">
        <v>1</v>
      </c>
      <c r="F187" s="3">
        <v>39319</v>
      </c>
      <c r="G187" s="2">
        <v>32.515554999999999</v>
      </c>
      <c r="H187" s="2">
        <v>-93.870234300000007</v>
      </c>
      <c r="I187" s="2">
        <v>-11.75</v>
      </c>
      <c r="J187" s="2">
        <v>-1.72</v>
      </c>
      <c r="K187" s="2">
        <v>2.0499999999999998</v>
      </c>
      <c r="L187" s="2">
        <v>0.21299999999999999</v>
      </c>
      <c r="M187" s="2">
        <v>0.22</v>
      </c>
    </row>
    <row r="188" spans="1:13" s="2" customFormat="1" x14ac:dyDescent="0.25">
      <c r="A188" s="2" t="s">
        <v>2727</v>
      </c>
      <c r="B188" s="2">
        <v>2007</v>
      </c>
      <c r="C188" s="7">
        <v>2007743</v>
      </c>
      <c r="D188" s="2" t="s">
        <v>2726</v>
      </c>
      <c r="E188" s="2">
        <v>1</v>
      </c>
      <c r="F188" s="3">
        <v>39330</v>
      </c>
      <c r="G188" s="2">
        <v>45.0629159</v>
      </c>
      <c r="H188" s="2">
        <v>-83.456985500000002</v>
      </c>
      <c r="I188" s="2">
        <v>-67.75</v>
      </c>
      <c r="J188" s="2">
        <v>-9.1199999999999992</v>
      </c>
      <c r="K188" s="2">
        <v>5.22</v>
      </c>
      <c r="L188" s="2">
        <v>6.4000000000000001E-2</v>
      </c>
      <c r="M188" s="2">
        <v>0.12</v>
      </c>
    </row>
    <row r="189" spans="1:13" s="2" customFormat="1" x14ac:dyDescent="0.25">
      <c r="A189" s="2" t="s">
        <v>2728</v>
      </c>
      <c r="B189" s="2">
        <v>2007</v>
      </c>
      <c r="C189" s="7">
        <v>2007744</v>
      </c>
      <c r="D189" s="2" t="s">
        <v>915</v>
      </c>
      <c r="E189" s="2">
        <v>1</v>
      </c>
      <c r="F189" s="3">
        <v>39329</v>
      </c>
      <c r="G189" s="2">
        <v>35.754115229999996</v>
      </c>
      <c r="H189" s="2">
        <v>-94.914944180000006</v>
      </c>
      <c r="I189" s="2">
        <v>-24.62</v>
      </c>
      <c r="J189" s="2">
        <v>-4.05</v>
      </c>
      <c r="K189" s="2">
        <v>7.77</v>
      </c>
      <c r="L189" s="2">
        <v>0.06</v>
      </c>
      <c r="M189" s="2">
        <v>0.43</v>
      </c>
    </row>
    <row r="190" spans="1:13" s="2" customFormat="1" x14ac:dyDescent="0.25">
      <c r="A190" s="2" t="s">
        <v>2730</v>
      </c>
      <c r="B190" s="2">
        <v>2007</v>
      </c>
      <c r="C190" s="7">
        <v>2007745</v>
      </c>
      <c r="D190" s="2" t="s">
        <v>2729</v>
      </c>
      <c r="E190" s="2">
        <v>1</v>
      </c>
      <c r="F190" s="3">
        <v>39287</v>
      </c>
      <c r="G190" s="2">
        <v>40.628033199999997</v>
      </c>
      <c r="H190" s="2">
        <v>-74.8505684</v>
      </c>
      <c r="I190" s="2">
        <v>-33.590000000000003</v>
      </c>
      <c r="J190" s="2">
        <v>-4.8899999999999997</v>
      </c>
      <c r="K190" s="2">
        <v>5.51</v>
      </c>
      <c r="L190" s="2">
        <v>0.152</v>
      </c>
      <c r="M190" s="2">
        <v>1.81</v>
      </c>
    </row>
    <row r="191" spans="1:13" s="2" customFormat="1" x14ac:dyDescent="0.25">
      <c r="A191" s="2" t="s">
        <v>2731</v>
      </c>
      <c r="B191" s="2">
        <v>2007</v>
      </c>
      <c r="C191" s="7">
        <v>2007746</v>
      </c>
      <c r="D191" s="2" t="s">
        <v>711</v>
      </c>
      <c r="E191" s="2">
        <v>1</v>
      </c>
      <c r="F191" s="3">
        <v>39260</v>
      </c>
      <c r="G191" s="2">
        <v>48.327049000000002</v>
      </c>
      <c r="H191" s="2">
        <v>-100.7569373</v>
      </c>
      <c r="I191" s="2">
        <v>-70.56</v>
      </c>
      <c r="J191" s="2">
        <v>-6.82</v>
      </c>
      <c r="K191" s="2">
        <v>-16.03</v>
      </c>
      <c r="L191" s="2">
        <v>0.21299999999999999</v>
      </c>
      <c r="M191" s="2">
        <v>0.32</v>
      </c>
    </row>
    <row r="192" spans="1:13" s="2" customFormat="1" x14ac:dyDescent="0.25">
      <c r="A192" s="2" t="s">
        <v>2733</v>
      </c>
      <c r="B192" s="2">
        <v>2007</v>
      </c>
      <c r="C192" s="7">
        <v>2007748</v>
      </c>
      <c r="D192" s="2" t="s">
        <v>2732</v>
      </c>
      <c r="E192" s="2">
        <v>1</v>
      </c>
      <c r="F192" s="3">
        <v>39275</v>
      </c>
      <c r="G192" s="2">
        <v>48.393823900000001</v>
      </c>
      <c r="H192" s="2">
        <v>-122.6562431</v>
      </c>
      <c r="I192" s="2">
        <v>-37.880000000000003</v>
      </c>
      <c r="J192" s="2">
        <v>-3.02</v>
      </c>
      <c r="K192" s="2">
        <v>-13.73</v>
      </c>
      <c r="L192" s="2">
        <v>0.56299999999999994</v>
      </c>
      <c r="M192" s="2">
        <v>2.85</v>
      </c>
    </row>
    <row r="193" spans="1:13" s="2" customFormat="1" x14ac:dyDescent="0.25">
      <c r="A193" s="2" t="s">
        <v>2735</v>
      </c>
      <c r="B193" s="2">
        <v>2007</v>
      </c>
      <c r="C193" s="7">
        <v>2007749</v>
      </c>
      <c r="D193" s="2" t="s">
        <v>2734</v>
      </c>
      <c r="E193" s="2">
        <v>1</v>
      </c>
      <c r="F193" s="3">
        <v>39258</v>
      </c>
      <c r="G193" s="2">
        <v>46.114438700000001</v>
      </c>
      <c r="H193" s="2">
        <v>-99.424529800000002</v>
      </c>
      <c r="I193" s="2">
        <v>-34.32</v>
      </c>
      <c r="J193" s="2">
        <v>-2.96</v>
      </c>
      <c r="K193" s="2">
        <v>-10.63</v>
      </c>
      <c r="L193" s="2">
        <v>0.69299999999999995</v>
      </c>
      <c r="M193" s="2">
        <v>3.16</v>
      </c>
    </row>
    <row r="194" spans="1:13" s="2" customFormat="1" x14ac:dyDescent="0.25">
      <c r="A194" s="2" t="s">
        <v>2737</v>
      </c>
      <c r="B194" s="2">
        <v>2007</v>
      </c>
      <c r="C194" s="7">
        <v>2007750</v>
      </c>
      <c r="D194" s="2" t="s">
        <v>2736</v>
      </c>
      <c r="E194" s="2">
        <v>1</v>
      </c>
      <c r="F194" s="3">
        <v>39254</v>
      </c>
      <c r="G194" s="2">
        <v>35.690797699999997</v>
      </c>
      <c r="H194" s="2">
        <v>-105.8760128</v>
      </c>
      <c r="I194" s="2">
        <v>-71.209999999999994</v>
      </c>
      <c r="J194" s="2">
        <v>-9.7799999999999994</v>
      </c>
      <c r="K194" s="2">
        <v>7</v>
      </c>
      <c r="L194" s="2">
        <v>5.7000000000000002E-2</v>
      </c>
      <c r="M194" s="2">
        <v>0.5</v>
      </c>
    </row>
    <row r="195" spans="1:13" s="2" customFormat="1" x14ac:dyDescent="0.25">
      <c r="A195" s="2" t="s">
        <v>2739</v>
      </c>
      <c r="B195" s="2">
        <v>2007</v>
      </c>
      <c r="C195" s="7">
        <v>2007751</v>
      </c>
      <c r="D195" s="2" t="s">
        <v>2738</v>
      </c>
      <c r="E195" s="2">
        <v>1</v>
      </c>
      <c r="F195" s="3">
        <v>39343</v>
      </c>
      <c r="G195" s="2">
        <v>43.208493400000002</v>
      </c>
      <c r="H195" s="2">
        <v>-75.935161899999997</v>
      </c>
      <c r="I195" s="2">
        <v>-68.14</v>
      </c>
      <c r="J195" s="2">
        <v>-9.9</v>
      </c>
      <c r="K195" s="2">
        <v>11.02</v>
      </c>
      <c r="L195" s="2">
        <v>0</v>
      </c>
      <c r="M195" s="2">
        <v>0.21</v>
      </c>
    </row>
    <row r="196" spans="1:13" s="2" customFormat="1" x14ac:dyDescent="0.25">
      <c r="A196" s="2" t="s">
        <v>2740</v>
      </c>
      <c r="B196" s="2">
        <v>2007</v>
      </c>
      <c r="C196" s="7">
        <v>2007753</v>
      </c>
      <c r="D196" s="2" t="s">
        <v>1040</v>
      </c>
      <c r="E196" s="2">
        <v>1</v>
      </c>
      <c r="F196" s="3">
        <v>39315</v>
      </c>
      <c r="G196" s="2">
        <v>44.877907229999998</v>
      </c>
      <c r="H196" s="2">
        <v>-96.634028740000005</v>
      </c>
      <c r="I196" s="2">
        <v>-24.32</v>
      </c>
      <c r="J196" s="2">
        <v>-2.0499999999999998</v>
      </c>
      <c r="K196" s="2">
        <v>-7.89</v>
      </c>
      <c r="L196" s="2">
        <v>0.80300000000000005</v>
      </c>
      <c r="M196" s="2">
        <v>1.27</v>
      </c>
    </row>
    <row r="197" spans="1:13" s="2" customFormat="1" x14ac:dyDescent="0.25">
      <c r="A197" s="2" t="s">
        <v>2742</v>
      </c>
      <c r="B197" s="2">
        <v>2007</v>
      </c>
      <c r="C197" s="7">
        <v>2007754</v>
      </c>
      <c r="D197" s="2" t="s">
        <v>2741</v>
      </c>
      <c r="E197" s="2">
        <v>1</v>
      </c>
      <c r="F197" s="3">
        <v>39268</v>
      </c>
      <c r="G197" s="2">
        <v>40.964405800000002</v>
      </c>
      <c r="H197" s="2">
        <v>-96.876571499999997</v>
      </c>
      <c r="I197" s="2">
        <v>-18.690000000000001</v>
      </c>
      <c r="J197" s="2">
        <v>-1.61</v>
      </c>
      <c r="K197" s="2">
        <v>-5.77</v>
      </c>
      <c r="L197" s="2">
        <v>0.53800000000000003</v>
      </c>
      <c r="M197" s="2">
        <v>1.46</v>
      </c>
    </row>
    <row r="198" spans="1:13" s="2" customFormat="1" x14ac:dyDescent="0.25">
      <c r="A198" s="2" t="s">
        <v>2744</v>
      </c>
      <c r="B198" s="2">
        <v>2007</v>
      </c>
      <c r="C198" s="7">
        <v>2007755</v>
      </c>
      <c r="D198" s="2" t="s">
        <v>2743</v>
      </c>
      <c r="E198" s="2">
        <v>1</v>
      </c>
      <c r="F198" s="3">
        <v>39254</v>
      </c>
      <c r="G198" s="2">
        <v>36.658479200000002</v>
      </c>
      <c r="H198" s="2">
        <v>-79.844112199999998</v>
      </c>
      <c r="I198" s="2">
        <v>-27.78</v>
      </c>
      <c r="J198" s="2">
        <v>-4.07</v>
      </c>
      <c r="K198" s="2">
        <v>4.76</v>
      </c>
      <c r="L198" s="2">
        <v>0.11600000000000001</v>
      </c>
      <c r="M198" s="2">
        <v>0.28999999999999998</v>
      </c>
    </row>
    <row r="199" spans="1:13" s="2" customFormat="1" x14ac:dyDescent="0.25">
      <c r="A199" s="2" t="s">
        <v>2745</v>
      </c>
      <c r="B199" s="2">
        <v>2007</v>
      </c>
      <c r="C199" s="7">
        <v>2007756</v>
      </c>
      <c r="D199" s="2" t="s">
        <v>1305</v>
      </c>
      <c r="E199" s="2">
        <v>1</v>
      </c>
      <c r="F199" s="3">
        <v>39303</v>
      </c>
      <c r="G199" s="2">
        <v>45.764529869999997</v>
      </c>
      <c r="H199" s="2">
        <v>-90.660405510000004</v>
      </c>
      <c r="I199" s="2">
        <v>-49.23</v>
      </c>
      <c r="J199" s="2">
        <v>-6.27</v>
      </c>
      <c r="K199" s="2">
        <v>0.93</v>
      </c>
      <c r="L199" s="2">
        <v>0.254</v>
      </c>
      <c r="M199" s="2">
        <v>1.5</v>
      </c>
    </row>
    <row r="200" spans="1:13" s="2" customFormat="1" x14ac:dyDescent="0.25">
      <c r="A200" s="2" t="s">
        <v>2747</v>
      </c>
      <c r="B200" s="2">
        <v>2007</v>
      </c>
      <c r="C200" s="7">
        <v>2007757</v>
      </c>
      <c r="D200" s="2" t="s">
        <v>2746</v>
      </c>
      <c r="E200" s="2">
        <v>1</v>
      </c>
      <c r="F200" s="3">
        <v>39282</v>
      </c>
      <c r="G200" s="2">
        <v>42.513168999999998</v>
      </c>
      <c r="H200" s="2">
        <v>-71.807041400000003</v>
      </c>
      <c r="I200" s="2">
        <v>-44.22</v>
      </c>
      <c r="J200" s="2">
        <v>-6</v>
      </c>
      <c r="K200" s="2">
        <v>3.81</v>
      </c>
      <c r="L200" s="2">
        <v>0.127</v>
      </c>
      <c r="M200" s="2">
        <v>0.18</v>
      </c>
    </row>
    <row r="201" spans="1:13" s="2" customFormat="1" x14ac:dyDescent="0.25">
      <c r="A201" s="2" t="s">
        <v>2749</v>
      </c>
      <c r="B201" s="2">
        <v>2007</v>
      </c>
      <c r="C201" s="7">
        <v>2007758</v>
      </c>
      <c r="D201" s="2" t="s">
        <v>2748</v>
      </c>
      <c r="E201" s="2">
        <v>1</v>
      </c>
      <c r="F201" s="3">
        <v>39279</v>
      </c>
      <c r="G201" s="2">
        <v>36.563253670000002</v>
      </c>
      <c r="H201" s="2">
        <v>-104.5944643</v>
      </c>
      <c r="I201" s="2">
        <v>-40.51</v>
      </c>
      <c r="J201" s="2">
        <v>-2.97</v>
      </c>
      <c r="K201" s="2">
        <v>-16.78</v>
      </c>
      <c r="L201" s="2">
        <v>0.39100000000000001</v>
      </c>
      <c r="M201" s="2">
        <v>0.56000000000000005</v>
      </c>
    </row>
    <row r="202" spans="1:13" s="2" customFormat="1" x14ac:dyDescent="0.25">
      <c r="A202" s="2" t="s">
        <v>2750</v>
      </c>
      <c r="B202" s="2">
        <v>2007</v>
      </c>
      <c r="C202" s="7">
        <v>2007759</v>
      </c>
      <c r="D202" s="2" t="s">
        <v>400</v>
      </c>
      <c r="E202" s="2">
        <v>1</v>
      </c>
      <c r="F202" s="3">
        <v>39290</v>
      </c>
      <c r="G202" s="2">
        <v>42.313020989999998</v>
      </c>
      <c r="H202" s="2">
        <v>-73.137139270000006</v>
      </c>
      <c r="I202" s="2">
        <v>-49.66</v>
      </c>
      <c r="J202" s="2">
        <v>-6.65</v>
      </c>
      <c r="K202" s="2">
        <v>3.55</v>
      </c>
      <c r="L202" s="2">
        <v>0.14899999999999999</v>
      </c>
      <c r="M202" s="2">
        <v>0.28000000000000003</v>
      </c>
    </row>
    <row r="203" spans="1:13" s="2" customFormat="1" x14ac:dyDescent="0.25">
      <c r="A203" s="2" t="s">
        <v>2751</v>
      </c>
      <c r="B203" s="2">
        <v>2007</v>
      </c>
      <c r="C203" s="7">
        <v>2007760</v>
      </c>
      <c r="D203" s="2" t="s">
        <v>802</v>
      </c>
      <c r="E203" s="2">
        <v>1</v>
      </c>
      <c r="F203" s="3">
        <v>39280</v>
      </c>
      <c r="G203" s="2">
        <v>44.840335930000002</v>
      </c>
      <c r="H203" s="2">
        <v>-71.134389949999999</v>
      </c>
      <c r="I203" s="2">
        <v>-73.16</v>
      </c>
      <c r="J203" s="2">
        <v>-9.9700000000000006</v>
      </c>
      <c r="K203" s="2">
        <v>6.57</v>
      </c>
      <c r="L203" s="2">
        <v>1.6E-2</v>
      </c>
      <c r="M203" s="2">
        <v>0.03</v>
      </c>
    </row>
    <row r="204" spans="1:13" s="2" customFormat="1" x14ac:dyDescent="0.25">
      <c r="A204" s="2" t="s">
        <v>2752</v>
      </c>
      <c r="B204" s="2">
        <v>2007</v>
      </c>
      <c r="C204" s="7">
        <v>2007761</v>
      </c>
      <c r="D204" s="2" t="s">
        <v>561</v>
      </c>
      <c r="E204" s="2">
        <v>1</v>
      </c>
      <c r="F204" s="3">
        <v>39273</v>
      </c>
      <c r="G204" s="2">
        <v>45.408612189999999</v>
      </c>
      <c r="H204" s="2">
        <v>-96.625842480000003</v>
      </c>
      <c r="I204" s="2">
        <v>-56.82</v>
      </c>
      <c r="J204" s="2">
        <v>-7.63</v>
      </c>
      <c r="K204" s="2">
        <v>4.22</v>
      </c>
      <c r="L204" s="2">
        <v>8.8999999999999996E-2</v>
      </c>
      <c r="M204" s="2">
        <v>0.19</v>
      </c>
    </row>
    <row r="205" spans="1:13" s="2" customFormat="1" x14ac:dyDescent="0.25">
      <c r="A205" s="2" t="s">
        <v>2754</v>
      </c>
      <c r="B205" s="2">
        <v>2007</v>
      </c>
      <c r="C205" s="7">
        <v>2007762</v>
      </c>
      <c r="D205" s="2" t="s">
        <v>2753</v>
      </c>
      <c r="E205" s="2">
        <v>1</v>
      </c>
      <c r="F205" s="3">
        <v>39278</v>
      </c>
      <c r="G205" s="2">
        <v>35.020633500000002</v>
      </c>
      <c r="H205" s="2">
        <v>-81.047415200000003</v>
      </c>
      <c r="I205" s="2">
        <v>-22.4</v>
      </c>
      <c r="J205" s="2">
        <v>-3.35</v>
      </c>
      <c r="K205" s="2">
        <v>4.4000000000000004</v>
      </c>
      <c r="L205" s="2">
        <v>0.113</v>
      </c>
      <c r="M205" s="2">
        <v>0.25</v>
      </c>
    </row>
    <row r="206" spans="1:13" s="2" customFormat="1" x14ac:dyDescent="0.25">
      <c r="A206" s="2" t="s">
        <v>2755</v>
      </c>
      <c r="B206" s="2">
        <v>2007</v>
      </c>
      <c r="C206" s="7">
        <v>2007763</v>
      </c>
      <c r="D206" s="2" t="s">
        <v>478</v>
      </c>
      <c r="E206" s="2">
        <v>1</v>
      </c>
      <c r="F206" s="3">
        <v>39284</v>
      </c>
      <c r="G206" s="2">
        <v>41.942786439999999</v>
      </c>
      <c r="H206" s="2">
        <v>-85.314063750000003</v>
      </c>
      <c r="I206" s="2">
        <v>-47.12</v>
      </c>
      <c r="J206" s="2">
        <v>-6.55</v>
      </c>
      <c r="K206" s="2">
        <v>5.25</v>
      </c>
      <c r="L206" s="2">
        <v>2.9000000000000001E-2</v>
      </c>
      <c r="M206" s="2">
        <v>0.17</v>
      </c>
    </row>
    <row r="207" spans="1:13" s="2" customFormat="1" x14ac:dyDescent="0.25">
      <c r="A207" s="2" t="s">
        <v>2757</v>
      </c>
      <c r="B207" s="2">
        <v>2007</v>
      </c>
      <c r="C207" s="7">
        <v>2007764</v>
      </c>
      <c r="D207" s="2" t="s">
        <v>2756</v>
      </c>
      <c r="E207" s="2">
        <v>1</v>
      </c>
      <c r="F207" s="3">
        <v>39294</v>
      </c>
      <c r="G207" s="2">
        <v>46.942670100000001</v>
      </c>
      <c r="H207" s="2">
        <v>-95.267238599999999</v>
      </c>
      <c r="I207" s="2">
        <v>-71.489999999999995</v>
      </c>
      <c r="J207" s="2">
        <v>-9.51</v>
      </c>
      <c r="K207" s="2">
        <v>4.5599999999999996</v>
      </c>
      <c r="L207" s="2">
        <v>0.06</v>
      </c>
      <c r="M207" s="2">
        <v>0.6</v>
      </c>
    </row>
    <row r="208" spans="1:13" s="2" customFormat="1" x14ac:dyDescent="0.25">
      <c r="A208" s="2" t="s">
        <v>2759</v>
      </c>
      <c r="B208" s="2">
        <v>2007</v>
      </c>
      <c r="C208" s="7">
        <v>2007765</v>
      </c>
      <c r="D208" s="2" t="s">
        <v>2758</v>
      </c>
      <c r="E208" s="2">
        <v>1</v>
      </c>
      <c r="F208" s="3">
        <v>39317</v>
      </c>
      <c r="G208" s="2">
        <v>41.364969299999998</v>
      </c>
      <c r="H208" s="2">
        <v>-81.220894599999994</v>
      </c>
      <c r="I208" s="2">
        <v>-52.05</v>
      </c>
      <c r="J208" s="2">
        <v>-6.86</v>
      </c>
      <c r="K208" s="2">
        <v>2.85</v>
      </c>
      <c r="L208" s="2">
        <v>8.5999999999999993E-2</v>
      </c>
      <c r="M208" s="2">
        <v>0.23</v>
      </c>
    </row>
    <row r="209" spans="1:13" s="2" customFormat="1" x14ac:dyDescent="0.25">
      <c r="A209" s="2" t="s">
        <v>2761</v>
      </c>
      <c r="B209" s="2">
        <v>2007</v>
      </c>
      <c r="C209" s="7">
        <v>2007766</v>
      </c>
      <c r="D209" s="2" t="s">
        <v>2760</v>
      </c>
      <c r="E209" s="2">
        <v>1</v>
      </c>
      <c r="F209" s="3">
        <v>39289</v>
      </c>
      <c r="G209" s="2">
        <v>44.586355599999997</v>
      </c>
      <c r="H209" s="2">
        <v>-72.311864400000005</v>
      </c>
      <c r="I209" s="2">
        <v>-67.88</v>
      </c>
      <c r="J209" s="2">
        <v>-9.1999999999999993</v>
      </c>
      <c r="K209" s="2">
        <v>5.74</v>
      </c>
      <c r="L209" s="2">
        <v>4.7E-2</v>
      </c>
      <c r="M209" s="2">
        <v>2.31</v>
      </c>
    </row>
    <row r="210" spans="1:13" s="2" customFormat="1" x14ac:dyDescent="0.25">
      <c r="A210" s="2" t="s">
        <v>2763</v>
      </c>
      <c r="B210" s="2">
        <v>2007</v>
      </c>
      <c r="C210" s="7">
        <v>2007767</v>
      </c>
      <c r="D210" s="2" t="s">
        <v>2762</v>
      </c>
      <c r="E210" s="2">
        <v>1</v>
      </c>
      <c r="F210" s="3">
        <v>39297</v>
      </c>
      <c r="G210" s="2">
        <v>38.463856100000001</v>
      </c>
      <c r="H210" s="2">
        <v>-105.05154709999999</v>
      </c>
      <c r="I210" s="2">
        <v>-81.36</v>
      </c>
      <c r="J210" s="2">
        <v>-10.01</v>
      </c>
      <c r="K210" s="2">
        <v>-1.25</v>
      </c>
      <c r="L210" s="2">
        <v>0.22800000000000001</v>
      </c>
      <c r="M210" s="2">
        <v>1.48</v>
      </c>
    </row>
    <row r="211" spans="1:13" s="2" customFormat="1" x14ac:dyDescent="0.25">
      <c r="A211" s="2" t="s">
        <v>2765</v>
      </c>
      <c r="B211" s="2">
        <v>2007</v>
      </c>
      <c r="C211" s="7">
        <v>2007768</v>
      </c>
      <c r="D211" s="2" t="s">
        <v>2764</v>
      </c>
      <c r="E211" s="2">
        <v>1</v>
      </c>
      <c r="F211" s="3">
        <v>39275</v>
      </c>
      <c r="G211" s="2">
        <v>34.2564815</v>
      </c>
      <c r="H211" s="2">
        <v>-117.1853787</v>
      </c>
      <c r="I211" s="2">
        <v>-28.66</v>
      </c>
      <c r="J211" s="2">
        <v>-1.63</v>
      </c>
      <c r="K211" s="2">
        <v>-15.62</v>
      </c>
      <c r="L211" s="2">
        <v>0.432</v>
      </c>
      <c r="M211" s="2">
        <v>9.34</v>
      </c>
    </row>
    <row r="212" spans="1:13" s="2" customFormat="1" x14ac:dyDescent="0.25">
      <c r="A212" s="2" t="s">
        <v>2766</v>
      </c>
      <c r="B212" s="2">
        <v>2007</v>
      </c>
      <c r="C212" s="7">
        <v>2007769</v>
      </c>
      <c r="D212" s="2" t="s">
        <v>909</v>
      </c>
      <c r="E212" s="2">
        <v>1</v>
      </c>
      <c r="F212" s="3">
        <v>39316</v>
      </c>
      <c r="G212" s="2">
        <v>36.383795149999997</v>
      </c>
      <c r="H212" s="2">
        <v>-96.266253259999999</v>
      </c>
      <c r="I212" s="2">
        <v>-10.64</v>
      </c>
      <c r="J212" s="2">
        <v>-1.84</v>
      </c>
      <c r="K212" s="2">
        <v>4.09</v>
      </c>
      <c r="L212" s="2">
        <v>0.20499999999999999</v>
      </c>
      <c r="M212" s="2">
        <v>0.75</v>
      </c>
    </row>
    <row r="213" spans="1:13" s="2" customFormat="1" x14ac:dyDescent="0.25">
      <c r="A213" s="2" t="s">
        <v>2768</v>
      </c>
      <c r="B213" s="2">
        <v>2007</v>
      </c>
      <c r="C213" s="7">
        <v>2007770</v>
      </c>
      <c r="D213" s="2" t="s">
        <v>2767</v>
      </c>
      <c r="E213" s="2">
        <v>1</v>
      </c>
      <c r="F213" s="3">
        <v>39275</v>
      </c>
      <c r="G213" s="2">
        <v>40.863581070000002</v>
      </c>
      <c r="H213" s="2">
        <v>-76.773829379999995</v>
      </c>
      <c r="I213" s="2">
        <v>-40.630000000000003</v>
      </c>
      <c r="J213" s="2">
        <v>-5.0599999999999996</v>
      </c>
      <c r="K213" s="2">
        <v>-0.12</v>
      </c>
      <c r="L213" s="2">
        <v>0.13300000000000001</v>
      </c>
      <c r="M213" s="2">
        <v>0.66</v>
      </c>
    </row>
    <row r="214" spans="1:13" s="2" customFormat="1" x14ac:dyDescent="0.25">
      <c r="A214" s="2" t="s">
        <v>2769</v>
      </c>
      <c r="B214" s="2">
        <v>2007</v>
      </c>
      <c r="C214" s="7">
        <v>2007771</v>
      </c>
      <c r="D214" s="2" t="s">
        <v>646</v>
      </c>
      <c r="E214" s="2">
        <v>1</v>
      </c>
      <c r="F214" s="3">
        <v>39259</v>
      </c>
      <c r="G214" s="2">
        <v>47.557636590000001</v>
      </c>
      <c r="H214" s="2">
        <v>-112.4485198</v>
      </c>
      <c r="I214" s="2">
        <v>-114.45</v>
      </c>
      <c r="J214" s="2">
        <v>-13.77</v>
      </c>
      <c r="K214" s="2">
        <v>-4.26</v>
      </c>
      <c r="L214" s="2">
        <v>9.6000000000000002E-2</v>
      </c>
      <c r="M214" s="2">
        <v>0.88</v>
      </c>
    </row>
    <row r="215" spans="1:13" s="2" customFormat="1" x14ac:dyDescent="0.25">
      <c r="A215" s="2" t="s">
        <v>2771</v>
      </c>
      <c r="B215" s="2">
        <v>2007</v>
      </c>
      <c r="C215" s="7">
        <v>2007772</v>
      </c>
      <c r="D215" s="2" t="s">
        <v>2770</v>
      </c>
      <c r="E215" s="2">
        <v>1</v>
      </c>
      <c r="F215" s="3">
        <v>39261</v>
      </c>
      <c r="G215" s="2">
        <v>48.716035640000001</v>
      </c>
      <c r="H215" s="2">
        <v>-103.1429773</v>
      </c>
      <c r="I215" s="2">
        <v>-58.16</v>
      </c>
      <c r="J215" s="2">
        <v>-5.26</v>
      </c>
      <c r="K215" s="2">
        <v>-16.07</v>
      </c>
      <c r="L215" s="2">
        <v>0.47699999999999998</v>
      </c>
      <c r="M215" s="2">
        <v>1.39</v>
      </c>
    </row>
    <row r="216" spans="1:13" s="2" customFormat="1" x14ac:dyDescent="0.25">
      <c r="A216" s="2" t="s">
        <v>2772</v>
      </c>
      <c r="B216" s="2">
        <v>2007</v>
      </c>
      <c r="C216" s="7">
        <v>2007773</v>
      </c>
      <c r="D216" s="2" t="s">
        <v>652</v>
      </c>
      <c r="E216" s="2">
        <v>1</v>
      </c>
      <c r="F216" s="3">
        <v>39269</v>
      </c>
      <c r="G216" s="2">
        <v>48.243094759999998</v>
      </c>
      <c r="H216" s="2">
        <v>-112.86716</v>
      </c>
      <c r="I216" s="2">
        <v>-62.34</v>
      </c>
      <c r="J216" s="2">
        <v>-3.82</v>
      </c>
      <c r="K216" s="2">
        <v>-31.82</v>
      </c>
      <c r="L216" s="2">
        <v>1.103</v>
      </c>
      <c r="M216" s="2">
        <v>2.0299999999999998</v>
      </c>
    </row>
    <row r="217" spans="1:13" s="2" customFormat="1" x14ac:dyDescent="0.25">
      <c r="A217" s="2" t="s">
        <v>2774</v>
      </c>
      <c r="B217" s="2">
        <v>2007</v>
      </c>
      <c r="C217" s="7">
        <v>2007774</v>
      </c>
      <c r="D217" s="2" t="s">
        <v>2773</v>
      </c>
      <c r="E217" s="2">
        <v>1</v>
      </c>
      <c r="F217" s="3">
        <v>39301</v>
      </c>
      <c r="G217" s="2">
        <v>40.491575500000003</v>
      </c>
      <c r="H217" s="2">
        <v>-78.460661900000005</v>
      </c>
      <c r="I217" s="2">
        <v>-50.7</v>
      </c>
      <c r="J217" s="2">
        <v>-7.48</v>
      </c>
      <c r="K217" s="2">
        <v>9.16</v>
      </c>
      <c r="L217" s="2">
        <v>6.4000000000000001E-2</v>
      </c>
      <c r="M217" s="2">
        <v>0.51</v>
      </c>
    </row>
    <row r="218" spans="1:13" s="2" customFormat="1" x14ac:dyDescent="0.25">
      <c r="A218" s="2" t="s">
        <v>2775</v>
      </c>
      <c r="B218" s="2">
        <v>2007</v>
      </c>
      <c r="C218" s="7">
        <v>2007775</v>
      </c>
      <c r="D218" s="2" t="s">
        <v>363</v>
      </c>
      <c r="E218" s="2">
        <v>1</v>
      </c>
      <c r="F218" s="3">
        <v>39310</v>
      </c>
      <c r="G218" s="2">
        <v>36.679118649999999</v>
      </c>
      <c r="H218" s="2">
        <v>-83.711827850000006</v>
      </c>
      <c r="I218" s="2">
        <v>-26.36</v>
      </c>
      <c r="J218" s="2">
        <v>-3.33</v>
      </c>
      <c r="K218" s="2">
        <v>0.26</v>
      </c>
      <c r="L218" s="2">
        <v>0.2</v>
      </c>
      <c r="M218" s="2">
        <v>1.48</v>
      </c>
    </row>
    <row r="219" spans="1:13" s="2" customFormat="1" x14ac:dyDescent="0.25">
      <c r="A219" s="2" t="s">
        <v>2777</v>
      </c>
      <c r="B219" s="2">
        <v>2007</v>
      </c>
      <c r="C219" s="7">
        <v>2007778</v>
      </c>
      <c r="D219" s="2" t="s">
        <v>2776</v>
      </c>
      <c r="E219" s="2">
        <v>1</v>
      </c>
      <c r="F219" s="3">
        <v>39286</v>
      </c>
      <c r="G219" s="2">
        <v>37.894444700000001</v>
      </c>
      <c r="H219" s="2">
        <v>-120.5721188</v>
      </c>
      <c r="I219" s="2">
        <v>-82.74</v>
      </c>
      <c r="J219" s="2">
        <v>-11.31</v>
      </c>
      <c r="K219" s="2">
        <v>7.73</v>
      </c>
      <c r="L219" s="2">
        <v>3.3000000000000002E-2</v>
      </c>
      <c r="M219" s="2">
        <v>0.3</v>
      </c>
    </row>
    <row r="220" spans="1:13" s="2" customFormat="1" x14ac:dyDescent="0.25">
      <c r="A220" s="2" t="s">
        <v>2779</v>
      </c>
      <c r="B220" s="2">
        <v>2007</v>
      </c>
      <c r="C220" s="7">
        <v>2007779</v>
      </c>
      <c r="D220" s="2" t="s">
        <v>2778</v>
      </c>
      <c r="E220" s="2">
        <v>1</v>
      </c>
      <c r="F220" s="3">
        <v>39260</v>
      </c>
      <c r="G220" s="2">
        <v>33.097803900000002</v>
      </c>
      <c r="H220" s="2">
        <v>-86.480064299999995</v>
      </c>
      <c r="I220" s="2">
        <v>-17.350000000000001</v>
      </c>
      <c r="J220" s="2">
        <v>-3.13</v>
      </c>
      <c r="K220" s="2">
        <v>7.7</v>
      </c>
      <c r="L220" s="2">
        <v>4.9000000000000002E-2</v>
      </c>
      <c r="M220" s="2">
        <v>0.22</v>
      </c>
    </row>
    <row r="221" spans="1:13" s="2" customFormat="1" x14ac:dyDescent="0.25">
      <c r="A221" s="2" t="s">
        <v>2781</v>
      </c>
      <c r="B221" s="2">
        <v>2007</v>
      </c>
      <c r="C221" s="7">
        <v>2007780</v>
      </c>
      <c r="D221" s="2" t="s">
        <v>2780</v>
      </c>
      <c r="E221" s="2">
        <v>1</v>
      </c>
      <c r="F221" s="3">
        <v>39279</v>
      </c>
      <c r="G221" s="2">
        <v>42.423042199999998</v>
      </c>
      <c r="H221" s="2">
        <v>-83.996701099999996</v>
      </c>
      <c r="I221" s="2">
        <v>-38.83</v>
      </c>
      <c r="J221" s="2">
        <v>-5.05</v>
      </c>
      <c r="K221" s="2">
        <v>1.58</v>
      </c>
      <c r="L221" s="2">
        <v>0.17</v>
      </c>
      <c r="M221" s="2">
        <v>0.28000000000000003</v>
      </c>
    </row>
    <row r="222" spans="1:13" s="2" customFormat="1" x14ac:dyDescent="0.25">
      <c r="A222" s="2" t="s">
        <v>2782</v>
      </c>
      <c r="B222" s="2">
        <v>2007</v>
      </c>
      <c r="C222" s="7">
        <v>2007781</v>
      </c>
      <c r="D222" s="2" t="s">
        <v>436</v>
      </c>
      <c r="E222" s="2">
        <v>1</v>
      </c>
      <c r="F222" s="3">
        <v>39321</v>
      </c>
      <c r="G222" s="2">
        <v>47.172493240000001</v>
      </c>
      <c r="H222" s="2">
        <v>-68.245258820000004</v>
      </c>
      <c r="I222" s="2">
        <v>-73.63</v>
      </c>
      <c r="J222" s="2">
        <v>-10.1</v>
      </c>
      <c r="K222" s="2">
        <v>7.16</v>
      </c>
      <c r="L222" s="2">
        <v>8.0000000000000002E-3</v>
      </c>
      <c r="M222" s="2">
        <v>1.74</v>
      </c>
    </row>
    <row r="223" spans="1:13" s="2" customFormat="1" x14ac:dyDescent="0.25">
      <c r="A223" s="2" t="s">
        <v>2784</v>
      </c>
      <c r="B223" s="2">
        <v>2007</v>
      </c>
      <c r="C223" s="7">
        <v>2007782</v>
      </c>
      <c r="D223" s="2" t="s">
        <v>2783</v>
      </c>
      <c r="E223" s="2">
        <v>1</v>
      </c>
      <c r="F223" s="3">
        <v>39259</v>
      </c>
      <c r="G223" s="2">
        <v>42.889748900000001</v>
      </c>
      <c r="H223" s="2">
        <v>-124.0780934</v>
      </c>
      <c r="I223" s="2">
        <v>-42.53</v>
      </c>
      <c r="J223" s="2">
        <v>-5.27</v>
      </c>
      <c r="K223" s="2">
        <v>-0.39</v>
      </c>
      <c r="L223" s="2">
        <v>0.22500000000000001</v>
      </c>
      <c r="M223" s="2">
        <v>0.28999999999999998</v>
      </c>
    </row>
    <row r="224" spans="1:13" s="2" customFormat="1" x14ac:dyDescent="0.25">
      <c r="A224" s="2" t="s">
        <v>2786</v>
      </c>
      <c r="B224" s="2">
        <v>2007</v>
      </c>
      <c r="C224" s="7">
        <v>2007784</v>
      </c>
      <c r="D224" s="2" t="s">
        <v>2785</v>
      </c>
      <c r="E224" s="2">
        <v>1</v>
      </c>
      <c r="F224" s="3">
        <v>39300</v>
      </c>
      <c r="G224" s="2">
        <v>47.3959543</v>
      </c>
      <c r="H224" s="2">
        <v>-94.561838499999993</v>
      </c>
      <c r="I224" s="2">
        <v>-56.05</v>
      </c>
      <c r="J224" s="2">
        <v>-6.16</v>
      </c>
      <c r="K224" s="2">
        <v>-6.79</v>
      </c>
      <c r="L224" s="2">
        <v>0.28599999999999998</v>
      </c>
      <c r="M224" s="2">
        <v>5.37</v>
      </c>
    </row>
    <row r="225" spans="1:13" s="2" customFormat="1" x14ac:dyDescent="0.25">
      <c r="A225" s="2" t="s">
        <v>2787</v>
      </c>
      <c r="B225" s="2">
        <v>2007</v>
      </c>
      <c r="C225" s="7">
        <v>2007785</v>
      </c>
      <c r="D225" s="2" t="s">
        <v>997</v>
      </c>
      <c r="E225" s="2">
        <v>1</v>
      </c>
      <c r="F225" s="3">
        <v>39324</v>
      </c>
      <c r="G225" s="2">
        <v>41.971437080000001</v>
      </c>
      <c r="H225" s="2">
        <v>-75.879817919999994</v>
      </c>
      <c r="I225" s="2">
        <v>-52.7</v>
      </c>
      <c r="J225" s="2">
        <v>-7.32</v>
      </c>
      <c r="K225" s="2">
        <v>5.86</v>
      </c>
      <c r="L225" s="2">
        <v>9.8000000000000004E-2</v>
      </c>
      <c r="M225" s="2">
        <v>0.25</v>
      </c>
    </row>
    <row r="226" spans="1:13" s="2" customFormat="1" x14ac:dyDescent="0.25">
      <c r="A226" s="2" t="s">
        <v>2789</v>
      </c>
      <c r="B226" s="2">
        <v>2007</v>
      </c>
      <c r="C226" s="7">
        <v>2007786</v>
      </c>
      <c r="D226" s="2" t="s">
        <v>2788</v>
      </c>
      <c r="E226" s="2">
        <v>1</v>
      </c>
      <c r="F226" s="3">
        <v>39315</v>
      </c>
      <c r="G226" s="2">
        <v>45.180381199999999</v>
      </c>
      <c r="H226" s="2">
        <v>-121.70443040000001</v>
      </c>
      <c r="I226" s="2">
        <v>-74.599999999999994</v>
      </c>
      <c r="J226" s="2">
        <v>-9.32</v>
      </c>
      <c r="K226" s="2">
        <v>-0.02</v>
      </c>
      <c r="L226" s="2">
        <v>0.16400000000000001</v>
      </c>
      <c r="M226" s="2">
        <v>0.26</v>
      </c>
    </row>
    <row r="227" spans="1:13" s="2" customFormat="1" x14ac:dyDescent="0.25">
      <c r="A227" s="2" t="s">
        <v>2791</v>
      </c>
      <c r="B227" s="2">
        <v>2007</v>
      </c>
      <c r="C227" s="7">
        <v>2007787</v>
      </c>
      <c r="D227" s="2" t="s">
        <v>2790</v>
      </c>
      <c r="E227" s="2">
        <v>1</v>
      </c>
      <c r="F227" s="3">
        <v>39286</v>
      </c>
      <c r="G227" s="2">
        <v>45.093355600000002</v>
      </c>
      <c r="H227" s="2">
        <v>-97.754384200000004</v>
      </c>
      <c r="I227" s="2">
        <v>-30.07</v>
      </c>
      <c r="J227" s="2">
        <v>-3.25</v>
      </c>
      <c r="K227" s="2">
        <v>-4.0999999999999996</v>
      </c>
      <c r="L227" s="2">
        <v>0.58299999999999996</v>
      </c>
      <c r="M227" s="2">
        <v>1.33</v>
      </c>
    </row>
    <row r="228" spans="1:13" s="2" customFormat="1" x14ac:dyDescent="0.25">
      <c r="A228" s="2" t="s">
        <v>2793</v>
      </c>
      <c r="B228" s="2">
        <v>2007</v>
      </c>
      <c r="C228" s="7">
        <v>2007788</v>
      </c>
      <c r="D228" s="2" t="s">
        <v>2792</v>
      </c>
      <c r="E228" s="2">
        <v>1</v>
      </c>
      <c r="F228" s="3">
        <v>39253</v>
      </c>
      <c r="G228" s="2">
        <v>34.368733419999998</v>
      </c>
      <c r="H228" s="2">
        <v>-97.281862450000006</v>
      </c>
      <c r="I228" s="2">
        <v>-18.850000000000001</v>
      </c>
      <c r="J228" s="2">
        <v>-3.2</v>
      </c>
      <c r="K228" s="2">
        <v>6.75</v>
      </c>
      <c r="L228" s="2">
        <v>0.111</v>
      </c>
      <c r="M228" s="2">
        <v>0.35</v>
      </c>
    </row>
    <row r="229" spans="1:13" s="2" customFormat="1" x14ac:dyDescent="0.25">
      <c r="A229" s="2" t="s">
        <v>2795</v>
      </c>
      <c r="B229" s="2">
        <v>2007</v>
      </c>
      <c r="C229" s="7">
        <v>2007789</v>
      </c>
      <c r="D229" s="2" t="s">
        <v>2794</v>
      </c>
      <c r="E229" s="2">
        <v>1</v>
      </c>
      <c r="F229" s="3">
        <v>39260</v>
      </c>
      <c r="G229" s="2">
        <v>36.560571799999998</v>
      </c>
      <c r="H229" s="2">
        <v>-77.745414100000005</v>
      </c>
      <c r="I229" s="2">
        <v>-19.18</v>
      </c>
      <c r="J229" s="2">
        <v>-2.72</v>
      </c>
      <c r="K229" s="2">
        <v>2.58</v>
      </c>
      <c r="L229" s="2">
        <v>0.17599999999999999</v>
      </c>
      <c r="M229" s="2">
        <v>0.19</v>
      </c>
    </row>
    <row r="230" spans="1:13" s="2" customFormat="1" x14ac:dyDescent="0.25">
      <c r="A230" s="2" t="s">
        <v>2797</v>
      </c>
      <c r="B230" s="2">
        <v>2007</v>
      </c>
      <c r="C230" s="7">
        <v>2007790</v>
      </c>
      <c r="D230" s="2" t="s">
        <v>2796</v>
      </c>
      <c r="E230" s="2">
        <v>1</v>
      </c>
      <c r="F230" s="3">
        <v>39294</v>
      </c>
      <c r="G230" s="2">
        <v>46.130992339999999</v>
      </c>
      <c r="H230" s="2">
        <v>-91.608700089999999</v>
      </c>
      <c r="I230" s="2">
        <v>-30.28</v>
      </c>
      <c r="J230" s="2">
        <v>-1.79</v>
      </c>
      <c r="K230" s="2">
        <v>-15.93</v>
      </c>
      <c r="L230" s="2">
        <v>0.63900000000000001</v>
      </c>
      <c r="M230" s="2">
        <v>0.47</v>
      </c>
    </row>
    <row r="231" spans="1:13" s="2" customFormat="1" x14ac:dyDescent="0.25">
      <c r="A231" s="2" t="s">
        <v>2799</v>
      </c>
      <c r="B231" s="2">
        <v>2007</v>
      </c>
      <c r="C231" s="7">
        <v>2007791</v>
      </c>
      <c r="D231" s="2" t="s">
        <v>2798</v>
      </c>
      <c r="E231" s="2">
        <v>1</v>
      </c>
      <c r="F231" s="3">
        <v>39282</v>
      </c>
      <c r="G231" s="2">
        <v>42.769825599999997</v>
      </c>
      <c r="H231" s="2">
        <v>-71.999927799999995</v>
      </c>
      <c r="I231" s="2">
        <v>-40.67</v>
      </c>
      <c r="J231" s="2">
        <v>-4.8099999999999996</v>
      </c>
      <c r="K231" s="2">
        <v>-2.19</v>
      </c>
      <c r="L231" s="2">
        <v>0.223</v>
      </c>
      <c r="M231" s="2">
        <v>0.39</v>
      </c>
    </row>
    <row r="232" spans="1:13" s="2" customFormat="1" x14ac:dyDescent="0.25">
      <c r="A232" s="2" t="s">
        <v>2801</v>
      </c>
      <c r="B232" s="2">
        <v>2007</v>
      </c>
      <c r="C232" s="7">
        <v>2007792</v>
      </c>
      <c r="D232" s="2" t="s">
        <v>2800</v>
      </c>
      <c r="E232" s="2">
        <v>1</v>
      </c>
      <c r="F232" s="3">
        <v>39261</v>
      </c>
      <c r="G232" s="2">
        <v>43.095042999999997</v>
      </c>
      <c r="H232" s="2">
        <v>-73.766743300000002</v>
      </c>
      <c r="I232" s="2">
        <v>-61.72</v>
      </c>
      <c r="J232" s="2">
        <v>-8.86</v>
      </c>
      <c r="K232" s="2">
        <v>9.1999999999999993</v>
      </c>
      <c r="L232" s="2">
        <v>1.7000000000000001E-2</v>
      </c>
      <c r="M232" s="2">
        <v>0.05</v>
      </c>
    </row>
    <row r="233" spans="1:13" s="2" customFormat="1" x14ac:dyDescent="0.25">
      <c r="A233" s="2" t="s">
        <v>2802</v>
      </c>
      <c r="B233" s="2">
        <v>2007</v>
      </c>
      <c r="C233" s="7">
        <v>2007793</v>
      </c>
      <c r="D233" s="2" t="s">
        <v>1171</v>
      </c>
      <c r="E233" s="2">
        <v>1</v>
      </c>
      <c r="F233" s="3">
        <v>39295</v>
      </c>
      <c r="G233" s="2">
        <v>38.60046835</v>
      </c>
      <c r="H233" s="2">
        <v>-111.841172</v>
      </c>
      <c r="I233" s="2">
        <v>-95.65</v>
      </c>
      <c r="J233" s="2">
        <v>-11.35</v>
      </c>
      <c r="K233" s="2">
        <v>-4.8499999999999996</v>
      </c>
      <c r="L233" s="2">
        <v>0.111</v>
      </c>
      <c r="M233" s="2">
        <v>0.27</v>
      </c>
    </row>
    <row r="234" spans="1:13" s="2" customFormat="1" x14ac:dyDescent="0.25">
      <c r="A234" s="2" t="s">
        <v>2804</v>
      </c>
      <c r="B234" s="2">
        <v>2007</v>
      </c>
      <c r="C234" s="7">
        <v>2007794</v>
      </c>
      <c r="D234" s="2" t="s">
        <v>2803</v>
      </c>
      <c r="E234" s="2">
        <v>1</v>
      </c>
      <c r="F234" s="3">
        <v>39342</v>
      </c>
      <c r="G234" s="2">
        <v>43.838223800000002</v>
      </c>
      <c r="H234" s="2">
        <v>-85.073881299999996</v>
      </c>
      <c r="I234" s="2">
        <v>-34.29</v>
      </c>
      <c r="J234" s="2">
        <v>-3.43</v>
      </c>
      <c r="K234" s="2">
        <v>-6.87</v>
      </c>
      <c r="L234" s="2">
        <v>0.38400000000000001</v>
      </c>
      <c r="M234" s="2">
        <v>1.86</v>
      </c>
    </row>
    <row r="235" spans="1:13" s="2" customFormat="1" x14ac:dyDescent="0.25">
      <c r="A235" s="2" t="s">
        <v>2805</v>
      </c>
      <c r="B235" s="2">
        <v>2007</v>
      </c>
      <c r="C235" s="7">
        <v>2007795</v>
      </c>
      <c r="D235" s="2" t="s">
        <v>633</v>
      </c>
      <c r="E235" s="2">
        <v>1</v>
      </c>
      <c r="F235" s="3">
        <v>39279</v>
      </c>
      <c r="G235" s="2">
        <v>34.722232699999999</v>
      </c>
      <c r="H235" s="2">
        <v>-90.074228489999996</v>
      </c>
      <c r="I235" s="2">
        <v>-18.170000000000002</v>
      </c>
      <c r="J235" s="2">
        <v>-3</v>
      </c>
      <c r="K235" s="2">
        <v>5.83</v>
      </c>
      <c r="L235" s="2">
        <v>9.5000000000000001E-2</v>
      </c>
      <c r="M235" s="2">
        <v>0.18</v>
      </c>
    </row>
    <row r="236" spans="1:13" s="2" customFormat="1" x14ac:dyDescent="0.25">
      <c r="A236" s="2" t="s">
        <v>2806</v>
      </c>
      <c r="B236" s="2">
        <v>2007</v>
      </c>
      <c r="C236" s="7">
        <v>2007796</v>
      </c>
      <c r="D236" s="2" t="s">
        <v>872</v>
      </c>
      <c r="E236" s="2">
        <v>1</v>
      </c>
      <c r="F236" s="3">
        <v>39303</v>
      </c>
      <c r="G236" s="2">
        <v>44.673860660000003</v>
      </c>
      <c r="H236" s="2">
        <v>-73.361407920000005</v>
      </c>
      <c r="I236" s="2">
        <v>-70.75</v>
      </c>
      <c r="J236" s="2">
        <v>-10.23</v>
      </c>
      <c r="K236" s="2">
        <v>11.11</v>
      </c>
      <c r="L236" s="2">
        <v>0</v>
      </c>
      <c r="M236" s="2">
        <v>1.22</v>
      </c>
    </row>
    <row r="237" spans="1:13" s="2" customFormat="1" x14ac:dyDescent="0.25">
      <c r="A237" s="2" t="s">
        <v>2808</v>
      </c>
      <c r="B237" s="2">
        <v>2007</v>
      </c>
      <c r="C237" s="7">
        <v>2007797</v>
      </c>
      <c r="D237" s="2" t="s">
        <v>2807</v>
      </c>
      <c r="E237" s="2">
        <v>1</v>
      </c>
      <c r="F237" s="3">
        <v>39286</v>
      </c>
      <c r="G237" s="2">
        <v>45.168265699999999</v>
      </c>
      <c r="H237" s="2">
        <v>-90.698138200000002</v>
      </c>
      <c r="I237" s="2">
        <v>-42.93</v>
      </c>
      <c r="J237" s="2">
        <v>-5.32</v>
      </c>
      <c r="K237" s="2">
        <v>-0.41</v>
      </c>
      <c r="L237" s="2">
        <v>0.307</v>
      </c>
      <c r="M237" s="2">
        <v>1.03</v>
      </c>
    </row>
    <row r="238" spans="1:13" s="2" customFormat="1" x14ac:dyDescent="0.25">
      <c r="A238" s="2" t="s">
        <v>2810</v>
      </c>
      <c r="B238" s="2">
        <v>2007</v>
      </c>
      <c r="C238" s="7">
        <v>2007798</v>
      </c>
      <c r="D238" s="2" t="s">
        <v>2809</v>
      </c>
      <c r="E238" s="2">
        <v>1</v>
      </c>
      <c r="F238" s="3">
        <v>39330</v>
      </c>
      <c r="G238" s="2">
        <v>34.451977599999999</v>
      </c>
      <c r="H238" s="2">
        <v>-92.938252899999995</v>
      </c>
      <c r="I238" s="2">
        <v>-21.96</v>
      </c>
      <c r="J238" s="2">
        <v>-3.63</v>
      </c>
      <c r="K238" s="2">
        <v>7.05</v>
      </c>
      <c r="L238" s="2">
        <v>5.7000000000000002E-2</v>
      </c>
      <c r="M238" s="2">
        <v>0.13</v>
      </c>
    </row>
    <row r="239" spans="1:13" s="2" customFormat="1" x14ac:dyDescent="0.25">
      <c r="A239" s="2" t="s">
        <v>2812</v>
      </c>
      <c r="B239" s="2">
        <v>2007</v>
      </c>
      <c r="C239" s="7" t="s">
        <v>5747</v>
      </c>
      <c r="D239" s="2" t="s">
        <v>2811</v>
      </c>
      <c r="E239" s="2">
        <v>1</v>
      </c>
      <c r="F239" s="3">
        <v>39260</v>
      </c>
      <c r="G239" s="2">
        <v>45.6434979</v>
      </c>
      <c r="H239" s="2">
        <v>-99.23111059</v>
      </c>
      <c r="I239" s="2">
        <v>-32.1</v>
      </c>
      <c r="J239" s="2">
        <v>-2.92</v>
      </c>
      <c r="K239" s="2">
        <v>-8.7100000000000009</v>
      </c>
      <c r="L239" s="2">
        <v>0.68</v>
      </c>
      <c r="M239" s="2">
        <v>0.38</v>
      </c>
    </row>
    <row r="240" spans="1:13" s="2" customFormat="1" x14ac:dyDescent="0.25">
      <c r="A240" s="2" t="s">
        <v>2814</v>
      </c>
      <c r="B240" s="2">
        <v>2007</v>
      </c>
      <c r="C240" s="7">
        <v>2007800</v>
      </c>
      <c r="D240" s="2" t="s">
        <v>2813</v>
      </c>
      <c r="E240" s="2">
        <v>1</v>
      </c>
      <c r="F240" s="3">
        <v>39302</v>
      </c>
      <c r="G240" s="2">
        <v>36.24209759</v>
      </c>
      <c r="H240" s="2">
        <v>-97.341937209999998</v>
      </c>
      <c r="I240" s="2">
        <v>-18.350000000000001</v>
      </c>
      <c r="J240" s="2">
        <v>-3.01</v>
      </c>
      <c r="K240" s="2">
        <v>5.76</v>
      </c>
      <c r="L240" s="2">
        <v>0.114</v>
      </c>
      <c r="M240" s="2">
        <v>0.35</v>
      </c>
    </row>
    <row r="241" spans="1:13" s="2" customFormat="1" x14ac:dyDescent="0.25">
      <c r="A241" s="2" t="s">
        <v>2816</v>
      </c>
      <c r="B241" s="2">
        <v>2007</v>
      </c>
      <c r="C241" s="7">
        <v>2007801</v>
      </c>
      <c r="D241" s="2" t="s">
        <v>2815</v>
      </c>
      <c r="E241" s="2">
        <v>1</v>
      </c>
      <c r="F241" s="3">
        <v>39308</v>
      </c>
      <c r="G241" s="2">
        <v>48.286101899999998</v>
      </c>
      <c r="H241" s="2">
        <v>-101.90475790000001</v>
      </c>
      <c r="I241" s="2">
        <v>-37.549999999999997</v>
      </c>
      <c r="J241" s="2">
        <v>-2.0499999999999998</v>
      </c>
      <c r="K241" s="2">
        <v>-21.18</v>
      </c>
      <c r="L241" s="2">
        <v>0.97899999999999998</v>
      </c>
      <c r="M241" s="2">
        <v>1.1499999999999999</v>
      </c>
    </row>
    <row r="242" spans="1:13" s="2" customFormat="1" x14ac:dyDescent="0.25">
      <c r="A242" s="2" t="s">
        <v>2818</v>
      </c>
      <c r="B242" s="2">
        <v>2007</v>
      </c>
      <c r="C242" s="7">
        <v>2007802</v>
      </c>
      <c r="D242" s="2" t="s">
        <v>2817</v>
      </c>
      <c r="E242" s="2">
        <v>1</v>
      </c>
      <c r="F242" s="3">
        <v>39275</v>
      </c>
      <c r="G242" s="2">
        <v>34.165789199999999</v>
      </c>
      <c r="H242" s="2">
        <v>-89.911616100000003</v>
      </c>
      <c r="I242" s="2">
        <v>-2.57</v>
      </c>
      <c r="J242" s="2">
        <v>1.01</v>
      </c>
      <c r="K242" s="2">
        <v>-10.68</v>
      </c>
      <c r="L242" s="2">
        <v>0.42899999999999999</v>
      </c>
      <c r="M242" s="2">
        <v>0</v>
      </c>
    </row>
    <row r="243" spans="1:13" s="2" customFormat="1" x14ac:dyDescent="0.25">
      <c r="A243" s="2" t="s">
        <v>2819</v>
      </c>
      <c r="B243" s="2">
        <v>2007</v>
      </c>
      <c r="C243" s="7">
        <v>2007803</v>
      </c>
      <c r="D243" s="2" t="s">
        <v>884</v>
      </c>
      <c r="E243" s="2">
        <v>1</v>
      </c>
      <c r="F243" s="3">
        <v>39261</v>
      </c>
      <c r="G243" s="2">
        <v>40.039990709999998</v>
      </c>
      <c r="H243" s="2">
        <v>-81.013887859999997</v>
      </c>
      <c r="I243" s="2">
        <v>-40.65</v>
      </c>
      <c r="J243" s="2">
        <v>-6.17</v>
      </c>
      <c r="K243" s="2">
        <v>8.73</v>
      </c>
      <c r="L243" s="2">
        <v>2.7E-2</v>
      </c>
      <c r="M243" s="2">
        <v>0.09</v>
      </c>
    </row>
    <row r="244" spans="1:13" s="2" customFormat="1" x14ac:dyDescent="0.25">
      <c r="A244" s="2" t="s">
        <v>2820</v>
      </c>
      <c r="B244" s="2">
        <v>2007</v>
      </c>
      <c r="C244" s="7">
        <v>2007804</v>
      </c>
      <c r="D244" s="2" t="s">
        <v>367</v>
      </c>
      <c r="E244" s="2">
        <v>1</v>
      </c>
      <c r="F244" s="3">
        <v>39319</v>
      </c>
      <c r="G244" s="2">
        <v>38.486261890000002</v>
      </c>
      <c r="H244" s="2">
        <v>-82.872617250000005</v>
      </c>
      <c r="I244" s="2">
        <v>-28.53</v>
      </c>
      <c r="J244" s="2">
        <v>-3.76</v>
      </c>
      <c r="K244" s="2">
        <v>1.52</v>
      </c>
      <c r="L244" s="2">
        <v>0.191</v>
      </c>
      <c r="M244" s="2">
        <v>0.92</v>
      </c>
    </row>
    <row r="245" spans="1:13" s="2" customFormat="1" x14ac:dyDescent="0.25">
      <c r="A245" s="2" t="s">
        <v>2822</v>
      </c>
      <c r="B245" s="2">
        <v>2007</v>
      </c>
      <c r="C245" s="7">
        <v>2007805</v>
      </c>
      <c r="D245" s="2" t="s">
        <v>2821</v>
      </c>
      <c r="E245" s="2">
        <v>1</v>
      </c>
      <c r="F245" s="3">
        <v>39289</v>
      </c>
      <c r="G245" s="2">
        <v>48.135803699999997</v>
      </c>
      <c r="H245" s="2">
        <v>-117.6915241</v>
      </c>
      <c r="I245" s="2">
        <v>-98.57</v>
      </c>
      <c r="J245" s="2">
        <v>-10.82</v>
      </c>
      <c r="K245" s="2">
        <v>-11.97</v>
      </c>
      <c r="L245" s="2">
        <v>8.8999999999999996E-2</v>
      </c>
      <c r="M245" s="2">
        <v>0.3</v>
      </c>
    </row>
    <row r="246" spans="1:13" s="2" customFormat="1" x14ac:dyDescent="0.25">
      <c r="A246" s="2" t="s">
        <v>2824</v>
      </c>
      <c r="B246" s="2">
        <v>2007</v>
      </c>
      <c r="C246" s="7">
        <v>2007806</v>
      </c>
      <c r="D246" s="2" t="s">
        <v>2823</v>
      </c>
      <c r="E246" s="2">
        <v>1</v>
      </c>
      <c r="F246" s="3">
        <v>39248</v>
      </c>
      <c r="G246" s="2">
        <v>39.806845500000001</v>
      </c>
      <c r="H246" s="2">
        <v>-105.0360311</v>
      </c>
      <c r="I246" s="2">
        <v>-89.11</v>
      </c>
      <c r="J246" s="2">
        <v>-10.02</v>
      </c>
      <c r="K246" s="2">
        <v>-8.9600000000000009</v>
      </c>
      <c r="L246" s="2">
        <v>0.39800000000000002</v>
      </c>
      <c r="M246" s="2">
        <v>1.31</v>
      </c>
    </row>
    <row r="247" spans="1:13" s="2" customFormat="1" x14ac:dyDescent="0.25">
      <c r="A247" s="2" t="s">
        <v>2826</v>
      </c>
      <c r="B247" s="2">
        <v>2007</v>
      </c>
      <c r="C247" s="7">
        <v>2007807</v>
      </c>
      <c r="D247" s="2" t="s">
        <v>2825</v>
      </c>
      <c r="E247" s="2">
        <v>1</v>
      </c>
      <c r="F247" s="3">
        <v>39294</v>
      </c>
      <c r="G247" s="2">
        <v>28.573323599999998</v>
      </c>
      <c r="H247" s="2">
        <v>-81.7702539</v>
      </c>
      <c r="I247" s="2">
        <v>18</v>
      </c>
      <c r="J247" s="2">
        <v>3.41</v>
      </c>
      <c r="K247" s="2">
        <v>-9.2799999999999994</v>
      </c>
      <c r="L247" s="2">
        <v>0.505</v>
      </c>
      <c r="M247" s="2">
        <v>0.68</v>
      </c>
    </row>
    <row r="248" spans="1:13" s="2" customFormat="1" x14ac:dyDescent="0.25">
      <c r="A248" s="2" t="s">
        <v>2827</v>
      </c>
      <c r="B248" s="2">
        <v>2007</v>
      </c>
      <c r="C248" s="7">
        <v>2007808</v>
      </c>
      <c r="D248" s="2" t="s">
        <v>398</v>
      </c>
      <c r="E248" s="2">
        <v>1</v>
      </c>
      <c r="F248" s="3">
        <v>39288</v>
      </c>
      <c r="G248" s="2">
        <v>41.989558959999997</v>
      </c>
      <c r="H248" s="2">
        <v>-71.205066360000004</v>
      </c>
      <c r="I248" s="2">
        <v>-36.07</v>
      </c>
      <c r="J248" s="2">
        <v>-5.0599999999999996</v>
      </c>
      <c r="K248" s="2">
        <v>4.43</v>
      </c>
      <c r="L248" s="2">
        <v>0.13700000000000001</v>
      </c>
      <c r="M248" s="2">
        <v>0.14000000000000001</v>
      </c>
    </row>
    <row r="249" spans="1:13" s="2" customFormat="1" x14ac:dyDescent="0.25">
      <c r="A249" s="2" t="s">
        <v>2829</v>
      </c>
      <c r="B249" s="2">
        <v>2007</v>
      </c>
      <c r="C249" s="7">
        <v>2007809</v>
      </c>
      <c r="D249" s="2" t="s">
        <v>2828</v>
      </c>
      <c r="E249" s="2">
        <v>1</v>
      </c>
      <c r="F249" s="3">
        <v>39303</v>
      </c>
      <c r="G249" s="2">
        <v>33.063257</v>
      </c>
      <c r="H249" s="2">
        <v>-96.475838100000004</v>
      </c>
      <c r="I249" s="2">
        <v>-13.35</v>
      </c>
      <c r="J249" s="2">
        <v>-2.6</v>
      </c>
      <c r="K249" s="2">
        <v>7.42</v>
      </c>
      <c r="L249" s="2">
        <v>6.4000000000000001E-2</v>
      </c>
      <c r="M249" s="2">
        <v>0.21</v>
      </c>
    </row>
    <row r="250" spans="1:13" s="2" customFormat="1" x14ac:dyDescent="0.25">
      <c r="A250" s="2" t="s">
        <v>2831</v>
      </c>
      <c r="B250" s="2">
        <v>2007</v>
      </c>
      <c r="C250" s="7">
        <v>2007810</v>
      </c>
      <c r="D250" s="2" t="s">
        <v>2830</v>
      </c>
      <c r="E250" s="2">
        <v>1</v>
      </c>
      <c r="F250" s="3">
        <v>39288</v>
      </c>
      <c r="G250" s="2">
        <v>31.163782000000001</v>
      </c>
      <c r="H250" s="2">
        <v>-83.541896399999999</v>
      </c>
      <c r="I250" s="2">
        <v>1.31</v>
      </c>
      <c r="J250" s="2">
        <v>1.72</v>
      </c>
      <c r="K250" s="2">
        <v>-12.44</v>
      </c>
      <c r="L250" s="2">
        <v>0.41299999999999998</v>
      </c>
      <c r="M250" s="2">
        <v>0.54</v>
      </c>
    </row>
    <row r="251" spans="1:13" s="2" customFormat="1" x14ac:dyDescent="0.25">
      <c r="A251" s="2" t="s">
        <v>2832</v>
      </c>
      <c r="B251" s="2">
        <v>2007</v>
      </c>
      <c r="C251" s="7">
        <v>2007811</v>
      </c>
      <c r="D251" s="2" t="s">
        <v>6</v>
      </c>
      <c r="E251" s="2">
        <v>1</v>
      </c>
      <c r="F251" s="3">
        <v>39279</v>
      </c>
      <c r="G251" s="2">
        <v>34.22781586</v>
      </c>
      <c r="H251" s="2">
        <v>-86.843449120000002</v>
      </c>
      <c r="I251" s="2">
        <v>-11.59</v>
      </c>
      <c r="J251" s="2">
        <v>-1.6</v>
      </c>
      <c r="K251" s="2">
        <v>1.24</v>
      </c>
      <c r="L251" s="2">
        <v>0.20699999999999999</v>
      </c>
      <c r="M251" s="2">
        <v>0.65</v>
      </c>
    </row>
    <row r="252" spans="1:13" s="2" customFormat="1" x14ac:dyDescent="0.25">
      <c r="A252" s="2" t="s">
        <v>2834</v>
      </c>
      <c r="B252" s="2">
        <v>2007</v>
      </c>
      <c r="C252" s="7">
        <v>2007812</v>
      </c>
      <c r="D252" s="2" t="s">
        <v>2833</v>
      </c>
      <c r="E252" s="2">
        <v>1</v>
      </c>
      <c r="F252" s="3">
        <v>39314</v>
      </c>
      <c r="G252" s="2">
        <v>46.199063299999999</v>
      </c>
      <c r="H252" s="2">
        <v>-89.293976999999998</v>
      </c>
      <c r="I252" s="2">
        <v>-42.69</v>
      </c>
      <c r="J252" s="2">
        <v>-4.01</v>
      </c>
      <c r="K252" s="2">
        <v>-10.58</v>
      </c>
      <c r="L252" s="2">
        <v>0.46200000000000002</v>
      </c>
      <c r="M252" s="2">
        <v>4.1100000000000003</v>
      </c>
    </row>
    <row r="253" spans="1:13" s="2" customFormat="1" x14ac:dyDescent="0.25">
      <c r="A253" s="2" t="s">
        <v>2836</v>
      </c>
      <c r="B253" s="2">
        <v>2007</v>
      </c>
      <c r="C253" s="7">
        <v>2007813</v>
      </c>
      <c r="D253" s="2" t="s">
        <v>2835</v>
      </c>
      <c r="E253" s="2">
        <v>1</v>
      </c>
      <c r="F253" s="3">
        <v>39313</v>
      </c>
      <c r="G253" s="2">
        <v>42.211764100000003</v>
      </c>
      <c r="H253" s="2">
        <v>-83.520982099999998</v>
      </c>
      <c r="I253" s="2">
        <v>-45.11</v>
      </c>
      <c r="J253" s="2">
        <v>-5.62</v>
      </c>
      <c r="K253" s="2">
        <v>-0.15</v>
      </c>
      <c r="L253" s="2">
        <v>0.20899999999999999</v>
      </c>
      <c r="M253" s="2">
        <v>0.59</v>
      </c>
    </row>
    <row r="254" spans="1:13" s="2" customFormat="1" x14ac:dyDescent="0.25">
      <c r="A254" s="2" t="s">
        <v>2837</v>
      </c>
      <c r="B254" s="2">
        <v>2007</v>
      </c>
      <c r="C254" s="7">
        <v>2007815</v>
      </c>
      <c r="D254" s="2" t="s">
        <v>1307</v>
      </c>
      <c r="E254" s="2">
        <v>1</v>
      </c>
      <c r="F254" s="3">
        <v>39272</v>
      </c>
      <c r="G254" s="2">
        <v>43.546546890000002</v>
      </c>
      <c r="H254" s="2">
        <v>-89.352868900000004</v>
      </c>
      <c r="I254" s="2">
        <v>-52.86</v>
      </c>
      <c r="J254" s="2">
        <v>-7.1</v>
      </c>
      <c r="K254" s="2">
        <v>3.96</v>
      </c>
      <c r="L254" s="2">
        <v>9.5000000000000001E-2</v>
      </c>
      <c r="M254" s="2">
        <v>1.29</v>
      </c>
    </row>
    <row r="255" spans="1:13" s="2" customFormat="1" x14ac:dyDescent="0.25">
      <c r="A255" s="2" t="s">
        <v>2839</v>
      </c>
      <c r="B255" s="2">
        <v>2007</v>
      </c>
      <c r="C255" s="7">
        <v>2007816</v>
      </c>
      <c r="D255" s="2" t="s">
        <v>2838</v>
      </c>
      <c r="E255" s="2">
        <v>1</v>
      </c>
      <c r="F255" s="3">
        <v>39295</v>
      </c>
      <c r="G255" s="2">
        <v>39.432409399999997</v>
      </c>
      <c r="H255" s="2">
        <v>-106.6003635</v>
      </c>
      <c r="I255" s="2">
        <v>-113.53</v>
      </c>
      <c r="J255" s="2">
        <v>-15.28</v>
      </c>
      <c r="K255" s="2">
        <v>8.7100000000000009</v>
      </c>
      <c r="L255" s="2">
        <v>2.3E-2</v>
      </c>
      <c r="M255" s="2">
        <v>0.37</v>
      </c>
    </row>
    <row r="256" spans="1:13" s="2" customFormat="1" x14ac:dyDescent="0.25">
      <c r="A256" s="2" t="s">
        <v>2841</v>
      </c>
      <c r="B256" s="2">
        <v>2007</v>
      </c>
      <c r="C256" s="7">
        <v>2007817</v>
      </c>
      <c r="D256" s="2" t="s">
        <v>2840</v>
      </c>
      <c r="E256" s="2">
        <v>1</v>
      </c>
      <c r="F256" s="3">
        <v>39323</v>
      </c>
      <c r="G256" s="2">
        <v>41.909734100000001</v>
      </c>
      <c r="H256" s="2">
        <v>-75.337839299999999</v>
      </c>
      <c r="I256" s="2">
        <v>-54.77</v>
      </c>
      <c r="J256" s="2">
        <v>-7.82</v>
      </c>
      <c r="K256" s="2">
        <v>7.76</v>
      </c>
      <c r="L256" s="2">
        <v>6.9000000000000006E-2</v>
      </c>
      <c r="M256" s="2">
        <v>0.55000000000000004</v>
      </c>
    </row>
    <row r="257" spans="1:13" s="2" customFormat="1" x14ac:dyDescent="0.25">
      <c r="A257" s="2" t="s">
        <v>2843</v>
      </c>
      <c r="B257" s="2">
        <v>2007</v>
      </c>
      <c r="C257" s="7">
        <v>2007818</v>
      </c>
      <c r="D257" s="2" t="s">
        <v>2842</v>
      </c>
      <c r="E257" s="2">
        <v>1</v>
      </c>
      <c r="F257" s="3">
        <v>39287</v>
      </c>
      <c r="G257" s="2">
        <v>43.623088000000003</v>
      </c>
      <c r="H257" s="2">
        <v>-71.2654292</v>
      </c>
      <c r="I257" s="2">
        <v>-53.34</v>
      </c>
      <c r="J257" s="2">
        <v>-7.36</v>
      </c>
      <c r="K257" s="2">
        <v>5.57</v>
      </c>
      <c r="L257" s="2">
        <v>0.108</v>
      </c>
      <c r="M257" s="2">
        <v>0.85</v>
      </c>
    </row>
    <row r="258" spans="1:13" s="2" customFormat="1" x14ac:dyDescent="0.25">
      <c r="A258" s="2" t="s">
        <v>2844</v>
      </c>
      <c r="B258" s="2">
        <v>2007</v>
      </c>
      <c r="C258" s="7">
        <v>2007819</v>
      </c>
      <c r="D258" s="2" t="s">
        <v>1046</v>
      </c>
      <c r="E258" s="2">
        <v>1</v>
      </c>
      <c r="F258" s="3">
        <v>39258</v>
      </c>
      <c r="G258" s="2">
        <v>45.440121150000003</v>
      </c>
      <c r="H258" s="2">
        <v>-97.262272139999993</v>
      </c>
      <c r="I258" s="2">
        <v>-41.07</v>
      </c>
      <c r="J258" s="2">
        <v>-4.71</v>
      </c>
      <c r="K258" s="2">
        <v>-3.36</v>
      </c>
      <c r="L258" s="2">
        <v>0.39900000000000002</v>
      </c>
      <c r="M258" s="2">
        <v>1.64</v>
      </c>
    </row>
    <row r="259" spans="1:13" s="2" customFormat="1" x14ac:dyDescent="0.25">
      <c r="A259" s="2" t="s">
        <v>2846</v>
      </c>
      <c r="B259" s="2">
        <v>2007</v>
      </c>
      <c r="C259" s="7">
        <v>2007820</v>
      </c>
      <c r="D259" s="2" t="s">
        <v>2845</v>
      </c>
      <c r="E259" s="2">
        <v>1</v>
      </c>
      <c r="F259" s="3">
        <v>39279</v>
      </c>
      <c r="G259" s="2">
        <v>34.570622030000003</v>
      </c>
      <c r="H259" s="2">
        <v>-96.238337450000003</v>
      </c>
      <c r="I259" s="2">
        <v>-16.71</v>
      </c>
      <c r="J259" s="2">
        <v>-3.08</v>
      </c>
      <c r="K259" s="2">
        <v>7.95</v>
      </c>
      <c r="L259" s="2">
        <v>5.8000000000000003E-2</v>
      </c>
      <c r="M259" s="2">
        <v>0.13</v>
      </c>
    </row>
    <row r="260" spans="1:13" s="2" customFormat="1" x14ac:dyDescent="0.25">
      <c r="A260" s="2" t="s">
        <v>2848</v>
      </c>
      <c r="B260" s="2">
        <v>2007</v>
      </c>
      <c r="C260" s="7">
        <v>2007821</v>
      </c>
      <c r="D260" s="2" t="s">
        <v>2847</v>
      </c>
      <c r="E260" s="2">
        <v>1</v>
      </c>
      <c r="F260" s="3">
        <v>39252</v>
      </c>
      <c r="G260" s="2">
        <v>35.516294799999997</v>
      </c>
      <c r="H260" s="2">
        <v>-80.203384600000007</v>
      </c>
      <c r="I260" s="2">
        <v>-27.41</v>
      </c>
      <c r="J260" s="2">
        <v>-4.74</v>
      </c>
      <c r="K260" s="2">
        <v>10.53</v>
      </c>
      <c r="L260" s="2">
        <v>5.8999999999999997E-2</v>
      </c>
      <c r="M260" s="2">
        <v>0.28999999999999998</v>
      </c>
    </row>
    <row r="261" spans="1:13" s="2" customFormat="1" x14ac:dyDescent="0.25">
      <c r="A261" s="2" t="s">
        <v>2850</v>
      </c>
      <c r="B261" s="2">
        <v>2007</v>
      </c>
      <c r="C261" s="7">
        <v>2007822</v>
      </c>
      <c r="D261" s="2" t="s">
        <v>2849</v>
      </c>
      <c r="E261" s="2">
        <v>1</v>
      </c>
      <c r="F261" s="3">
        <v>39310</v>
      </c>
      <c r="G261" s="2">
        <v>39.920617800000002</v>
      </c>
      <c r="H261" s="2">
        <v>-83.004254799999998</v>
      </c>
      <c r="I261" s="2">
        <v>-18.670000000000002</v>
      </c>
      <c r="J261" s="2">
        <v>-1.37</v>
      </c>
      <c r="K261" s="2">
        <v>-7.69</v>
      </c>
      <c r="L261" s="2">
        <v>0.34499999999999997</v>
      </c>
      <c r="M261" s="2">
        <v>1.03</v>
      </c>
    </row>
    <row r="262" spans="1:13" s="2" customFormat="1" x14ac:dyDescent="0.25">
      <c r="A262" s="2" t="s">
        <v>2852</v>
      </c>
      <c r="B262" s="2">
        <v>2007</v>
      </c>
      <c r="C262" s="7">
        <v>2007823</v>
      </c>
      <c r="D262" s="2" t="s">
        <v>2851</v>
      </c>
      <c r="E262" s="2">
        <v>1</v>
      </c>
      <c r="F262" s="3">
        <v>39318</v>
      </c>
      <c r="G262" s="2">
        <v>37.994337600000001</v>
      </c>
      <c r="H262" s="2">
        <v>-90.542139000000006</v>
      </c>
      <c r="I262" s="2">
        <v>-22.41</v>
      </c>
      <c r="J262" s="2">
        <v>-2.27</v>
      </c>
      <c r="K262" s="2">
        <v>-4.28</v>
      </c>
      <c r="L262" s="2">
        <v>0.214</v>
      </c>
      <c r="M262" s="2">
        <v>1.27</v>
      </c>
    </row>
    <row r="263" spans="1:13" s="2" customFormat="1" x14ac:dyDescent="0.25">
      <c r="A263" s="2" t="s">
        <v>2854</v>
      </c>
      <c r="B263" s="2">
        <v>2007</v>
      </c>
      <c r="C263" s="7">
        <v>2007825</v>
      </c>
      <c r="D263" s="2" t="s">
        <v>2853</v>
      </c>
      <c r="E263" s="2">
        <v>1</v>
      </c>
      <c r="F263" s="3">
        <v>39274</v>
      </c>
      <c r="G263" s="2">
        <v>29.526232709999999</v>
      </c>
      <c r="H263" s="2">
        <v>-101.21002489999999</v>
      </c>
      <c r="I263" s="2">
        <v>-17.690000000000001</v>
      </c>
      <c r="J263" s="2">
        <v>-2.1800000000000002</v>
      </c>
      <c r="K263" s="2">
        <v>-0.24</v>
      </c>
      <c r="L263" s="2">
        <v>0.224</v>
      </c>
      <c r="M263" s="2">
        <v>1.35</v>
      </c>
    </row>
    <row r="264" spans="1:13" s="2" customFormat="1" x14ac:dyDescent="0.25">
      <c r="A264" s="2" t="s">
        <v>2856</v>
      </c>
      <c r="B264" s="2">
        <v>2007</v>
      </c>
      <c r="C264" s="7">
        <v>2007826</v>
      </c>
      <c r="D264" s="2" t="s">
        <v>2855</v>
      </c>
      <c r="E264" s="2">
        <v>1</v>
      </c>
      <c r="F264" s="3">
        <v>39275</v>
      </c>
      <c r="G264" s="2">
        <v>36.311100029999999</v>
      </c>
      <c r="H264" s="2">
        <v>-88.489562100000001</v>
      </c>
      <c r="I264" s="2">
        <v>-13.31</v>
      </c>
      <c r="J264" s="2">
        <v>-1.05</v>
      </c>
      <c r="K264" s="2">
        <v>-4.95</v>
      </c>
      <c r="L264" s="2">
        <v>0.22800000000000001</v>
      </c>
      <c r="M264" s="2">
        <v>0.13</v>
      </c>
    </row>
    <row r="265" spans="1:13" s="2" customFormat="1" x14ac:dyDescent="0.25">
      <c r="A265" s="2" t="s">
        <v>2857</v>
      </c>
      <c r="B265" s="2">
        <v>2007</v>
      </c>
      <c r="C265" s="7">
        <v>2007827</v>
      </c>
      <c r="D265" s="2" t="s">
        <v>349</v>
      </c>
      <c r="E265" s="2">
        <v>1</v>
      </c>
      <c r="F265" s="3">
        <v>39282</v>
      </c>
      <c r="G265" s="2">
        <v>37.193345979999997</v>
      </c>
      <c r="H265" s="2">
        <v>-95.988976070000007</v>
      </c>
      <c r="I265" s="2">
        <v>-20.329999999999998</v>
      </c>
      <c r="J265" s="2">
        <v>-3.62</v>
      </c>
      <c r="K265" s="2">
        <v>8.65</v>
      </c>
      <c r="L265" s="2">
        <v>3.1E-2</v>
      </c>
      <c r="M265" s="2">
        <v>0.02</v>
      </c>
    </row>
    <row r="266" spans="1:13" s="2" customFormat="1" x14ac:dyDescent="0.25">
      <c r="A266" s="2" t="s">
        <v>2859</v>
      </c>
      <c r="B266" s="2">
        <v>2007</v>
      </c>
      <c r="C266" s="7">
        <v>2007828</v>
      </c>
      <c r="D266" s="2" t="s">
        <v>2858</v>
      </c>
      <c r="E266" s="2">
        <v>1</v>
      </c>
      <c r="F266" s="3">
        <v>39273</v>
      </c>
      <c r="G266" s="2">
        <v>38.492313299999999</v>
      </c>
      <c r="H266" s="2">
        <v>-78.006703830000006</v>
      </c>
      <c r="I266" s="2">
        <v>-27.41</v>
      </c>
      <c r="J266" s="2">
        <v>-3.28</v>
      </c>
      <c r="K266" s="2">
        <v>-1.1399999999999999</v>
      </c>
      <c r="L266" s="2">
        <v>0.17899999999999999</v>
      </c>
      <c r="M266" s="2">
        <v>0.19</v>
      </c>
    </row>
    <row r="267" spans="1:13" s="2" customFormat="1" x14ac:dyDescent="0.25">
      <c r="A267" s="2" t="s">
        <v>2861</v>
      </c>
      <c r="B267" s="2">
        <v>2007</v>
      </c>
      <c r="C267" s="7">
        <v>2007830</v>
      </c>
      <c r="D267" s="2" t="s">
        <v>2860</v>
      </c>
      <c r="E267" s="2">
        <v>1</v>
      </c>
      <c r="F267" s="3">
        <v>39280</v>
      </c>
      <c r="G267" s="2">
        <v>41.418216020000003</v>
      </c>
      <c r="H267" s="2">
        <v>-85.737015380000003</v>
      </c>
      <c r="I267" s="2">
        <v>-27.15</v>
      </c>
      <c r="J267" s="2">
        <v>-2.71</v>
      </c>
      <c r="K267" s="2">
        <v>-5.49</v>
      </c>
      <c r="L267" s="2">
        <v>0.22</v>
      </c>
      <c r="M267" s="2">
        <v>0.16</v>
      </c>
    </row>
    <row r="268" spans="1:13" s="2" customFormat="1" x14ac:dyDescent="0.25">
      <c r="A268" s="2" t="s">
        <v>2863</v>
      </c>
      <c r="B268" s="2">
        <v>2007</v>
      </c>
      <c r="C268" s="7">
        <v>2007831</v>
      </c>
      <c r="D268" s="2" t="s">
        <v>2862</v>
      </c>
      <c r="E268" s="2">
        <v>1</v>
      </c>
      <c r="F268" s="3">
        <v>39274</v>
      </c>
      <c r="G268" s="2">
        <v>38.771248900000003</v>
      </c>
      <c r="H268" s="2">
        <v>-77.645555200000004</v>
      </c>
      <c r="I268" s="2">
        <v>-37.5</v>
      </c>
      <c r="J268" s="2">
        <v>-5.8</v>
      </c>
      <c r="K268" s="2">
        <v>8.8800000000000008</v>
      </c>
      <c r="L268" s="2">
        <v>5.3999999999999999E-2</v>
      </c>
      <c r="M268" s="2">
        <v>0.33</v>
      </c>
    </row>
    <row r="269" spans="1:13" s="2" customFormat="1" x14ac:dyDescent="0.25">
      <c r="A269" s="2" t="s">
        <v>2865</v>
      </c>
      <c r="B269" s="2">
        <v>2007</v>
      </c>
      <c r="C269" s="7">
        <v>2007832</v>
      </c>
      <c r="D269" s="2" t="s">
        <v>2864</v>
      </c>
      <c r="E269" s="2">
        <v>1</v>
      </c>
      <c r="F269" s="3">
        <v>39274</v>
      </c>
      <c r="G269" s="2">
        <v>46.822190499999998</v>
      </c>
      <c r="H269" s="2">
        <v>-94.533540200000004</v>
      </c>
      <c r="I269" s="2">
        <v>-52.75</v>
      </c>
      <c r="J269" s="2">
        <v>-6.35</v>
      </c>
      <c r="K269" s="2">
        <v>-1.97</v>
      </c>
      <c r="L269" s="2">
        <v>0.27900000000000003</v>
      </c>
      <c r="M269" s="2">
        <v>4.1500000000000004</v>
      </c>
    </row>
    <row r="270" spans="1:13" s="2" customFormat="1" x14ac:dyDescent="0.25">
      <c r="A270" s="2" t="s">
        <v>2867</v>
      </c>
      <c r="B270" s="2">
        <v>2007</v>
      </c>
      <c r="C270" s="7">
        <v>2007833</v>
      </c>
      <c r="D270" s="2" t="s">
        <v>2866</v>
      </c>
      <c r="E270" s="2">
        <v>1</v>
      </c>
      <c r="F270" s="3">
        <v>39330</v>
      </c>
      <c r="G270" s="2">
        <v>38.446817899999999</v>
      </c>
      <c r="H270" s="2">
        <v>-107.4380582</v>
      </c>
      <c r="I270" s="2">
        <v>-111.22</v>
      </c>
      <c r="J270" s="2">
        <v>-14.83</v>
      </c>
      <c r="K270" s="2">
        <v>7.4</v>
      </c>
      <c r="L270" s="2">
        <v>4.4999999999999998E-2</v>
      </c>
      <c r="M270" s="2">
        <v>1.21</v>
      </c>
    </row>
    <row r="271" spans="1:13" s="2" customFormat="1" x14ac:dyDescent="0.25">
      <c r="A271" s="2" t="s">
        <v>2869</v>
      </c>
      <c r="B271" s="2">
        <v>2007</v>
      </c>
      <c r="C271" s="7">
        <v>2007834</v>
      </c>
      <c r="D271" s="2" t="s">
        <v>2868</v>
      </c>
      <c r="E271" s="2">
        <v>1</v>
      </c>
      <c r="F271" s="3">
        <v>39256</v>
      </c>
      <c r="G271" s="2">
        <v>48.751713199999998</v>
      </c>
      <c r="H271" s="2">
        <v>-108.0524686</v>
      </c>
      <c r="I271" s="2">
        <v>-59.62</v>
      </c>
      <c r="J271" s="2">
        <v>-4.28</v>
      </c>
      <c r="K271" s="2">
        <v>-25.42</v>
      </c>
      <c r="L271" s="2">
        <v>0.64300000000000002</v>
      </c>
      <c r="M271" s="2">
        <v>0.69</v>
      </c>
    </row>
    <row r="272" spans="1:13" s="2" customFormat="1" x14ac:dyDescent="0.25">
      <c r="A272" s="2" t="s">
        <v>2871</v>
      </c>
      <c r="B272" s="2">
        <v>2007</v>
      </c>
      <c r="C272" s="7">
        <v>2007835</v>
      </c>
      <c r="D272" s="2" t="s">
        <v>2870</v>
      </c>
      <c r="E272" s="2">
        <v>1</v>
      </c>
      <c r="F272" s="3">
        <v>39311</v>
      </c>
      <c r="G272" s="2">
        <v>42.107652700000003</v>
      </c>
      <c r="H272" s="2">
        <v>-111.8159376</v>
      </c>
      <c r="I272" s="2">
        <v>-116.19</v>
      </c>
      <c r="J272" s="2">
        <v>-15.04</v>
      </c>
      <c r="K272" s="2">
        <v>4.1399999999999997</v>
      </c>
      <c r="L272" s="2">
        <v>9.2999999999999999E-2</v>
      </c>
      <c r="M272" s="2">
        <v>4.42</v>
      </c>
    </row>
    <row r="273" spans="1:13" s="2" customFormat="1" x14ac:dyDescent="0.25">
      <c r="A273" s="2" t="s">
        <v>2872</v>
      </c>
      <c r="B273" s="2">
        <v>2007</v>
      </c>
      <c r="C273" s="7">
        <v>2007836</v>
      </c>
      <c r="D273" s="2" t="s">
        <v>130</v>
      </c>
      <c r="E273" s="2">
        <v>1</v>
      </c>
      <c r="F273" s="3">
        <v>39294</v>
      </c>
      <c r="G273" s="2">
        <v>41.950843990000003</v>
      </c>
      <c r="H273" s="2">
        <v>-71.951116400000004</v>
      </c>
      <c r="I273" s="2">
        <v>-43.19</v>
      </c>
      <c r="J273" s="2">
        <v>-6.47</v>
      </c>
      <c r="K273" s="2">
        <v>8.58</v>
      </c>
      <c r="L273" s="2">
        <v>3.2000000000000001E-2</v>
      </c>
      <c r="M273" s="2">
        <v>0.1</v>
      </c>
    </row>
    <row r="274" spans="1:13" s="2" customFormat="1" x14ac:dyDescent="0.25">
      <c r="A274" s="2" t="s">
        <v>2874</v>
      </c>
      <c r="B274" s="2">
        <v>2007</v>
      </c>
      <c r="C274" s="7">
        <v>2007837</v>
      </c>
      <c r="D274" s="2" t="s">
        <v>2873</v>
      </c>
      <c r="E274" s="2">
        <v>1</v>
      </c>
      <c r="F274" s="3">
        <v>39339</v>
      </c>
      <c r="G274" s="2">
        <v>34.2145297</v>
      </c>
      <c r="H274" s="2">
        <v>-94.214670900000002</v>
      </c>
      <c r="I274" s="2">
        <v>-18.16</v>
      </c>
      <c r="J274" s="2">
        <v>-3.11</v>
      </c>
      <c r="K274" s="2">
        <v>6.74</v>
      </c>
      <c r="L274" s="2">
        <v>7.3999999999999996E-2</v>
      </c>
      <c r="M274" s="2">
        <v>0.46</v>
      </c>
    </row>
    <row r="275" spans="1:13" s="2" customFormat="1" x14ac:dyDescent="0.25">
      <c r="A275" s="2" t="s">
        <v>2876</v>
      </c>
      <c r="B275" s="2">
        <v>2007</v>
      </c>
      <c r="C275" s="7">
        <v>2007838</v>
      </c>
      <c r="D275" s="2" t="s">
        <v>2875</v>
      </c>
      <c r="E275" s="2">
        <v>1</v>
      </c>
      <c r="F275" s="3">
        <v>39287</v>
      </c>
      <c r="G275" s="2">
        <v>37.949050649999997</v>
      </c>
      <c r="H275" s="2">
        <v>-122.62745940000001</v>
      </c>
      <c r="I275" s="2">
        <v>-22.16</v>
      </c>
      <c r="J275" s="2">
        <v>-3.4</v>
      </c>
      <c r="K275" s="2">
        <v>5.0199999999999996</v>
      </c>
      <c r="L275" s="2">
        <v>0.113</v>
      </c>
      <c r="M275" s="2">
        <v>0.63</v>
      </c>
    </row>
    <row r="276" spans="1:13" s="2" customFormat="1" x14ac:dyDescent="0.25">
      <c r="A276" s="2" t="s">
        <v>2878</v>
      </c>
      <c r="B276" s="2">
        <v>2007</v>
      </c>
      <c r="C276" s="7">
        <v>2007839</v>
      </c>
      <c r="D276" s="2" t="s">
        <v>2877</v>
      </c>
      <c r="E276" s="2">
        <v>1</v>
      </c>
      <c r="F276" s="3">
        <v>39312</v>
      </c>
      <c r="G276" s="2">
        <v>42.827313799999999</v>
      </c>
      <c r="H276" s="2">
        <v>-83.746940100000003</v>
      </c>
      <c r="I276" s="2">
        <v>-32.840000000000003</v>
      </c>
      <c r="J276" s="2">
        <v>-3.15</v>
      </c>
      <c r="K276" s="2">
        <v>-7.61</v>
      </c>
      <c r="L276" s="2">
        <v>0.315</v>
      </c>
      <c r="M276" s="2">
        <v>1.65</v>
      </c>
    </row>
    <row r="277" spans="1:13" s="2" customFormat="1" x14ac:dyDescent="0.25">
      <c r="A277" s="2" t="s">
        <v>2879</v>
      </c>
      <c r="B277" s="2">
        <v>2007</v>
      </c>
      <c r="C277" s="7">
        <v>2007840</v>
      </c>
      <c r="D277" s="2" t="s">
        <v>1058</v>
      </c>
      <c r="E277" s="2">
        <v>1</v>
      </c>
      <c r="F277" s="3">
        <v>39295</v>
      </c>
      <c r="G277" s="2">
        <v>43.574759630000003</v>
      </c>
      <c r="H277" s="2">
        <v>-97.058740700000001</v>
      </c>
      <c r="I277" s="2">
        <v>-21.27</v>
      </c>
      <c r="J277" s="2">
        <v>-1.4</v>
      </c>
      <c r="K277" s="2">
        <v>-10.07</v>
      </c>
      <c r="L277" s="2">
        <v>0.65500000000000003</v>
      </c>
      <c r="M277" s="2">
        <v>0.77</v>
      </c>
    </row>
    <row r="278" spans="1:13" s="2" customFormat="1" x14ac:dyDescent="0.25">
      <c r="A278" s="2" t="s">
        <v>2881</v>
      </c>
      <c r="B278" s="2">
        <v>2007</v>
      </c>
      <c r="C278" s="7" t="s">
        <v>5747</v>
      </c>
      <c r="D278" s="2" t="s">
        <v>2880</v>
      </c>
      <c r="E278" s="2">
        <v>1</v>
      </c>
      <c r="F278" s="3">
        <v>39273</v>
      </c>
      <c r="G278" s="2">
        <v>33.858621130000003</v>
      </c>
      <c r="H278" s="2">
        <v>-90.542098749999994</v>
      </c>
      <c r="I278" s="2">
        <v>2.1</v>
      </c>
      <c r="J278" s="2">
        <v>1.88</v>
      </c>
      <c r="K278" s="2">
        <v>-12.91</v>
      </c>
      <c r="L278" s="2">
        <v>0.51700000000000002</v>
      </c>
      <c r="M278" s="2">
        <v>0.12</v>
      </c>
    </row>
    <row r="279" spans="1:13" s="2" customFormat="1" x14ac:dyDescent="0.25">
      <c r="A279" s="2" t="s">
        <v>2883</v>
      </c>
      <c r="B279" s="2">
        <v>2007</v>
      </c>
      <c r="C279" s="7">
        <v>2007843</v>
      </c>
      <c r="D279" s="2" t="s">
        <v>2882</v>
      </c>
      <c r="E279" s="2">
        <v>1</v>
      </c>
      <c r="F279" s="3">
        <v>39253</v>
      </c>
      <c r="G279" s="2">
        <v>40.461633499999998</v>
      </c>
      <c r="H279" s="2">
        <v>-79.567454299999994</v>
      </c>
      <c r="I279" s="2">
        <v>-48.73</v>
      </c>
      <c r="J279" s="2">
        <v>-7.3</v>
      </c>
      <c r="K279" s="2">
        <v>9.6999999999999993</v>
      </c>
      <c r="L279" s="2">
        <v>6.0000000000000001E-3</v>
      </c>
      <c r="M279" s="2">
        <v>0.1</v>
      </c>
    </row>
    <row r="280" spans="1:13" s="2" customFormat="1" x14ac:dyDescent="0.25">
      <c r="A280" s="2" t="s">
        <v>2884</v>
      </c>
      <c r="B280" s="2">
        <v>2007</v>
      </c>
      <c r="C280" s="7">
        <v>2007844</v>
      </c>
      <c r="D280" s="2" t="s">
        <v>704</v>
      </c>
      <c r="E280" s="2">
        <v>1</v>
      </c>
      <c r="F280" s="3">
        <v>39260</v>
      </c>
      <c r="G280" s="2">
        <v>48.248153080000002</v>
      </c>
      <c r="H280" s="2">
        <v>-98.898168069999997</v>
      </c>
      <c r="I280" s="2">
        <v>-49.37</v>
      </c>
      <c r="J280" s="2">
        <v>-4.96</v>
      </c>
      <c r="K280" s="2">
        <v>-9.7200000000000006</v>
      </c>
      <c r="L280" s="2">
        <v>0.48899999999999999</v>
      </c>
      <c r="M280" s="2">
        <v>1.1000000000000001</v>
      </c>
    </row>
    <row r="281" spans="1:13" s="2" customFormat="1" x14ac:dyDescent="0.25">
      <c r="A281" s="2" t="s">
        <v>2886</v>
      </c>
      <c r="B281" s="2">
        <v>2007</v>
      </c>
      <c r="C281" s="7">
        <v>2007845</v>
      </c>
      <c r="D281" s="2" t="s">
        <v>2885</v>
      </c>
      <c r="E281" s="2">
        <v>1</v>
      </c>
      <c r="F281" s="3">
        <v>39331</v>
      </c>
      <c r="G281" s="2">
        <v>38.225550900000002</v>
      </c>
      <c r="H281" s="2">
        <v>-107.5377617</v>
      </c>
      <c r="I281" s="2">
        <v>-105.73</v>
      </c>
      <c r="J281" s="2">
        <v>-14.19</v>
      </c>
      <c r="K281" s="2">
        <v>7.81</v>
      </c>
      <c r="L281" s="2">
        <v>3.9E-2</v>
      </c>
      <c r="M281" s="2">
        <v>0.47</v>
      </c>
    </row>
    <row r="282" spans="1:13" s="2" customFormat="1" x14ac:dyDescent="0.25">
      <c r="A282" s="2" t="s">
        <v>2888</v>
      </c>
      <c r="B282" s="2">
        <v>2007</v>
      </c>
      <c r="C282" s="7">
        <v>2007846</v>
      </c>
      <c r="D282" s="2" t="s">
        <v>2887</v>
      </c>
      <c r="E282" s="2">
        <v>1</v>
      </c>
      <c r="F282" s="3">
        <v>39307</v>
      </c>
      <c r="G282" s="2">
        <v>48.9243478</v>
      </c>
      <c r="H282" s="2">
        <v>-100.3053493</v>
      </c>
      <c r="I282" s="2">
        <v>-46.99</v>
      </c>
      <c r="J282" s="2">
        <v>-3.53</v>
      </c>
      <c r="K282" s="2">
        <v>-18.77</v>
      </c>
      <c r="L282" s="2">
        <v>0.746</v>
      </c>
      <c r="M282" s="2">
        <v>1.4</v>
      </c>
    </row>
    <row r="283" spans="1:13" s="2" customFormat="1" x14ac:dyDescent="0.25">
      <c r="A283" s="2" t="s">
        <v>2889</v>
      </c>
      <c r="B283" s="2">
        <v>2007</v>
      </c>
      <c r="C283" s="7">
        <v>2007847</v>
      </c>
      <c r="D283" s="2" t="s">
        <v>991</v>
      </c>
      <c r="E283" s="2">
        <v>1</v>
      </c>
      <c r="F283" s="3">
        <v>39287</v>
      </c>
      <c r="G283" s="2">
        <v>40.360506999999998</v>
      </c>
      <c r="H283" s="2">
        <v>-78.109707259999993</v>
      </c>
      <c r="I283" s="2">
        <v>-51.18</v>
      </c>
      <c r="J283" s="2">
        <v>-7.87</v>
      </c>
      <c r="K283" s="2">
        <v>11.75</v>
      </c>
      <c r="L283" s="2">
        <v>2.3E-2</v>
      </c>
      <c r="M283" s="2">
        <v>0.22</v>
      </c>
    </row>
    <row r="284" spans="1:13" s="2" customFormat="1" x14ac:dyDescent="0.25">
      <c r="A284" s="2" t="s">
        <v>2891</v>
      </c>
      <c r="B284" s="2">
        <v>2007</v>
      </c>
      <c r="C284" s="7">
        <v>2007848</v>
      </c>
      <c r="D284" s="2" t="s">
        <v>2890</v>
      </c>
      <c r="E284" s="2">
        <v>1</v>
      </c>
      <c r="F284" s="3">
        <v>39261</v>
      </c>
      <c r="G284" s="2">
        <v>46.027930099999999</v>
      </c>
      <c r="H284" s="2">
        <v>-98.944847499999995</v>
      </c>
      <c r="I284" s="2">
        <v>-39.72</v>
      </c>
      <c r="J284" s="2">
        <v>-3.86</v>
      </c>
      <c r="K284" s="2">
        <v>-8.8000000000000007</v>
      </c>
      <c r="L284" s="2">
        <v>0.623</v>
      </c>
      <c r="M284" s="2">
        <v>1.25</v>
      </c>
    </row>
    <row r="285" spans="1:13" s="2" customFormat="1" x14ac:dyDescent="0.25">
      <c r="A285" s="2" t="s">
        <v>2893</v>
      </c>
      <c r="B285" s="2">
        <v>2007</v>
      </c>
      <c r="C285" s="7">
        <v>2007849</v>
      </c>
      <c r="D285" s="2" t="s">
        <v>2892</v>
      </c>
      <c r="E285" s="2">
        <v>1</v>
      </c>
      <c r="F285" s="3">
        <v>39279</v>
      </c>
      <c r="G285" s="2">
        <v>43.923689699999997</v>
      </c>
      <c r="H285" s="2">
        <v>-96.951036200000004</v>
      </c>
      <c r="I285" s="2">
        <v>-32.21</v>
      </c>
      <c r="J285" s="2">
        <v>-3.54</v>
      </c>
      <c r="K285" s="2">
        <v>-3.91</v>
      </c>
      <c r="L285" s="2">
        <v>0.42599999999999999</v>
      </c>
      <c r="M285" s="2">
        <v>1.05</v>
      </c>
    </row>
    <row r="286" spans="1:13" s="2" customFormat="1" x14ac:dyDescent="0.25">
      <c r="A286" s="2" t="s">
        <v>2894</v>
      </c>
      <c r="B286" s="2">
        <v>2007</v>
      </c>
      <c r="C286" s="7">
        <v>2007850</v>
      </c>
      <c r="D286" s="2" t="s">
        <v>535</v>
      </c>
      <c r="E286" s="2">
        <v>1</v>
      </c>
      <c r="F286" s="3">
        <v>39281</v>
      </c>
      <c r="G286" s="2">
        <v>47.947189510000001</v>
      </c>
      <c r="H286" s="2">
        <v>-91.392573650000003</v>
      </c>
      <c r="I286" s="2">
        <v>-63.29</v>
      </c>
      <c r="J286" s="2">
        <v>-7.2</v>
      </c>
      <c r="K286" s="2">
        <v>-5.72</v>
      </c>
      <c r="L286" s="2">
        <v>0.215</v>
      </c>
      <c r="M286" s="2">
        <v>1.54</v>
      </c>
    </row>
    <row r="287" spans="1:13" s="2" customFormat="1" x14ac:dyDescent="0.25">
      <c r="A287" s="2" t="s">
        <v>2896</v>
      </c>
      <c r="B287" s="2">
        <v>2007</v>
      </c>
      <c r="C287" s="7">
        <v>2007851</v>
      </c>
      <c r="D287" s="2" t="s">
        <v>2895</v>
      </c>
      <c r="E287" s="2">
        <v>1</v>
      </c>
      <c r="F287" s="3">
        <v>39261</v>
      </c>
      <c r="G287" s="2">
        <v>40.695180200000003</v>
      </c>
      <c r="H287" s="2">
        <v>-99.855639999999994</v>
      </c>
      <c r="I287" s="2">
        <v>-67.78</v>
      </c>
      <c r="J287" s="2">
        <v>-8.41</v>
      </c>
      <c r="K287" s="2">
        <v>-0.46</v>
      </c>
      <c r="L287" s="2">
        <v>0.379</v>
      </c>
      <c r="M287" s="2">
        <v>2.71</v>
      </c>
    </row>
    <row r="288" spans="1:13" s="2" customFormat="1" x14ac:dyDescent="0.25">
      <c r="A288" s="2" t="s">
        <v>2897</v>
      </c>
      <c r="B288" s="2">
        <v>2007</v>
      </c>
      <c r="C288" s="7">
        <v>2007852</v>
      </c>
      <c r="D288" s="2" t="s">
        <v>1261</v>
      </c>
      <c r="E288" s="2">
        <v>1</v>
      </c>
      <c r="F288" s="3">
        <v>39329</v>
      </c>
      <c r="G288" s="2">
        <v>47.076941320000003</v>
      </c>
      <c r="H288" s="2">
        <v>-119.324822</v>
      </c>
      <c r="I288" s="2">
        <v>-117.48</v>
      </c>
      <c r="J288" s="2">
        <v>-14.58</v>
      </c>
      <c r="K288" s="2">
        <v>-0.82</v>
      </c>
      <c r="L288" s="2">
        <v>0.217</v>
      </c>
      <c r="M288" s="2">
        <v>0.64</v>
      </c>
    </row>
    <row r="289" spans="1:13" s="2" customFormat="1" x14ac:dyDescent="0.25">
      <c r="A289" s="2" t="s">
        <v>2898</v>
      </c>
      <c r="B289" s="2">
        <v>2007</v>
      </c>
      <c r="C289" s="7">
        <v>2007853</v>
      </c>
      <c r="D289" s="2" t="s">
        <v>172</v>
      </c>
      <c r="E289" s="2">
        <v>1</v>
      </c>
      <c r="F289" s="3">
        <v>39301</v>
      </c>
      <c r="G289" s="2">
        <v>31.05990761</v>
      </c>
      <c r="H289" s="2">
        <v>-81.41324075</v>
      </c>
      <c r="I289" s="2">
        <v>5.0999999999999996</v>
      </c>
      <c r="J289" s="2">
        <v>1.35</v>
      </c>
      <c r="K289" s="2">
        <v>-5.66</v>
      </c>
      <c r="L289" s="2">
        <v>0.41599999999999998</v>
      </c>
      <c r="M289" s="2">
        <v>0.28000000000000003</v>
      </c>
    </row>
    <row r="290" spans="1:13" s="2" customFormat="1" x14ac:dyDescent="0.25">
      <c r="A290" s="2" t="s">
        <v>2900</v>
      </c>
      <c r="B290" s="2">
        <v>2007</v>
      </c>
      <c r="C290" s="7">
        <v>2007854</v>
      </c>
      <c r="D290" s="2" t="s">
        <v>2899</v>
      </c>
      <c r="E290" s="2">
        <v>1</v>
      </c>
      <c r="F290" s="3">
        <v>39274</v>
      </c>
      <c r="G290" s="2">
        <v>46.034073599999999</v>
      </c>
      <c r="H290" s="2">
        <v>-99.167910599999999</v>
      </c>
      <c r="I290" s="2">
        <v>-34.19</v>
      </c>
      <c r="J290" s="2">
        <v>-2.4500000000000002</v>
      </c>
      <c r="K290" s="2">
        <v>-14.62</v>
      </c>
      <c r="L290" s="2">
        <v>0.64100000000000001</v>
      </c>
      <c r="M290" s="2">
        <v>0.57999999999999996</v>
      </c>
    </row>
    <row r="291" spans="1:13" s="2" customFormat="1" x14ac:dyDescent="0.25">
      <c r="A291" s="2" t="s">
        <v>2902</v>
      </c>
      <c r="B291" s="2">
        <v>2007</v>
      </c>
      <c r="C291" s="7">
        <v>2007855</v>
      </c>
      <c r="D291" s="2" t="s">
        <v>2901</v>
      </c>
      <c r="E291" s="2">
        <v>1</v>
      </c>
      <c r="F291" s="3">
        <v>39281</v>
      </c>
      <c r="G291" s="2">
        <v>42.252180299999999</v>
      </c>
      <c r="H291" s="2">
        <v>-78.2923708</v>
      </c>
      <c r="I291" s="2">
        <v>-69.150000000000006</v>
      </c>
      <c r="J291" s="2">
        <v>-9.73</v>
      </c>
      <c r="K291" s="2">
        <v>8.7200000000000006</v>
      </c>
      <c r="L291" s="2">
        <v>2.9000000000000001E-2</v>
      </c>
      <c r="M291" s="2">
        <v>0.1</v>
      </c>
    </row>
    <row r="292" spans="1:13" s="2" customFormat="1" x14ac:dyDescent="0.25">
      <c r="A292" s="2" t="s">
        <v>2904</v>
      </c>
      <c r="B292" s="2">
        <v>2007</v>
      </c>
      <c r="C292" s="7">
        <v>2007856</v>
      </c>
      <c r="D292" s="2" t="s">
        <v>2903</v>
      </c>
      <c r="E292" s="2">
        <v>1</v>
      </c>
      <c r="F292" s="3">
        <v>39239</v>
      </c>
      <c r="G292" s="2">
        <v>37.695588800000003</v>
      </c>
      <c r="H292" s="2">
        <v>-81.054832300000001</v>
      </c>
      <c r="I292" s="2">
        <v>-43.94</v>
      </c>
      <c r="J292" s="2">
        <v>-6.95</v>
      </c>
      <c r="K292" s="2">
        <v>11.62</v>
      </c>
      <c r="L292" s="2">
        <v>0.08</v>
      </c>
      <c r="M292" s="2">
        <v>0.27</v>
      </c>
    </row>
    <row r="293" spans="1:13" s="2" customFormat="1" x14ac:dyDescent="0.25">
      <c r="A293" s="2" t="s">
        <v>2906</v>
      </c>
      <c r="B293" s="2">
        <v>2007</v>
      </c>
      <c r="C293" s="7">
        <v>2007857</v>
      </c>
      <c r="D293" s="2" t="s">
        <v>2905</v>
      </c>
      <c r="E293" s="2">
        <v>1</v>
      </c>
      <c r="F293" s="3">
        <v>39321</v>
      </c>
      <c r="G293" s="2">
        <v>35.1710432</v>
      </c>
      <c r="H293" s="2">
        <v>-99.371152300000006</v>
      </c>
      <c r="I293" s="2">
        <v>-5.89</v>
      </c>
      <c r="J293" s="2">
        <v>0.23</v>
      </c>
      <c r="K293" s="2">
        <v>-7.75</v>
      </c>
      <c r="L293" s="2">
        <v>0.56499999999999995</v>
      </c>
      <c r="M293" s="2">
        <v>0.41</v>
      </c>
    </row>
    <row r="294" spans="1:13" s="2" customFormat="1" x14ac:dyDescent="0.25">
      <c r="A294" s="2" t="s">
        <v>2907</v>
      </c>
      <c r="B294" s="2">
        <v>2007</v>
      </c>
      <c r="C294" s="7">
        <v>2007858</v>
      </c>
      <c r="D294" s="2" t="s">
        <v>1218</v>
      </c>
      <c r="E294" s="2">
        <v>1</v>
      </c>
      <c r="F294" s="3">
        <v>39275</v>
      </c>
      <c r="G294" s="2">
        <v>38.964743489999996</v>
      </c>
      <c r="H294" s="2">
        <v>-77.335584530000006</v>
      </c>
      <c r="I294" s="2">
        <v>-32.19</v>
      </c>
      <c r="J294" s="2">
        <v>-3.68</v>
      </c>
      <c r="K294" s="2">
        <v>-2.78</v>
      </c>
      <c r="L294" s="2">
        <v>0.17299999999999999</v>
      </c>
      <c r="M294" s="2">
        <v>0.53</v>
      </c>
    </row>
    <row r="295" spans="1:13" s="2" customFormat="1" x14ac:dyDescent="0.25">
      <c r="A295" s="2" t="s">
        <v>2909</v>
      </c>
      <c r="B295" s="2">
        <v>2007</v>
      </c>
      <c r="C295" s="7">
        <v>2007859</v>
      </c>
      <c r="D295" s="2" t="s">
        <v>2908</v>
      </c>
      <c r="E295" s="2">
        <v>1</v>
      </c>
      <c r="F295" s="3">
        <v>39324</v>
      </c>
      <c r="G295" s="2">
        <v>45.785750700000001</v>
      </c>
      <c r="H295" s="2">
        <v>-88.365793499999995</v>
      </c>
      <c r="I295" s="2">
        <v>-26.3</v>
      </c>
      <c r="J295" s="2">
        <v>0.4</v>
      </c>
      <c r="K295" s="2">
        <v>-29.49</v>
      </c>
      <c r="L295" s="2">
        <v>0.82899999999999996</v>
      </c>
      <c r="M295" s="2">
        <v>0.67</v>
      </c>
    </row>
    <row r="296" spans="1:13" s="2" customFormat="1" x14ac:dyDescent="0.25">
      <c r="A296" s="2" t="s">
        <v>2911</v>
      </c>
      <c r="B296" s="2">
        <v>2007</v>
      </c>
      <c r="C296" s="7">
        <v>2007860</v>
      </c>
      <c r="D296" s="2" t="s">
        <v>2910</v>
      </c>
      <c r="E296" s="2">
        <v>1</v>
      </c>
      <c r="F296" s="3">
        <v>39281</v>
      </c>
      <c r="G296" s="2">
        <v>42.354966599999997</v>
      </c>
      <c r="H296" s="2">
        <v>-71.479789299999993</v>
      </c>
      <c r="I296" s="2">
        <v>-46.02</v>
      </c>
      <c r="J296" s="2">
        <v>-6.68</v>
      </c>
      <c r="K296" s="2">
        <v>7.45</v>
      </c>
      <c r="L296" s="2">
        <v>5.2999999999999999E-2</v>
      </c>
      <c r="M296" s="2">
        <v>0.05</v>
      </c>
    </row>
    <row r="297" spans="1:13" s="2" customFormat="1" x14ac:dyDescent="0.25">
      <c r="A297" s="2" t="s">
        <v>2913</v>
      </c>
      <c r="B297" s="2">
        <v>2007</v>
      </c>
      <c r="C297" s="7">
        <v>2007861</v>
      </c>
      <c r="D297" s="2" t="s">
        <v>2912</v>
      </c>
      <c r="E297" s="2">
        <v>1</v>
      </c>
      <c r="F297" s="3">
        <v>39294</v>
      </c>
      <c r="G297" s="2">
        <v>44.206728300000002</v>
      </c>
      <c r="H297" s="2">
        <v>-89.834864100000004</v>
      </c>
      <c r="I297" s="2">
        <v>-51.82</v>
      </c>
      <c r="J297" s="2">
        <v>-6.58</v>
      </c>
      <c r="K297" s="2">
        <v>0.78</v>
      </c>
      <c r="L297" s="2">
        <v>0.159</v>
      </c>
      <c r="M297" s="2">
        <v>0.51</v>
      </c>
    </row>
    <row r="298" spans="1:13" s="2" customFormat="1" x14ac:dyDescent="0.25">
      <c r="A298" s="2" t="s">
        <v>2915</v>
      </c>
      <c r="B298" s="2">
        <v>2007</v>
      </c>
      <c r="C298" s="7">
        <v>2007862</v>
      </c>
      <c r="D298" s="2" t="s">
        <v>2914</v>
      </c>
      <c r="E298" s="2">
        <v>1</v>
      </c>
      <c r="F298" s="3">
        <v>39295</v>
      </c>
      <c r="G298" s="2">
        <v>43.957527300000002</v>
      </c>
      <c r="H298" s="2">
        <v>-71.967913100000004</v>
      </c>
      <c r="I298" s="2">
        <v>-67.62</v>
      </c>
      <c r="J298" s="2">
        <v>-9.07</v>
      </c>
      <c r="K298" s="2">
        <v>4.9000000000000004</v>
      </c>
      <c r="L298" s="2">
        <v>2.4E-2</v>
      </c>
      <c r="M298" s="2">
        <v>0.19</v>
      </c>
    </row>
    <row r="299" spans="1:13" s="2" customFormat="1" x14ac:dyDescent="0.25">
      <c r="A299" s="2" t="s">
        <v>2916</v>
      </c>
      <c r="B299" s="2">
        <v>2007</v>
      </c>
      <c r="C299" s="7">
        <v>2007863</v>
      </c>
      <c r="D299" s="2" t="s">
        <v>539</v>
      </c>
      <c r="E299" s="2">
        <v>1</v>
      </c>
      <c r="F299" s="3">
        <v>39314</v>
      </c>
      <c r="G299" s="2">
        <v>45.108419720000001</v>
      </c>
      <c r="H299" s="2">
        <v>-94.162859789999999</v>
      </c>
      <c r="I299" s="2">
        <v>-47.9</v>
      </c>
      <c r="J299" s="2">
        <v>-6.38</v>
      </c>
      <c r="K299" s="2">
        <v>3.12</v>
      </c>
      <c r="L299" s="2">
        <v>0.14099999999999999</v>
      </c>
      <c r="M299" s="2">
        <v>1.05</v>
      </c>
    </row>
    <row r="300" spans="1:13" s="2" customFormat="1" x14ac:dyDescent="0.25">
      <c r="A300" s="2" t="s">
        <v>2918</v>
      </c>
      <c r="B300" s="2">
        <v>2007</v>
      </c>
      <c r="C300" s="7">
        <v>2007864</v>
      </c>
      <c r="D300" s="2" t="s">
        <v>2917</v>
      </c>
      <c r="E300" s="2">
        <v>1</v>
      </c>
      <c r="F300" s="3">
        <v>39286</v>
      </c>
      <c r="G300" s="2">
        <v>41.720928600000001</v>
      </c>
      <c r="H300" s="2">
        <v>-85.007690100000005</v>
      </c>
      <c r="I300" s="2">
        <v>-48.07</v>
      </c>
      <c r="J300" s="2">
        <v>-6.63</v>
      </c>
      <c r="K300" s="2">
        <v>4.96</v>
      </c>
      <c r="L300" s="2">
        <v>0.17</v>
      </c>
      <c r="M300" s="2">
        <v>0.97</v>
      </c>
    </row>
    <row r="301" spans="1:13" s="2" customFormat="1" x14ac:dyDescent="0.25">
      <c r="A301" s="2" t="s">
        <v>2920</v>
      </c>
      <c r="B301" s="2">
        <v>2007</v>
      </c>
      <c r="C301" s="7">
        <v>2007865</v>
      </c>
      <c r="D301" s="2" t="s">
        <v>2919</v>
      </c>
      <c r="E301" s="2">
        <v>1</v>
      </c>
      <c r="F301" s="3">
        <v>39303</v>
      </c>
      <c r="G301" s="2">
        <v>46.763303899999997</v>
      </c>
      <c r="H301" s="2">
        <v>-96.215187799999995</v>
      </c>
      <c r="I301" s="2">
        <v>-33.19</v>
      </c>
      <c r="J301" s="2">
        <v>-2.4500000000000002</v>
      </c>
      <c r="K301" s="2">
        <v>-13.61</v>
      </c>
      <c r="L301" s="2">
        <v>0.73599999999999999</v>
      </c>
      <c r="M301" s="2">
        <v>1.77</v>
      </c>
    </row>
    <row r="302" spans="1:13" s="2" customFormat="1" x14ac:dyDescent="0.25">
      <c r="A302" s="2" t="s">
        <v>2921</v>
      </c>
      <c r="B302" s="2">
        <v>2007</v>
      </c>
      <c r="C302" s="7">
        <v>2007866</v>
      </c>
      <c r="D302" s="2" t="s">
        <v>1105</v>
      </c>
      <c r="E302" s="2">
        <v>1</v>
      </c>
      <c r="F302" s="3">
        <v>39337</v>
      </c>
      <c r="G302" s="2">
        <v>35.582329590000001</v>
      </c>
      <c r="H302" s="2">
        <v>-101.71713870000001</v>
      </c>
      <c r="I302" s="2">
        <v>-8.0500000000000007</v>
      </c>
      <c r="J302" s="2">
        <v>0.33</v>
      </c>
      <c r="K302" s="2">
        <v>-10.68</v>
      </c>
      <c r="L302" s="2">
        <v>0.58899999999999997</v>
      </c>
      <c r="M302" s="2">
        <v>3.01</v>
      </c>
    </row>
    <row r="303" spans="1:13" s="2" customFormat="1" x14ac:dyDescent="0.25">
      <c r="A303" s="2" t="s">
        <v>2923</v>
      </c>
      <c r="B303" s="2">
        <v>2007</v>
      </c>
      <c r="C303" s="7">
        <v>2007867</v>
      </c>
      <c r="D303" s="2" t="s">
        <v>2922</v>
      </c>
      <c r="E303" s="2">
        <v>1</v>
      </c>
      <c r="F303" s="3">
        <v>39303</v>
      </c>
      <c r="G303" s="2">
        <v>44.948435799999999</v>
      </c>
      <c r="H303" s="2">
        <v>-116.0893222</v>
      </c>
      <c r="I303" s="2">
        <v>-116.02</v>
      </c>
      <c r="J303" s="2">
        <v>-15.42</v>
      </c>
      <c r="K303" s="2">
        <v>7.34</v>
      </c>
      <c r="L303" s="2">
        <v>4.7E-2</v>
      </c>
      <c r="M303" s="2">
        <v>1.49</v>
      </c>
    </row>
    <row r="304" spans="1:13" s="2" customFormat="1" x14ac:dyDescent="0.25">
      <c r="A304" s="2" t="s">
        <v>2924</v>
      </c>
      <c r="B304" s="2">
        <v>2007</v>
      </c>
      <c r="C304" s="7">
        <v>2007868</v>
      </c>
      <c r="D304" s="2" t="s">
        <v>1019</v>
      </c>
      <c r="E304" s="2">
        <v>1</v>
      </c>
      <c r="F304" s="3">
        <v>39276</v>
      </c>
      <c r="G304" s="2">
        <v>41.686868099999998</v>
      </c>
      <c r="H304" s="2">
        <v>-71.610878400000004</v>
      </c>
      <c r="I304" s="2">
        <v>-39.049999999999997</v>
      </c>
      <c r="J304" s="2">
        <v>-5.77</v>
      </c>
      <c r="K304" s="2">
        <v>7.1</v>
      </c>
      <c r="L304" s="2">
        <v>7.1999999999999995E-2</v>
      </c>
      <c r="M304" s="2">
        <v>0.27</v>
      </c>
    </row>
    <row r="305" spans="1:13" s="2" customFormat="1" x14ac:dyDescent="0.25">
      <c r="A305" s="2" t="s">
        <v>2925</v>
      </c>
      <c r="B305" s="2">
        <v>2007</v>
      </c>
      <c r="C305" s="7">
        <v>2007870</v>
      </c>
      <c r="D305" s="2" t="s">
        <v>831</v>
      </c>
      <c r="E305" s="2">
        <v>1</v>
      </c>
      <c r="F305" s="3">
        <v>39316</v>
      </c>
      <c r="G305" s="2">
        <v>35.974840610000001</v>
      </c>
      <c r="H305" s="2">
        <v>-105.9169632</v>
      </c>
      <c r="I305" s="2">
        <v>-78.760000000000005</v>
      </c>
      <c r="J305" s="2">
        <v>-11.17</v>
      </c>
      <c r="K305" s="2">
        <v>10.63</v>
      </c>
      <c r="L305" s="2">
        <v>4.9000000000000002E-2</v>
      </c>
      <c r="M305" s="2">
        <v>0.5</v>
      </c>
    </row>
    <row r="306" spans="1:13" s="2" customFormat="1" x14ac:dyDescent="0.25">
      <c r="A306" s="2" t="s">
        <v>2927</v>
      </c>
      <c r="B306" s="2">
        <v>2007</v>
      </c>
      <c r="C306" s="7">
        <v>2007871</v>
      </c>
      <c r="D306" s="2" t="s">
        <v>2926</v>
      </c>
      <c r="E306" s="2">
        <v>1</v>
      </c>
      <c r="F306" s="3">
        <v>39282</v>
      </c>
      <c r="G306" s="2">
        <v>37.2452592</v>
      </c>
      <c r="H306" s="2">
        <v>-121.96687729999999</v>
      </c>
      <c r="I306" s="2">
        <v>-27.28</v>
      </c>
      <c r="J306" s="2">
        <v>-4.03</v>
      </c>
      <c r="K306" s="2">
        <v>4.93</v>
      </c>
      <c r="L306" s="2">
        <v>0.113</v>
      </c>
      <c r="M306" s="2">
        <v>0.21</v>
      </c>
    </row>
    <row r="307" spans="1:13" s="2" customFormat="1" x14ac:dyDescent="0.25">
      <c r="A307" s="2" t="s">
        <v>2928</v>
      </c>
      <c r="B307" s="2">
        <v>2007</v>
      </c>
      <c r="C307" s="7">
        <v>2007872</v>
      </c>
      <c r="D307" s="2" t="s">
        <v>29</v>
      </c>
      <c r="E307" s="2">
        <v>1</v>
      </c>
      <c r="F307" s="3">
        <v>39301</v>
      </c>
      <c r="G307" s="2">
        <v>34.604313449999999</v>
      </c>
      <c r="H307" s="2">
        <v>-112.43862249999999</v>
      </c>
      <c r="I307" s="2">
        <v>-9.39</v>
      </c>
      <c r="J307" s="2">
        <v>3.02</v>
      </c>
      <c r="K307" s="2">
        <v>-33.58</v>
      </c>
      <c r="L307" s="2">
        <v>0.45800000000000002</v>
      </c>
      <c r="M307" s="2">
        <v>0.19</v>
      </c>
    </row>
    <row r="308" spans="1:13" s="2" customFormat="1" x14ac:dyDescent="0.25">
      <c r="A308" s="2" t="s">
        <v>2930</v>
      </c>
      <c r="B308" s="2">
        <v>2007</v>
      </c>
      <c r="C308" s="7">
        <v>2007873</v>
      </c>
      <c r="D308" s="2" t="s">
        <v>2929</v>
      </c>
      <c r="E308" s="2">
        <v>1</v>
      </c>
      <c r="F308" s="3">
        <v>39290</v>
      </c>
      <c r="G308" s="2">
        <v>45.442135499999999</v>
      </c>
      <c r="H308" s="2">
        <v>-109.2242066</v>
      </c>
      <c r="I308" s="2">
        <v>-127.88</v>
      </c>
      <c r="J308" s="2">
        <v>-16.25</v>
      </c>
      <c r="K308" s="2">
        <v>2.09</v>
      </c>
      <c r="L308" s="2">
        <v>0.14199999999999999</v>
      </c>
      <c r="M308" s="2">
        <v>1.86</v>
      </c>
    </row>
    <row r="309" spans="1:13" s="2" customFormat="1" x14ac:dyDescent="0.25">
      <c r="A309" s="2" t="s">
        <v>2931</v>
      </c>
      <c r="B309" s="2">
        <v>2007</v>
      </c>
      <c r="C309" s="7">
        <v>2007875</v>
      </c>
      <c r="D309" s="2" t="s">
        <v>725</v>
      </c>
      <c r="E309" s="2">
        <v>1</v>
      </c>
      <c r="F309" s="3">
        <v>39313</v>
      </c>
      <c r="G309" s="2">
        <v>46.831580410000001</v>
      </c>
      <c r="H309" s="2">
        <v>-99.764737800000006</v>
      </c>
      <c r="I309" s="2">
        <v>-38.450000000000003</v>
      </c>
      <c r="J309" s="2">
        <v>-3.3</v>
      </c>
      <c r="K309" s="2">
        <v>-12.06</v>
      </c>
      <c r="L309" s="2">
        <v>0.64</v>
      </c>
      <c r="M309" s="2">
        <v>0.4</v>
      </c>
    </row>
    <row r="310" spans="1:13" s="2" customFormat="1" x14ac:dyDescent="0.25">
      <c r="A310" s="2" t="s">
        <v>2933</v>
      </c>
      <c r="B310" s="2">
        <v>2007</v>
      </c>
      <c r="C310" s="7">
        <v>2007876</v>
      </c>
      <c r="D310" s="2" t="s">
        <v>2932</v>
      </c>
      <c r="E310" s="2">
        <v>1</v>
      </c>
      <c r="F310" s="3">
        <v>39301</v>
      </c>
      <c r="G310" s="2">
        <v>37.1771885</v>
      </c>
      <c r="H310" s="2">
        <v>-82.391048799999993</v>
      </c>
      <c r="I310" s="2">
        <v>-36.32</v>
      </c>
      <c r="J310" s="2">
        <v>-5.5</v>
      </c>
      <c r="K310" s="2">
        <v>7.67</v>
      </c>
      <c r="L310" s="2">
        <v>8.6999999999999994E-2</v>
      </c>
      <c r="M310" s="2">
        <v>1</v>
      </c>
    </row>
    <row r="311" spans="1:13" s="2" customFormat="1" x14ac:dyDescent="0.25">
      <c r="A311" s="2" t="s">
        <v>2935</v>
      </c>
      <c r="B311" s="2">
        <v>2007</v>
      </c>
      <c r="C311" s="7">
        <v>2007877</v>
      </c>
      <c r="D311" s="2" t="s">
        <v>2934</v>
      </c>
      <c r="E311" s="2">
        <v>1</v>
      </c>
      <c r="F311" s="3">
        <v>39266</v>
      </c>
      <c r="G311" s="2">
        <v>43.252638599999997</v>
      </c>
      <c r="H311" s="2">
        <v>-114.3827885</v>
      </c>
      <c r="I311" s="2">
        <v>-126.92</v>
      </c>
      <c r="J311" s="2">
        <v>-16.2</v>
      </c>
      <c r="K311" s="2">
        <v>2.72</v>
      </c>
      <c r="L311" s="2">
        <v>0.12</v>
      </c>
      <c r="M311" s="2">
        <v>0.91</v>
      </c>
    </row>
    <row r="312" spans="1:13" s="2" customFormat="1" x14ac:dyDescent="0.25">
      <c r="A312" s="2" t="s">
        <v>2937</v>
      </c>
      <c r="B312" s="2">
        <v>2007</v>
      </c>
      <c r="C312" s="7">
        <v>2007878</v>
      </c>
      <c r="D312" s="2" t="s">
        <v>2936</v>
      </c>
      <c r="E312" s="2">
        <v>1</v>
      </c>
      <c r="F312" s="3">
        <v>39282</v>
      </c>
      <c r="G312" s="2">
        <v>41.8007937</v>
      </c>
      <c r="H312" s="2">
        <v>-72.524683899999999</v>
      </c>
      <c r="I312" s="2">
        <v>-49.26</v>
      </c>
      <c r="J312" s="2">
        <v>-7.47</v>
      </c>
      <c r="K312" s="2">
        <v>10.51</v>
      </c>
      <c r="L312" s="2">
        <v>1.7999999999999999E-2</v>
      </c>
      <c r="M312" s="2">
        <v>0.04</v>
      </c>
    </row>
    <row r="313" spans="1:13" s="2" customFormat="1" x14ac:dyDescent="0.25">
      <c r="A313" s="2" t="s">
        <v>2939</v>
      </c>
      <c r="B313" s="2">
        <v>2007</v>
      </c>
      <c r="C313" s="7" t="s">
        <v>5747</v>
      </c>
      <c r="D313" s="2" t="s">
        <v>2938</v>
      </c>
      <c r="E313" s="2">
        <v>1</v>
      </c>
      <c r="F313" s="3">
        <v>39259</v>
      </c>
      <c r="G313" s="2">
        <v>31.206274409999999</v>
      </c>
      <c r="H313" s="2">
        <v>-91.546901180000006</v>
      </c>
      <c r="I313" s="2">
        <v>13.46</v>
      </c>
      <c r="J313" s="2">
        <v>3.41</v>
      </c>
      <c r="K313" s="2">
        <v>-13.79</v>
      </c>
      <c r="L313" s="2">
        <v>0.74299999999999999</v>
      </c>
      <c r="M313" s="2">
        <v>0.18</v>
      </c>
    </row>
    <row r="314" spans="1:13" s="2" customFormat="1" x14ac:dyDescent="0.25">
      <c r="A314" s="2" t="s">
        <v>2940</v>
      </c>
      <c r="B314" s="2">
        <v>2007</v>
      </c>
      <c r="C314" s="7">
        <v>2007880</v>
      </c>
      <c r="D314" s="2" t="s">
        <v>855</v>
      </c>
      <c r="E314" s="2">
        <v>1</v>
      </c>
      <c r="F314" s="3">
        <v>39248</v>
      </c>
      <c r="G314" s="2">
        <v>39.48435525</v>
      </c>
      <c r="H314" s="2">
        <v>-118.7235713</v>
      </c>
      <c r="I314" s="2">
        <v>-89.25</v>
      </c>
      <c r="J314" s="2">
        <v>-10.72</v>
      </c>
      <c r="K314" s="2">
        <v>-3.49</v>
      </c>
      <c r="L314" s="2">
        <v>0.114</v>
      </c>
      <c r="M314" s="2">
        <v>2</v>
      </c>
    </row>
    <row r="315" spans="1:13" s="2" customFormat="1" x14ac:dyDescent="0.25">
      <c r="A315" s="2" t="s">
        <v>2942</v>
      </c>
      <c r="B315" s="2">
        <v>2007</v>
      </c>
      <c r="C315" s="7">
        <v>2007881</v>
      </c>
      <c r="D315" s="2" t="s">
        <v>2941</v>
      </c>
      <c r="E315" s="2">
        <v>1</v>
      </c>
      <c r="F315" s="3">
        <v>39272</v>
      </c>
      <c r="G315" s="2">
        <v>41.2184867</v>
      </c>
      <c r="H315" s="2">
        <v>-86.591155999999998</v>
      </c>
      <c r="I315" s="2">
        <v>-19.34</v>
      </c>
      <c r="J315" s="2">
        <v>-1.37</v>
      </c>
      <c r="K315" s="2">
        <v>-8.3699999999999992</v>
      </c>
      <c r="L315" s="2">
        <v>0.26</v>
      </c>
      <c r="M315" s="2">
        <v>0.99</v>
      </c>
    </row>
    <row r="316" spans="1:13" s="2" customFormat="1" x14ac:dyDescent="0.25">
      <c r="A316" s="2" t="s">
        <v>2943</v>
      </c>
      <c r="B316" s="2">
        <v>2007</v>
      </c>
      <c r="C316" s="7">
        <v>2007883</v>
      </c>
      <c r="D316" s="2" t="s">
        <v>341</v>
      </c>
      <c r="E316" s="2">
        <v>1</v>
      </c>
      <c r="F316" s="3">
        <v>39276</v>
      </c>
      <c r="G316" s="2">
        <v>39.332097449999999</v>
      </c>
      <c r="H316" s="2">
        <v>-97.374859670000006</v>
      </c>
      <c r="I316" s="2">
        <v>-8.57</v>
      </c>
      <c r="J316" s="2">
        <v>-0.74</v>
      </c>
      <c r="K316" s="2">
        <v>-2.65</v>
      </c>
      <c r="L316" s="2">
        <v>0.38200000000000001</v>
      </c>
      <c r="M316" s="2">
        <v>0.46</v>
      </c>
    </row>
    <row r="317" spans="1:13" s="2" customFormat="1" x14ac:dyDescent="0.25">
      <c r="A317" s="2" t="s">
        <v>2945</v>
      </c>
      <c r="B317" s="2">
        <v>2007</v>
      </c>
      <c r="C317" s="7">
        <v>2007884</v>
      </c>
      <c r="D317" s="2" t="s">
        <v>2944</v>
      </c>
      <c r="E317" s="2">
        <v>1</v>
      </c>
      <c r="F317" s="3">
        <v>39301</v>
      </c>
      <c r="G317" s="2">
        <v>45.907637399999999</v>
      </c>
      <c r="H317" s="2">
        <v>-89.916962699999999</v>
      </c>
      <c r="I317" s="2">
        <v>-54.57</v>
      </c>
      <c r="J317" s="2">
        <v>-6.56</v>
      </c>
      <c r="K317" s="2">
        <v>-2.0499999999999998</v>
      </c>
      <c r="L317" s="2">
        <v>0.21299999999999999</v>
      </c>
      <c r="M317" s="2">
        <v>0.44</v>
      </c>
    </row>
    <row r="318" spans="1:13" s="2" customFormat="1" x14ac:dyDescent="0.25">
      <c r="A318" s="2" t="s">
        <v>2946</v>
      </c>
      <c r="B318" s="2">
        <v>2007</v>
      </c>
      <c r="C318" s="7">
        <v>2007885</v>
      </c>
      <c r="D318" s="2" t="s">
        <v>178</v>
      </c>
      <c r="E318" s="2">
        <v>1</v>
      </c>
      <c r="F318" s="3">
        <v>39315</v>
      </c>
      <c r="G318" s="2">
        <v>34.137807819999999</v>
      </c>
      <c r="H318" s="2">
        <v>-84.648451530000003</v>
      </c>
      <c r="I318" s="2">
        <v>-18.059999999999999</v>
      </c>
      <c r="J318" s="2">
        <v>-2.97</v>
      </c>
      <c r="K318" s="2">
        <v>5.67</v>
      </c>
      <c r="L318" s="2">
        <v>9.2999999999999999E-2</v>
      </c>
      <c r="M318" s="2">
        <v>0.45</v>
      </c>
    </row>
    <row r="319" spans="1:13" s="2" customFormat="1" x14ac:dyDescent="0.25">
      <c r="A319" s="2" t="s">
        <v>2947</v>
      </c>
      <c r="B319" s="2">
        <v>2007</v>
      </c>
      <c r="C319" s="7">
        <v>2007886</v>
      </c>
      <c r="D319" s="2" t="s">
        <v>1269</v>
      </c>
      <c r="E319" s="2">
        <v>1</v>
      </c>
      <c r="F319" s="3">
        <v>39273</v>
      </c>
      <c r="G319" s="2">
        <v>48.708716780000003</v>
      </c>
      <c r="H319" s="2">
        <v>-122.32731010000001</v>
      </c>
      <c r="I319" s="2">
        <v>-63.58</v>
      </c>
      <c r="J319" s="2">
        <v>-8.3699999999999992</v>
      </c>
      <c r="K319" s="2">
        <v>3.37</v>
      </c>
      <c r="L319" s="2">
        <v>8.6999999999999994E-2</v>
      </c>
      <c r="M319" s="2">
        <v>1.37</v>
      </c>
    </row>
    <row r="320" spans="1:13" s="2" customFormat="1" x14ac:dyDescent="0.25">
      <c r="A320" s="2" t="s">
        <v>2949</v>
      </c>
      <c r="B320" s="2">
        <v>2007</v>
      </c>
      <c r="C320" s="7">
        <v>2007887</v>
      </c>
      <c r="D320" s="2" t="s">
        <v>2948</v>
      </c>
      <c r="E320" s="2">
        <v>1</v>
      </c>
      <c r="F320" s="3">
        <v>39303</v>
      </c>
      <c r="G320" s="2">
        <v>32.378341599999999</v>
      </c>
      <c r="H320" s="2">
        <v>-82.064850699999994</v>
      </c>
      <c r="I320" s="2">
        <v>-29.16</v>
      </c>
      <c r="J320" s="2">
        <v>-3.49</v>
      </c>
      <c r="K320" s="2">
        <v>-1.22</v>
      </c>
      <c r="L320" s="2">
        <v>0.24299999999999999</v>
      </c>
      <c r="M320" s="2">
        <v>0.14000000000000001</v>
      </c>
    </row>
    <row r="321" spans="1:13" s="2" customFormat="1" x14ac:dyDescent="0.25">
      <c r="A321" s="2" t="s">
        <v>2951</v>
      </c>
      <c r="B321" s="2">
        <v>2007</v>
      </c>
      <c r="C321" s="7">
        <v>2007888</v>
      </c>
      <c r="D321" s="2" t="s">
        <v>2950</v>
      </c>
      <c r="E321" s="2">
        <v>1</v>
      </c>
      <c r="F321" s="3">
        <v>39245</v>
      </c>
      <c r="G321" s="2">
        <v>45.812150899999999</v>
      </c>
      <c r="H321" s="2">
        <v>-99.766039899999996</v>
      </c>
      <c r="I321" s="2">
        <v>-35.03</v>
      </c>
      <c r="J321" s="2">
        <v>-2.63</v>
      </c>
      <c r="K321" s="2">
        <v>-14.03</v>
      </c>
      <c r="L321" s="2">
        <v>0.59</v>
      </c>
      <c r="M321" s="2">
        <v>0.89</v>
      </c>
    </row>
    <row r="322" spans="1:13" s="2" customFormat="1" x14ac:dyDescent="0.25">
      <c r="A322" s="2" t="s">
        <v>2953</v>
      </c>
      <c r="B322" s="2">
        <v>2007</v>
      </c>
      <c r="C322" s="7">
        <v>2007889</v>
      </c>
      <c r="D322" s="2" t="s">
        <v>2952</v>
      </c>
      <c r="E322" s="2">
        <v>1</v>
      </c>
      <c r="F322" s="3">
        <v>39293</v>
      </c>
      <c r="G322" s="2">
        <v>39.079863600000003</v>
      </c>
      <c r="H322" s="2">
        <v>-106.36508069999999</v>
      </c>
      <c r="I322" s="2">
        <v>-120.36</v>
      </c>
      <c r="J322" s="2">
        <v>-16.510000000000002</v>
      </c>
      <c r="K322" s="2">
        <v>11.72</v>
      </c>
      <c r="L322" s="2">
        <v>2.9000000000000001E-2</v>
      </c>
      <c r="M322" s="2">
        <v>0.94</v>
      </c>
    </row>
    <row r="323" spans="1:13" s="2" customFormat="1" x14ac:dyDescent="0.25">
      <c r="A323" s="2" t="s">
        <v>2955</v>
      </c>
      <c r="B323" s="2">
        <v>2007</v>
      </c>
      <c r="C323" s="7">
        <v>2007890</v>
      </c>
      <c r="D323" s="2" t="s">
        <v>2954</v>
      </c>
      <c r="E323" s="2">
        <v>1</v>
      </c>
      <c r="F323" s="3">
        <v>39272</v>
      </c>
      <c r="G323" s="2">
        <v>43.547058200000002</v>
      </c>
      <c r="H323" s="2">
        <v>-116.6654946</v>
      </c>
      <c r="I323" s="2">
        <v>-118.38</v>
      </c>
      <c r="J323" s="2">
        <v>-14.82</v>
      </c>
      <c r="K323" s="2">
        <v>0.18</v>
      </c>
      <c r="L323" s="2">
        <v>0.17199999999999999</v>
      </c>
      <c r="M323" s="2">
        <v>3.44</v>
      </c>
    </row>
    <row r="324" spans="1:13" s="2" customFormat="1" x14ac:dyDescent="0.25">
      <c r="A324" s="2" t="s">
        <v>2957</v>
      </c>
      <c r="B324" s="2">
        <v>2007</v>
      </c>
      <c r="C324" s="7">
        <v>2007891</v>
      </c>
      <c r="D324" s="2" t="s">
        <v>2956</v>
      </c>
      <c r="E324" s="2">
        <v>1</v>
      </c>
      <c r="F324" s="3">
        <v>39282</v>
      </c>
      <c r="G324" s="2">
        <v>30.290088699999998</v>
      </c>
      <c r="H324" s="2">
        <v>-96.597814400000004</v>
      </c>
      <c r="I324" s="2">
        <v>-11.92</v>
      </c>
      <c r="J324" s="2">
        <v>-1.97</v>
      </c>
      <c r="K324" s="2">
        <v>3.86</v>
      </c>
      <c r="L324" s="2">
        <v>6.2E-2</v>
      </c>
      <c r="M324" s="2">
        <v>0.13</v>
      </c>
    </row>
    <row r="325" spans="1:13" s="2" customFormat="1" x14ac:dyDescent="0.25">
      <c r="A325" s="2" t="s">
        <v>2959</v>
      </c>
      <c r="B325" s="2">
        <v>2007</v>
      </c>
      <c r="C325" s="7">
        <v>2007892</v>
      </c>
      <c r="D325" s="2" t="s">
        <v>2958</v>
      </c>
      <c r="E325" s="2">
        <v>1</v>
      </c>
      <c r="F325" s="3">
        <v>39302</v>
      </c>
      <c r="G325" s="2">
        <v>45.972628499999999</v>
      </c>
      <c r="H325" s="2">
        <v>-90.508164199999996</v>
      </c>
      <c r="I325" s="2">
        <v>-43.14</v>
      </c>
      <c r="J325" s="2">
        <v>-4.4000000000000004</v>
      </c>
      <c r="K325" s="2">
        <v>-7.98</v>
      </c>
      <c r="L325" s="2">
        <v>0.432</v>
      </c>
      <c r="M325" s="2">
        <v>2.04</v>
      </c>
    </row>
    <row r="326" spans="1:13" s="2" customFormat="1" x14ac:dyDescent="0.25">
      <c r="A326" s="2" t="s">
        <v>2960</v>
      </c>
      <c r="B326" s="2">
        <v>2007</v>
      </c>
      <c r="C326" s="7">
        <v>2007893</v>
      </c>
      <c r="D326" s="2" t="s">
        <v>610</v>
      </c>
      <c r="E326" s="2">
        <v>1</v>
      </c>
      <c r="F326" s="3">
        <v>39343</v>
      </c>
      <c r="G326" s="2">
        <v>36.590052030000003</v>
      </c>
      <c r="H326" s="2">
        <v>-89.269631160000003</v>
      </c>
      <c r="I326" s="2">
        <v>-17.170000000000002</v>
      </c>
      <c r="J326" s="2">
        <v>-0.57999999999999996</v>
      </c>
      <c r="K326" s="2">
        <v>-12.54</v>
      </c>
      <c r="L326" s="2">
        <v>0.30099999999999999</v>
      </c>
      <c r="M326" s="2">
        <v>0.27</v>
      </c>
    </row>
    <row r="327" spans="1:13" s="2" customFormat="1" x14ac:dyDescent="0.25">
      <c r="A327" s="2" t="s">
        <v>2962</v>
      </c>
      <c r="B327" s="2">
        <v>2007</v>
      </c>
      <c r="C327" s="7">
        <v>2007894</v>
      </c>
      <c r="D327" s="2" t="s">
        <v>2961</v>
      </c>
      <c r="E327" s="2">
        <v>1</v>
      </c>
      <c r="F327" s="3">
        <v>39288</v>
      </c>
      <c r="G327" s="2">
        <v>28.061268699999999</v>
      </c>
      <c r="H327" s="2">
        <v>-82.2772918</v>
      </c>
      <c r="I327" s="2">
        <v>7.88</v>
      </c>
      <c r="J327" s="2">
        <v>1.73</v>
      </c>
      <c r="K327" s="2">
        <v>-5.97</v>
      </c>
      <c r="L327" s="2">
        <v>0.40500000000000003</v>
      </c>
      <c r="M327" s="2">
        <v>0.59</v>
      </c>
    </row>
    <row r="328" spans="1:13" s="2" customFormat="1" x14ac:dyDescent="0.25">
      <c r="A328" s="2" t="s">
        <v>2963</v>
      </c>
      <c r="B328" s="2">
        <v>2007</v>
      </c>
      <c r="C328" s="7">
        <v>2007895</v>
      </c>
      <c r="D328" s="2" t="s">
        <v>402</v>
      </c>
      <c r="E328" s="2">
        <v>1</v>
      </c>
      <c r="F328" s="3">
        <v>39296</v>
      </c>
      <c r="G328" s="2">
        <v>42.69394175</v>
      </c>
      <c r="H328" s="2">
        <v>-71.370315570000002</v>
      </c>
      <c r="I328" s="2">
        <v>-41.31</v>
      </c>
      <c r="J328" s="2">
        <v>-5.17</v>
      </c>
      <c r="K328" s="2">
        <v>7.0000000000000007E-2</v>
      </c>
      <c r="L328" s="2">
        <v>0.13</v>
      </c>
      <c r="M328" s="2">
        <v>0.35</v>
      </c>
    </row>
    <row r="329" spans="1:13" s="2" customFormat="1" x14ac:dyDescent="0.25">
      <c r="A329" s="2" t="s">
        <v>2964</v>
      </c>
      <c r="B329" s="2">
        <v>2007</v>
      </c>
      <c r="C329" s="7">
        <v>2007896</v>
      </c>
      <c r="D329" s="2" t="s">
        <v>1297</v>
      </c>
      <c r="E329" s="2">
        <v>1</v>
      </c>
      <c r="F329" s="3">
        <v>39265</v>
      </c>
      <c r="G329" s="2">
        <v>42.964555490000002</v>
      </c>
      <c r="H329" s="2">
        <v>-89.25380131</v>
      </c>
      <c r="I329" s="2">
        <v>-40.43</v>
      </c>
      <c r="J329" s="2">
        <v>-5.25</v>
      </c>
      <c r="K329" s="2">
        <v>1.57</v>
      </c>
      <c r="L329" s="2">
        <v>0.20100000000000001</v>
      </c>
      <c r="M329" s="2">
        <v>1.1499999999999999</v>
      </c>
    </row>
    <row r="330" spans="1:13" s="2" customFormat="1" x14ac:dyDescent="0.25">
      <c r="A330" s="2" t="s">
        <v>2965</v>
      </c>
      <c r="B330" s="2">
        <v>2007</v>
      </c>
      <c r="C330" s="7">
        <v>2007897</v>
      </c>
      <c r="D330" s="2" t="s">
        <v>966</v>
      </c>
      <c r="E330" s="2">
        <v>1</v>
      </c>
      <c r="F330" s="3">
        <v>39260</v>
      </c>
      <c r="G330" s="2">
        <v>43.376813329999997</v>
      </c>
      <c r="H330" s="2">
        <v>-123.2640104</v>
      </c>
      <c r="I330" s="2">
        <v>-60.21</v>
      </c>
      <c r="J330" s="2">
        <v>-7.84</v>
      </c>
      <c r="K330" s="2">
        <v>2.52</v>
      </c>
      <c r="L330" s="2">
        <v>7.8E-2</v>
      </c>
      <c r="M330" s="2">
        <v>0.62</v>
      </c>
    </row>
    <row r="331" spans="1:13" s="2" customFormat="1" x14ac:dyDescent="0.25">
      <c r="A331" s="2" t="s">
        <v>2967</v>
      </c>
      <c r="B331" s="2">
        <v>2007</v>
      </c>
      <c r="C331" s="7">
        <v>2007898</v>
      </c>
      <c r="D331" s="2" t="s">
        <v>2966</v>
      </c>
      <c r="E331" s="2">
        <v>1</v>
      </c>
      <c r="F331" s="3">
        <v>39288</v>
      </c>
      <c r="G331" s="2">
        <v>36.724809200000003</v>
      </c>
      <c r="H331" s="2">
        <v>-98.8888812</v>
      </c>
      <c r="I331" s="2">
        <v>-22.33</v>
      </c>
      <c r="J331" s="2">
        <v>-3.33</v>
      </c>
      <c r="K331" s="2">
        <v>4.3</v>
      </c>
      <c r="L331" s="2">
        <v>0.186</v>
      </c>
      <c r="M331" s="2">
        <v>0.23</v>
      </c>
    </row>
    <row r="332" spans="1:13" s="2" customFormat="1" x14ac:dyDescent="0.25">
      <c r="A332" s="2" t="s">
        <v>2969</v>
      </c>
      <c r="B332" s="2">
        <v>2007</v>
      </c>
      <c r="C332" s="7">
        <v>2007899</v>
      </c>
      <c r="D332" s="2" t="s">
        <v>2968</v>
      </c>
      <c r="E332" s="2">
        <v>1</v>
      </c>
      <c r="F332" s="3">
        <v>39252</v>
      </c>
      <c r="G332" s="2">
        <v>35.063609999999997</v>
      </c>
      <c r="H332" s="2">
        <v>-111.4965509</v>
      </c>
      <c r="I332" s="2">
        <v>-23.09</v>
      </c>
      <c r="J332" s="2">
        <v>0.47</v>
      </c>
      <c r="K332" s="2">
        <v>-26.86</v>
      </c>
      <c r="L332" s="2">
        <v>0.28100000000000003</v>
      </c>
      <c r="M332" s="2">
        <v>0.53</v>
      </c>
    </row>
    <row r="333" spans="1:13" s="2" customFormat="1" x14ac:dyDescent="0.25">
      <c r="A333" s="2" t="s">
        <v>2971</v>
      </c>
      <c r="B333" s="2">
        <v>2007</v>
      </c>
      <c r="C333" s="7">
        <v>2007900</v>
      </c>
      <c r="D333" s="2" t="s">
        <v>2970</v>
      </c>
      <c r="E333" s="2">
        <v>1</v>
      </c>
      <c r="F333" s="3">
        <v>39287</v>
      </c>
      <c r="G333" s="2">
        <v>31.448422900000001</v>
      </c>
      <c r="H333" s="2">
        <v>-86.437283399999998</v>
      </c>
      <c r="I333" s="2">
        <v>-10.38</v>
      </c>
      <c r="J333" s="2">
        <v>-1.84</v>
      </c>
      <c r="K333" s="2">
        <v>4.3</v>
      </c>
      <c r="L333" s="2">
        <v>0.13900000000000001</v>
      </c>
      <c r="M333" s="2">
        <v>0.19</v>
      </c>
    </row>
    <row r="334" spans="1:13" s="2" customFormat="1" x14ac:dyDescent="0.25">
      <c r="A334" s="2" t="s">
        <v>2973</v>
      </c>
      <c r="B334" s="2">
        <v>2007</v>
      </c>
      <c r="C334" s="7">
        <v>2007901</v>
      </c>
      <c r="D334" s="2" t="s">
        <v>2972</v>
      </c>
      <c r="E334" s="2">
        <v>1</v>
      </c>
      <c r="F334" s="3">
        <v>39281</v>
      </c>
      <c r="G334" s="2">
        <v>42.323826599999997</v>
      </c>
      <c r="H334" s="2">
        <v>-85.467340399999998</v>
      </c>
      <c r="I334" s="2">
        <v>-52.9</v>
      </c>
      <c r="J334" s="2">
        <v>-7.63</v>
      </c>
      <c r="K334" s="2">
        <v>8.15</v>
      </c>
      <c r="L334" s="2">
        <v>4.1000000000000002E-2</v>
      </c>
      <c r="M334" s="2">
        <v>0.22</v>
      </c>
    </row>
    <row r="335" spans="1:13" s="2" customFormat="1" x14ac:dyDescent="0.25">
      <c r="A335" s="2" t="s">
        <v>2975</v>
      </c>
      <c r="B335" s="2">
        <v>2007</v>
      </c>
      <c r="C335" s="7">
        <v>2007903</v>
      </c>
      <c r="D335" s="2" t="s">
        <v>2974</v>
      </c>
      <c r="E335" s="2">
        <v>1</v>
      </c>
      <c r="F335" s="3">
        <v>39287</v>
      </c>
      <c r="G335" s="2">
        <v>45.881740899999997</v>
      </c>
      <c r="H335" s="2">
        <v>-95.332342600000004</v>
      </c>
      <c r="I335" s="2">
        <v>-48.55</v>
      </c>
      <c r="J335" s="2">
        <v>-6.38</v>
      </c>
      <c r="K335" s="2">
        <v>2.5299999999999998</v>
      </c>
      <c r="L335" s="2">
        <v>0.23799999999999999</v>
      </c>
      <c r="M335" s="2">
        <v>1.59</v>
      </c>
    </row>
    <row r="336" spans="1:13" s="2" customFormat="1" x14ac:dyDescent="0.25">
      <c r="A336" s="2" t="s">
        <v>2976</v>
      </c>
      <c r="B336" s="2">
        <v>2007</v>
      </c>
      <c r="C336" s="7">
        <v>2007904</v>
      </c>
      <c r="D336" s="2" t="s">
        <v>892</v>
      </c>
      <c r="E336" s="2">
        <v>1</v>
      </c>
      <c r="F336" s="3">
        <v>39253</v>
      </c>
      <c r="G336" s="2">
        <v>41.057507219999998</v>
      </c>
      <c r="H336" s="2">
        <v>-81.344504810000004</v>
      </c>
      <c r="I336" s="2">
        <v>-45.17</v>
      </c>
      <c r="J336" s="2">
        <v>-6.13</v>
      </c>
      <c r="K336" s="2">
        <v>3.85</v>
      </c>
      <c r="L336" s="2">
        <v>5.2999999999999999E-2</v>
      </c>
      <c r="M336" s="2">
        <v>0.09</v>
      </c>
    </row>
    <row r="337" spans="1:13" s="2" customFormat="1" x14ac:dyDescent="0.25">
      <c r="A337" s="2" t="s">
        <v>2978</v>
      </c>
      <c r="B337" s="2">
        <v>2007</v>
      </c>
      <c r="C337" s="7">
        <v>2007905</v>
      </c>
      <c r="D337" s="2" t="s">
        <v>2977</v>
      </c>
      <c r="E337" s="2">
        <v>1</v>
      </c>
      <c r="F337" s="3">
        <v>39238</v>
      </c>
      <c r="G337" s="2">
        <v>39.376833400000002</v>
      </c>
      <c r="H337" s="2">
        <v>-89.027435299999993</v>
      </c>
      <c r="I337" s="2">
        <v>-37.89</v>
      </c>
      <c r="J337" s="2">
        <v>-5.07</v>
      </c>
      <c r="K337" s="2">
        <v>2.64</v>
      </c>
      <c r="L337" s="2">
        <v>7.6999999999999999E-2</v>
      </c>
      <c r="M337" s="2">
        <v>0.35</v>
      </c>
    </row>
    <row r="338" spans="1:13" s="2" customFormat="1" x14ac:dyDescent="0.25">
      <c r="A338" s="2" t="s">
        <v>2980</v>
      </c>
      <c r="B338" s="2">
        <v>2007</v>
      </c>
      <c r="C338" s="7">
        <v>2007906</v>
      </c>
      <c r="D338" s="2" t="s">
        <v>2979</v>
      </c>
      <c r="E338" s="2">
        <v>1</v>
      </c>
      <c r="F338" s="3">
        <v>39344</v>
      </c>
      <c r="G338" s="2">
        <v>44.954293800000002</v>
      </c>
      <c r="H338" s="2">
        <v>-118.185992</v>
      </c>
      <c r="I338" s="2">
        <v>-111.12</v>
      </c>
      <c r="J338" s="2">
        <v>-14.61</v>
      </c>
      <c r="K338" s="2">
        <v>5.8</v>
      </c>
      <c r="L338" s="2">
        <v>8.5999999999999993E-2</v>
      </c>
      <c r="M338" s="2">
        <v>0.8</v>
      </c>
    </row>
    <row r="339" spans="1:13" s="2" customFormat="1" x14ac:dyDescent="0.25">
      <c r="A339" s="2" t="s">
        <v>2981</v>
      </c>
      <c r="B339" s="2">
        <v>2007</v>
      </c>
      <c r="C339" s="7">
        <v>2007907</v>
      </c>
      <c r="D339" s="2" t="s">
        <v>1315</v>
      </c>
      <c r="E339" s="2">
        <v>1</v>
      </c>
      <c r="F339" s="3">
        <v>39282</v>
      </c>
      <c r="G339" s="2">
        <v>44.889141299999999</v>
      </c>
      <c r="H339" s="2">
        <v>-88.474926659999994</v>
      </c>
      <c r="I339" s="2">
        <v>-26.58</v>
      </c>
      <c r="J339" s="2">
        <v>-1.19</v>
      </c>
      <c r="K339" s="2">
        <v>-17.02</v>
      </c>
      <c r="L339" s="2">
        <v>0.61199999999999999</v>
      </c>
      <c r="M339" s="2">
        <v>2.19</v>
      </c>
    </row>
    <row r="340" spans="1:13" s="2" customFormat="1" x14ac:dyDescent="0.25">
      <c r="A340" s="2" t="s">
        <v>2982</v>
      </c>
      <c r="B340" s="2">
        <v>2007</v>
      </c>
      <c r="C340" s="7">
        <v>2007908</v>
      </c>
      <c r="D340" s="2" t="s">
        <v>833</v>
      </c>
      <c r="E340" s="2">
        <v>1</v>
      </c>
      <c r="F340" s="3">
        <v>39258</v>
      </c>
      <c r="G340" s="2">
        <v>35.758901700000003</v>
      </c>
      <c r="H340" s="2">
        <v>-105.1444719</v>
      </c>
      <c r="I340" s="2">
        <v>-30.62</v>
      </c>
      <c r="J340" s="2">
        <v>-2.4300000000000002</v>
      </c>
      <c r="K340" s="2">
        <v>-11.17</v>
      </c>
      <c r="L340" s="2">
        <v>0.435</v>
      </c>
      <c r="M340" s="2">
        <v>1.19</v>
      </c>
    </row>
    <row r="341" spans="1:13" s="2" customFormat="1" x14ac:dyDescent="0.25">
      <c r="A341" s="2" t="s">
        <v>2984</v>
      </c>
      <c r="B341" s="2">
        <v>2007</v>
      </c>
      <c r="C341" s="7">
        <v>2007909</v>
      </c>
      <c r="D341" s="2" t="s">
        <v>2983</v>
      </c>
      <c r="E341" s="2">
        <v>1</v>
      </c>
      <c r="F341" s="3">
        <v>39293</v>
      </c>
      <c r="G341" s="2">
        <v>46.300583600000003</v>
      </c>
      <c r="H341" s="2">
        <v>-87.779358200000004</v>
      </c>
      <c r="I341" s="2">
        <v>-46.26</v>
      </c>
      <c r="J341" s="2">
        <v>-3.54</v>
      </c>
      <c r="K341" s="2">
        <v>-17.96</v>
      </c>
      <c r="L341" s="2">
        <v>0.51500000000000001</v>
      </c>
      <c r="M341" s="2">
        <v>0.85</v>
      </c>
    </row>
    <row r="342" spans="1:13" s="2" customFormat="1" x14ac:dyDescent="0.25">
      <c r="A342" s="2" t="s">
        <v>2986</v>
      </c>
      <c r="B342" s="2">
        <v>2007</v>
      </c>
      <c r="C342" s="7">
        <v>2007910</v>
      </c>
      <c r="D342" s="2" t="s">
        <v>2985</v>
      </c>
      <c r="E342" s="2">
        <v>1</v>
      </c>
      <c r="F342" s="3">
        <v>39245</v>
      </c>
      <c r="G342" s="2">
        <v>38.356259039999998</v>
      </c>
      <c r="H342" s="2">
        <v>-94.639309879999999</v>
      </c>
      <c r="I342" s="2">
        <v>-6.3</v>
      </c>
      <c r="J342" s="2">
        <v>0.09</v>
      </c>
      <c r="K342" s="2">
        <v>-7.04</v>
      </c>
      <c r="L342" s="2">
        <v>0.68</v>
      </c>
      <c r="M342" s="2">
        <v>2.25</v>
      </c>
    </row>
    <row r="343" spans="1:13" s="2" customFormat="1" x14ac:dyDescent="0.25">
      <c r="A343" s="2" t="s">
        <v>2988</v>
      </c>
      <c r="B343" s="2">
        <v>2007</v>
      </c>
      <c r="C343" s="7">
        <v>2007911</v>
      </c>
      <c r="D343" s="2" t="s">
        <v>2987</v>
      </c>
      <c r="E343" s="2">
        <v>1</v>
      </c>
      <c r="F343" s="3">
        <v>39316</v>
      </c>
      <c r="G343" s="2">
        <v>47.924949300000002</v>
      </c>
      <c r="H343" s="2">
        <v>-101.229344</v>
      </c>
      <c r="I343" s="2">
        <v>-43.19</v>
      </c>
      <c r="J343" s="2">
        <v>-2.99</v>
      </c>
      <c r="K343" s="2">
        <v>-19.25</v>
      </c>
      <c r="L343" s="2">
        <v>0.72599999999999998</v>
      </c>
      <c r="M343" s="2">
        <v>0.95</v>
      </c>
    </row>
    <row r="344" spans="1:13" s="2" customFormat="1" x14ac:dyDescent="0.25">
      <c r="A344" s="2" t="s">
        <v>2989</v>
      </c>
      <c r="B344" s="2">
        <v>2007</v>
      </c>
      <c r="C344" s="7">
        <v>2007912</v>
      </c>
      <c r="D344" s="2" t="s">
        <v>100</v>
      </c>
      <c r="E344" s="2">
        <v>1</v>
      </c>
      <c r="F344" s="3">
        <v>39316</v>
      </c>
      <c r="G344" s="2">
        <v>40.337079549999999</v>
      </c>
      <c r="H344" s="2">
        <v>-105.1266943</v>
      </c>
      <c r="I344" s="2">
        <v>-107.67</v>
      </c>
      <c r="J344" s="2">
        <v>-14.03</v>
      </c>
      <c r="K344" s="2">
        <v>4.59</v>
      </c>
      <c r="L344" s="2">
        <v>8.8999999999999996E-2</v>
      </c>
      <c r="M344" s="2">
        <v>0.7</v>
      </c>
    </row>
    <row r="345" spans="1:13" s="2" customFormat="1" x14ac:dyDescent="0.25">
      <c r="A345" s="2" t="s">
        <v>2991</v>
      </c>
      <c r="B345" s="2">
        <v>2007</v>
      </c>
      <c r="C345" s="7">
        <v>2007913</v>
      </c>
      <c r="D345" s="2" t="s">
        <v>2990</v>
      </c>
      <c r="E345" s="2">
        <v>1</v>
      </c>
      <c r="F345" s="3">
        <v>39300</v>
      </c>
      <c r="G345" s="2">
        <v>40.133912000000002</v>
      </c>
      <c r="H345" s="2">
        <v>-111.0580729</v>
      </c>
      <c r="I345" s="2">
        <v>-100.21</v>
      </c>
      <c r="J345" s="2">
        <v>-12.18</v>
      </c>
      <c r="K345" s="2">
        <v>-2.77</v>
      </c>
      <c r="L345" s="2">
        <v>9.9000000000000005E-2</v>
      </c>
      <c r="M345" s="2">
        <v>1.4</v>
      </c>
    </row>
    <row r="346" spans="1:13" s="2" customFormat="1" x14ac:dyDescent="0.25">
      <c r="A346" s="2" t="s">
        <v>2992</v>
      </c>
      <c r="B346" s="2">
        <v>2007</v>
      </c>
      <c r="C346" s="7">
        <v>2007915</v>
      </c>
      <c r="D346" s="2" t="s">
        <v>1275</v>
      </c>
      <c r="E346" s="2">
        <v>1</v>
      </c>
      <c r="F346" s="3">
        <v>39288</v>
      </c>
      <c r="G346" s="2">
        <v>48.418229760000003</v>
      </c>
      <c r="H346" s="2">
        <v>-117.6640697</v>
      </c>
      <c r="I346" s="2">
        <v>-105.6</v>
      </c>
      <c r="J346" s="2">
        <v>-13.24</v>
      </c>
      <c r="K346" s="2">
        <v>0.34</v>
      </c>
      <c r="L346" s="2">
        <v>4.2999999999999997E-2</v>
      </c>
      <c r="M346" s="2">
        <v>0.34</v>
      </c>
    </row>
    <row r="347" spans="1:13" s="2" customFormat="1" x14ac:dyDescent="0.25">
      <c r="A347" s="2" t="s">
        <v>2993</v>
      </c>
      <c r="B347" s="2">
        <v>2007</v>
      </c>
      <c r="C347" s="7">
        <v>2007916</v>
      </c>
      <c r="D347" s="2" t="s">
        <v>782</v>
      </c>
      <c r="E347" s="2">
        <v>1</v>
      </c>
      <c r="F347" s="3">
        <v>39295</v>
      </c>
      <c r="G347" s="2">
        <v>42.267700480000002</v>
      </c>
      <c r="H347" s="2">
        <v>-99.248324150000002</v>
      </c>
      <c r="I347" s="2">
        <v>-21.95</v>
      </c>
      <c r="J347" s="2">
        <v>-1.04</v>
      </c>
      <c r="K347" s="2">
        <v>-13.6</v>
      </c>
      <c r="L347" s="2">
        <v>0.82399999999999995</v>
      </c>
      <c r="M347" s="2">
        <v>0.67</v>
      </c>
    </row>
    <row r="348" spans="1:13" s="2" customFormat="1" x14ac:dyDescent="0.25">
      <c r="A348" s="2" t="s">
        <v>2994</v>
      </c>
      <c r="B348" s="2">
        <v>2007</v>
      </c>
      <c r="C348" s="7">
        <v>2007917</v>
      </c>
      <c r="D348" s="2" t="s">
        <v>57</v>
      </c>
      <c r="E348" s="2">
        <v>1</v>
      </c>
      <c r="F348" s="3">
        <v>39344</v>
      </c>
      <c r="G348" s="2">
        <v>38.47629345</v>
      </c>
      <c r="H348" s="2">
        <v>-119.99969160000001</v>
      </c>
      <c r="I348" s="2">
        <v>-80.540000000000006</v>
      </c>
      <c r="J348" s="2">
        <v>-10.71</v>
      </c>
      <c r="K348" s="2">
        <v>5.13</v>
      </c>
      <c r="L348" s="2">
        <v>8.8999999999999996E-2</v>
      </c>
      <c r="M348" s="2">
        <v>0.4</v>
      </c>
    </row>
    <row r="349" spans="1:13" s="2" customFormat="1" x14ac:dyDescent="0.25">
      <c r="A349" s="2" t="s">
        <v>2996</v>
      </c>
      <c r="B349" s="2">
        <v>2007</v>
      </c>
      <c r="C349" s="7">
        <v>2007918</v>
      </c>
      <c r="D349" s="2" t="s">
        <v>2995</v>
      </c>
      <c r="E349" s="2">
        <v>1</v>
      </c>
      <c r="F349" s="3">
        <v>39288</v>
      </c>
      <c r="G349" s="2">
        <v>44.642099199999997</v>
      </c>
      <c r="H349" s="2">
        <v>-111.39636179999999</v>
      </c>
      <c r="I349" s="2">
        <v>-106.55</v>
      </c>
      <c r="J349" s="2">
        <v>-12.59</v>
      </c>
      <c r="K349" s="2">
        <v>-5.8</v>
      </c>
      <c r="L349" s="2">
        <v>0.14199999999999999</v>
      </c>
      <c r="M349" s="2">
        <v>0.67</v>
      </c>
    </row>
    <row r="350" spans="1:13" s="2" customFormat="1" x14ac:dyDescent="0.25">
      <c r="A350" s="2" t="s">
        <v>2998</v>
      </c>
      <c r="B350" s="2">
        <v>2007</v>
      </c>
      <c r="C350" s="7">
        <v>2007919</v>
      </c>
      <c r="D350" s="2" t="s">
        <v>2997</v>
      </c>
      <c r="E350" s="2">
        <v>1</v>
      </c>
      <c r="F350" s="3">
        <v>39280</v>
      </c>
      <c r="G350" s="2">
        <v>33.468351499999997</v>
      </c>
      <c r="H350" s="2">
        <v>-86.644454499999995</v>
      </c>
      <c r="I350" s="2">
        <v>-11.89</v>
      </c>
      <c r="J350" s="2">
        <v>-1.1599999999999999</v>
      </c>
      <c r="K350" s="2">
        <v>-2.58</v>
      </c>
      <c r="L350" s="2">
        <v>0.23100000000000001</v>
      </c>
      <c r="M350" s="2">
        <v>0.68</v>
      </c>
    </row>
    <row r="351" spans="1:13" s="2" customFormat="1" x14ac:dyDescent="0.25">
      <c r="A351" s="2" t="s">
        <v>3000</v>
      </c>
      <c r="B351" s="2">
        <v>2007</v>
      </c>
      <c r="C351" s="7">
        <v>2007920</v>
      </c>
      <c r="D351" s="2" t="s">
        <v>2999</v>
      </c>
      <c r="E351" s="2">
        <v>1</v>
      </c>
      <c r="F351" s="3">
        <v>39308</v>
      </c>
      <c r="G351" s="2">
        <v>45.9873823</v>
      </c>
      <c r="H351" s="2">
        <v>-89.350465400000004</v>
      </c>
      <c r="I351" s="2">
        <v>-33.729999999999997</v>
      </c>
      <c r="J351" s="2">
        <v>-1.79</v>
      </c>
      <c r="K351" s="2">
        <v>-19.399999999999999</v>
      </c>
      <c r="L351" s="2">
        <v>0.76400000000000001</v>
      </c>
      <c r="M351" s="2">
        <v>0.91</v>
      </c>
    </row>
    <row r="352" spans="1:13" s="2" customFormat="1" x14ac:dyDescent="0.25">
      <c r="A352" s="2" t="s">
        <v>3001</v>
      </c>
      <c r="B352" s="2">
        <v>2007</v>
      </c>
      <c r="C352" s="7">
        <v>2007921</v>
      </c>
      <c r="D352" s="2" t="s">
        <v>430</v>
      </c>
      <c r="E352" s="2">
        <v>1</v>
      </c>
      <c r="F352" s="3">
        <v>39338</v>
      </c>
      <c r="G352" s="2">
        <v>46.167812339999998</v>
      </c>
      <c r="H352" s="2">
        <v>-69.002310210000005</v>
      </c>
      <c r="I352" s="2">
        <v>-58.72</v>
      </c>
      <c r="J352" s="2">
        <v>-6.35</v>
      </c>
      <c r="K352" s="2">
        <v>-7.91</v>
      </c>
      <c r="L352" s="2">
        <v>0.17299999999999999</v>
      </c>
      <c r="M352" s="2">
        <v>0.27</v>
      </c>
    </row>
    <row r="353" spans="1:13" s="2" customFormat="1" x14ac:dyDescent="0.25">
      <c r="A353" s="2" t="s">
        <v>3003</v>
      </c>
      <c r="B353" s="2">
        <v>2007</v>
      </c>
      <c r="C353" s="7">
        <v>2007922</v>
      </c>
      <c r="D353" s="2" t="s">
        <v>3002</v>
      </c>
      <c r="E353" s="2">
        <v>1</v>
      </c>
      <c r="F353" s="3">
        <v>39289</v>
      </c>
      <c r="G353" s="2">
        <v>44.023835099999999</v>
      </c>
      <c r="H353" s="2">
        <v>-124.0796101</v>
      </c>
      <c r="I353" s="2">
        <v>-36.93</v>
      </c>
      <c r="J353" s="2">
        <v>-4.76</v>
      </c>
      <c r="K353" s="2">
        <v>1.18</v>
      </c>
      <c r="L353" s="2">
        <v>0.17299999999999999</v>
      </c>
      <c r="M353" s="2">
        <v>1.99</v>
      </c>
    </row>
    <row r="354" spans="1:13" s="2" customFormat="1" x14ac:dyDescent="0.25">
      <c r="A354" s="2" t="s">
        <v>3005</v>
      </c>
      <c r="B354" s="2">
        <v>2007</v>
      </c>
      <c r="C354" s="7">
        <v>2007923</v>
      </c>
      <c r="D354" s="2" t="s">
        <v>3004</v>
      </c>
      <c r="E354" s="2">
        <v>1</v>
      </c>
      <c r="F354" s="3">
        <v>39259</v>
      </c>
      <c r="G354" s="2">
        <v>48.188073799999998</v>
      </c>
      <c r="H354" s="2">
        <v>-98.066225099999997</v>
      </c>
      <c r="I354" s="2">
        <v>-76.3</v>
      </c>
      <c r="J354" s="2">
        <v>-10.16</v>
      </c>
      <c r="K354" s="2">
        <v>4.9400000000000004</v>
      </c>
      <c r="L354" s="2">
        <v>0.126</v>
      </c>
      <c r="M354" s="2">
        <v>0.49</v>
      </c>
    </row>
    <row r="355" spans="1:13" s="2" customFormat="1" x14ac:dyDescent="0.25">
      <c r="A355" s="2" t="s">
        <v>3006</v>
      </c>
      <c r="B355" s="2">
        <v>2007</v>
      </c>
      <c r="C355" s="7">
        <v>2007924</v>
      </c>
      <c r="D355" s="2" t="s">
        <v>303</v>
      </c>
      <c r="E355" s="2">
        <v>1</v>
      </c>
      <c r="F355" s="3">
        <v>39275</v>
      </c>
      <c r="G355" s="2">
        <v>39.715534939999998</v>
      </c>
      <c r="H355" s="2">
        <v>-86.211831239999995</v>
      </c>
      <c r="I355" s="2">
        <v>-32.72</v>
      </c>
      <c r="J355" s="2">
        <v>-3.54</v>
      </c>
      <c r="K355" s="2">
        <v>-4.42</v>
      </c>
      <c r="L355" s="2">
        <v>0.21099999999999999</v>
      </c>
      <c r="M355" s="2">
        <v>0.81</v>
      </c>
    </row>
    <row r="356" spans="1:13" s="2" customFormat="1" x14ac:dyDescent="0.25">
      <c r="A356" s="2" t="s">
        <v>3008</v>
      </c>
      <c r="B356" s="2">
        <v>2007</v>
      </c>
      <c r="C356" s="7">
        <v>2007925</v>
      </c>
      <c r="D356" s="2" t="s">
        <v>3007</v>
      </c>
      <c r="E356" s="2">
        <v>1</v>
      </c>
      <c r="F356" s="3">
        <v>39302</v>
      </c>
      <c r="G356" s="2">
        <v>41.555495299999997</v>
      </c>
      <c r="H356" s="2">
        <v>-75.707048700000001</v>
      </c>
      <c r="I356" s="2">
        <v>-52.1</v>
      </c>
      <c r="J356" s="2">
        <v>-7.15</v>
      </c>
      <c r="K356" s="2">
        <v>5.0999999999999996</v>
      </c>
      <c r="L356" s="2">
        <v>7.9000000000000001E-2</v>
      </c>
      <c r="M356" s="2">
        <v>0.17</v>
      </c>
    </row>
    <row r="357" spans="1:13" s="2" customFormat="1" x14ac:dyDescent="0.25">
      <c r="A357" s="2" t="s">
        <v>3010</v>
      </c>
      <c r="B357" s="2">
        <v>2007</v>
      </c>
      <c r="C357" s="7">
        <v>2007926</v>
      </c>
      <c r="D357" s="2" t="s">
        <v>3009</v>
      </c>
      <c r="E357" s="2">
        <v>1</v>
      </c>
      <c r="F357" s="3">
        <v>39301</v>
      </c>
      <c r="G357" s="2">
        <v>45.080296599999997</v>
      </c>
      <c r="H357" s="2">
        <v>-71.351887899999994</v>
      </c>
      <c r="I357" s="2">
        <v>-67.14</v>
      </c>
      <c r="J357" s="2">
        <v>-8.7100000000000009</v>
      </c>
      <c r="K357" s="2">
        <v>2.5299999999999998</v>
      </c>
      <c r="L357" s="2">
        <v>8.4000000000000005E-2</v>
      </c>
      <c r="M357" s="2">
        <v>0.24</v>
      </c>
    </row>
    <row r="358" spans="1:13" s="2" customFormat="1" x14ac:dyDescent="0.25">
      <c r="A358" s="2" t="s">
        <v>3012</v>
      </c>
      <c r="B358" s="2">
        <v>2007</v>
      </c>
      <c r="C358" s="7">
        <v>2007927</v>
      </c>
      <c r="D358" s="2" t="s">
        <v>3011</v>
      </c>
      <c r="E358" s="2">
        <v>1</v>
      </c>
      <c r="F358" s="3">
        <v>39302</v>
      </c>
      <c r="G358" s="2">
        <v>44.927261059999999</v>
      </c>
      <c r="H358" s="2">
        <v>-97.439910960000006</v>
      </c>
      <c r="I358" s="2">
        <v>-30.66</v>
      </c>
      <c r="J358" s="2">
        <v>-2.42</v>
      </c>
      <c r="K358" s="2">
        <v>-11.32</v>
      </c>
      <c r="L358" s="2">
        <v>0.58899999999999997</v>
      </c>
      <c r="M358" s="2">
        <v>0.39</v>
      </c>
    </row>
    <row r="359" spans="1:13" s="2" customFormat="1" x14ac:dyDescent="0.25">
      <c r="A359" s="2" t="s">
        <v>3013</v>
      </c>
      <c r="B359" s="2">
        <v>2007</v>
      </c>
      <c r="C359" s="7">
        <v>2007928</v>
      </c>
      <c r="D359" s="2" t="s">
        <v>687</v>
      </c>
      <c r="E359" s="2">
        <v>1</v>
      </c>
      <c r="F359" s="3">
        <v>39260</v>
      </c>
      <c r="G359" s="2">
        <v>35.054322239999998</v>
      </c>
      <c r="H359" s="2">
        <v>-79.206566010000003</v>
      </c>
      <c r="I359" s="2">
        <v>-23.19</v>
      </c>
      <c r="J359" s="2">
        <v>-3.42</v>
      </c>
      <c r="K359" s="2">
        <v>4.16</v>
      </c>
      <c r="L359" s="2">
        <v>8.4000000000000005E-2</v>
      </c>
      <c r="M359" s="2">
        <v>0.08</v>
      </c>
    </row>
    <row r="360" spans="1:13" s="2" customFormat="1" x14ac:dyDescent="0.25">
      <c r="A360" s="2" t="s">
        <v>3015</v>
      </c>
      <c r="B360" s="2">
        <v>2007</v>
      </c>
      <c r="C360" s="7">
        <v>2007929</v>
      </c>
      <c r="D360" s="2" t="s">
        <v>3014</v>
      </c>
      <c r="E360" s="2">
        <v>1</v>
      </c>
      <c r="F360" s="3">
        <v>39310</v>
      </c>
      <c r="G360" s="2">
        <v>40.691005079999996</v>
      </c>
      <c r="H360" s="2">
        <v>-110.384253</v>
      </c>
      <c r="I360" s="2">
        <v>-89.38</v>
      </c>
      <c r="J360" s="2">
        <v>-11.36</v>
      </c>
      <c r="K360" s="2">
        <v>1.46</v>
      </c>
      <c r="L360" s="2">
        <v>0.182</v>
      </c>
      <c r="M360" s="2">
        <v>0.82</v>
      </c>
    </row>
    <row r="361" spans="1:13" s="2" customFormat="1" x14ac:dyDescent="0.25">
      <c r="A361" s="2" t="s">
        <v>3017</v>
      </c>
      <c r="B361" s="2">
        <v>2007</v>
      </c>
      <c r="C361" s="7">
        <v>2007930</v>
      </c>
      <c r="D361" s="2" t="s">
        <v>3016</v>
      </c>
      <c r="E361" s="2">
        <v>1</v>
      </c>
      <c r="F361" s="3">
        <v>39289</v>
      </c>
      <c r="G361" s="2">
        <v>38.701797900000003</v>
      </c>
      <c r="H361" s="2">
        <v>-90.0950275</v>
      </c>
      <c r="I361" s="2">
        <v>-14.88</v>
      </c>
      <c r="J361" s="2">
        <v>-1.06</v>
      </c>
      <c r="K361" s="2">
        <v>-6.43</v>
      </c>
      <c r="L361" s="2">
        <v>0.28599999999999998</v>
      </c>
      <c r="M361" s="2">
        <v>0.2</v>
      </c>
    </row>
    <row r="362" spans="1:13" s="2" customFormat="1" x14ac:dyDescent="0.25">
      <c r="A362" s="2" t="s">
        <v>3019</v>
      </c>
      <c r="B362" s="2">
        <v>2007</v>
      </c>
      <c r="C362" s="7">
        <v>2007931</v>
      </c>
      <c r="D362" s="2" t="s">
        <v>3018</v>
      </c>
      <c r="E362" s="2">
        <v>1</v>
      </c>
      <c r="F362" s="3">
        <v>39289</v>
      </c>
      <c r="G362" s="2">
        <v>42.541987800000001</v>
      </c>
      <c r="H362" s="2">
        <v>-72.957788199999996</v>
      </c>
      <c r="I362" s="2">
        <v>-51.58</v>
      </c>
      <c r="J362" s="2">
        <v>-7.27</v>
      </c>
      <c r="K362" s="2">
        <v>6.57</v>
      </c>
      <c r="L362" s="2">
        <v>0.128</v>
      </c>
      <c r="M362" s="2">
        <v>0.2</v>
      </c>
    </row>
    <row r="363" spans="1:13" s="2" customFormat="1" x14ac:dyDescent="0.25">
      <c r="A363" s="2" t="s">
        <v>3020</v>
      </c>
      <c r="B363" s="2">
        <v>2007</v>
      </c>
      <c r="C363" s="7">
        <v>2007932</v>
      </c>
      <c r="D363" s="2" t="s">
        <v>950</v>
      </c>
      <c r="E363" s="2">
        <v>1</v>
      </c>
      <c r="F363" s="3">
        <v>39280</v>
      </c>
      <c r="G363" s="2">
        <v>42.774308939999997</v>
      </c>
      <c r="H363" s="2">
        <v>-118.4442146</v>
      </c>
      <c r="I363" s="2">
        <v>-57.12</v>
      </c>
      <c r="J363" s="2">
        <v>-3.05</v>
      </c>
      <c r="K363" s="2">
        <v>-32.71</v>
      </c>
      <c r="L363" s="2">
        <v>0.60199999999999998</v>
      </c>
      <c r="M363" s="2">
        <v>1.05</v>
      </c>
    </row>
    <row r="364" spans="1:13" s="2" customFormat="1" x14ac:dyDescent="0.25">
      <c r="A364" s="2" t="s">
        <v>3022</v>
      </c>
      <c r="B364" s="2">
        <v>2007</v>
      </c>
      <c r="C364" s="7">
        <v>2007933</v>
      </c>
      <c r="D364" s="2" t="s">
        <v>3021</v>
      </c>
      <c r="E364" s="2">
        <v>1</v>
      </c>
      <c r="F364" s="3">
        <v>39301</v>
      </c>
      <c r="G364" s="2">
        <v>43.963587099999998</v>
      </c>
      <c r="H364" s="2">
        <v>-121.78048250000001</v>
      </c>
      <c r="I364" s="2">
        <v>-93.33</v>
      </c>
      <c r="J364" s="2">
        <v>-12.61</v>
      </c>
      <c r="K364" s="2">
        <v>7.58</v>
      </c>
      <c r="L364" s="2">
        <v>4.3999999999999997E-2</v>
      </c>
      <c r="M364" s="2">
        <v>0.09</v>
      </c>
    </row>
    <row r="365" spans="1:13" s="2" customFormat="1" x14ac:dyDescent="0.25">
      <c r="A365" s="2" t="s">
        <v>3023</v>
      </c>
      <c r="B365" s="2">
        <v>2007</v>
      </c>
      <c r="C365" s="7">
        <v>2007934</v>
      </c>
      <c r="D365" s="2" t="s">
        <v>557</v>
      </c>
      <c r="E365" s="2">
        <v>1</v>
      </c>
      <c r="F365" s="3">
        <v>39260</v>
      </c>
      <c r="G365" s="2">
        <v>44.907293920000001</v>
      </c>
      <c r="H365" s="2">
        <v>-93.242421219999997</v>
      </c>
      <c r="I365" s="2">
        <v>-23.76</v>
      </c>
      <c r="J365" s="2">
        <v>-1.5</v>
      </c>
      <c r="K365" s="2">
        <v>-11.76</v>
      </c>
      <c r="L365" s="2">
        <v>0.56899999999999995</v>
      </c>
      <c r="M365" s="2">
        <v>1.25</v>
      </c>
    </row>
    <row r="366" spans="1:13" s="2" customFormat="1" x14ac:dyDescent="0.25">
      <c r="A366" s="2" t="s">
        <v>3024</v>
      </c>
      <c r="B366" s="2">
        <v>2007</v>
      </c>
      <c r="C366" s="7">
        <v>2007935</v>
      </c>
      <c r="D366" s="2" t="s">
        <v>1358</v>
      </c>
      <c r="E366" s="2">
        <v>1</v>
      </c>
      <c r="F366" s="3">
        <v>39247</v>
      </c>
      <c r="G366" s="2">
        <v>38.821706300000002</v>
      </c>
      <c r="H366" s="2">
        <v>-80.589701180000006</v>
      </c>
      <c r="I366" s="2">
        <v>-44.14</v>
      </c>
      <c r="J366" s="2">
        <v>-6.49</v>
      </c>
      <c r="K366" s="2">
        <v>7.78</v>
      </c>
      <c r="L366" s="2">
        <v>0.104</v>
      </c>
      <c r="M366" s="2">
        <v>0.15</v>
      </c>
    </row>
    <row r="367" spans="1:13" s="2" customFormat="1" x14ac:dyDescent="0.25">
      <c r="A367" s="2" t="s">
        <v>3026</v>
      </c>
      <c r="B367" s="2">
        <v>2007</v>
      </c>
      <c r="C367" s="7">
        <v>2007936</v>
      </c>
      <c r="D367" s="2" t="s">
        <v>3025</v>
      </c>
      <c r="E367" s="2">
        <v>1</v>
      </c>
      <c r="F367" s="3">
        <v>39274</v>
      </c>
      <c r="G367" s="2">
        <v>45.99245148</v>
      </c>
      <c r="H367" s="2">
        <v>-95.689388350000002</v>
      </c>
      <c r="I367" s="2">
        <v>-31.81</v>
      </c>
      <c r="J367" s="2">
        <v>-2.78</v>
      </c>
      <c r="K367" s="2">
        <v>-9.6</v>
      </c>
      <c r="L367" s="2">
        <v>0.62</v>
      </c>
      <c r="M367" s="2">
        <v>0.39</v>
      </c>
    </row>
    <row r="368" spans="1:13" s="2" customFormat="1" x14ac:dyDescent="0.25">
      <c r="A368" s="2" t="s">
        <v>3027</v>
      </c>
      <c r="B368" s="2">
        <v>2007</v>
      </c>
      <c r="C368" s="7">
        <v>2007937</v>
      </c>
      <c r="D368" s="2" t="s">
        <v>92</v>
      </c>
      <c r="E368" s="2">
        <v>1</v>
      </c>
      <c r="F368" s="3">
        <v>39308</v>
      </c>
      <c r="G368" s="2">
        <v>38.997241219999999</v>
      </c>
      <c r="H368" s="2">
        <v>-108.0511795</v>
      </c>
      <c r="I368" s="2">
        <v>-106.9</v>
      </c>
      <c r="J368" s="2">
        <v>-14.15</v>
      </c>
      <c r="K368" s="2">
        <v>6.3</v>
      </c>
      <c r="L368" s="2">
        <v>4.2999999999999997E-2</v>
      </c>
      <c r="M368" s="2">
        <v>0.53</v>
      </c>
    </row>
    <row r="369" spans="1:13" s="2" customFormat="1" x14ac:dyDescent="0.25">
      <c r="A369" s="2" t="s">
        <v>3028</v>
      </c>
      <c r="B369" s="2">
        <v>2007</v>
      </c>
      <c r="C369" s="7">
        <v>2007938</v>
      </c>
      <c r="D369" s="2" t="s">
        <v>1015</v>
      </c>
      <c r="E369" s="2">
        <v>1</v>
      </c>
      <c r="F369" s="3">
        <v>39266</v>
      </c>
      <c r="G369" s="2">
        <v>41.989894</v>
      </c>
      <c r="H369" s="2">
        <v>-71.596922000000006</v>
      </c>
      <c r="I369" s="2">
        <v>-44.24</v>
      </c>
      <c r="J369" s="2">
        <v>-6.5</v>
      </c>
      <c r="K369" s="2">
        <v>7.77</v>
      </c>
      <c r="L369" s="2">
        <v>4.9000000000000002E-2</v>
      </c>
      <c r="M369" s="2">
        <v>0.12</v>
      </c>
    </row>
    <row r="370" spans="1:13" s="2" customFormat="1" x14ac:dyDescent="0.25">
      <c r="A370" s="2" t="s">
        <v>3030</v>
      </c>
      <c r="B370" s="2">
        <v>2007</v>
      </c>
      <c r="C370" s="7">
        <v>2007940</v>
      </c>
      <c r="D370" s="2" t="s">
        <v>3029</v>
      </c>
      <c r="E370" s="2">
        <v>1</v>
      </c>
      <c r="F370" s="3">
        <v>39273</v>
      </c>
      <c r="G370" s="2">
        <v>40.6714141</v>
      </c>
      <c r="H370" s="2">
        <v>-99.055522100000005</v>
      </c>
      <c r="I370" s="2">
        <v>-51.24</v>
      </c>
      <c r="J370" s="2">
        <v>-5.24</v>
      </c>
      <c r="K370" s="2">
        <v>-9.31</v>
      </c>
      <c r="L370" s="2">
        <v>0.123</v>
      </c>
      <c r="M370" s="2">
        <v>0.26</v>
      </c>
    </row>
    <row r="371" spans="1:13" s="2" customFormat="1" x14ac:dyDescent="0.25">
      <c r="A371" s="2" t="s">
        <v>3031</v>
      </c>
      <c r="B371" s="2">
        <v>2007</v>
      </c>
      <c r="C371" s="7">
        <v>2007941</v>
      </c>
      <c r="D371" s="2" t="s">
        <v>59</v>
      </c>
      <c r="E371" s="2">
        <v>1</v>
      </c>
      <c r="F371" s="3">
        <v>39288</v>
      </c>
      <c r="G371" s="2">
        <v>37.14922318</v>
      </c>
      <c r="H371" s="2">
        <v>-119.51115729999999</v>
      </c>
      <c r="I371" s="2">
        <v>-103.64</v>
      </c>
      <c r="J371" s="2">
        <v>-13.93</v>
      </c>
      <c r="K371" s="2">
        <v>7.82</v>
      </c>
      <c r="L371" s="2">
        <v>3.4000000000000002E-2</v>
      </c>
      <c r="M371" s="2">
        <v>0.06</v>
      </c>
    </row>
    <row r="372" spans="1:13" s="2" customFormat="1" x14ac:dyDescent="0.25">
      <c r="A372" s="2" t="s">
        <v>3033</v>
      </c>
      <c r="B372" s="2">
        <v>2007</v>
      </c>
      <c r="C372" s="7">
        <v>2007942</v>
      </c>
      <c r="D372" s="2" t="s">
        <v>3032</v>
      </c>
      <c r="E372" s="2">
        <v>1</v>
      </c>
      <c r="F372" s="3">
        <v>39279</v>
      </c>
      <c r="G372" s="2">
        <v>34.945821600000002</v>
      </c>
      <c r="H372" s="2">
        <v>-97.475738199999995</v>
      </c>
      <c r="I372" s="2">
        <v>-19.850000000000001</v>
      </c>
      <c r="J372" s="2">
        <v>-3.19</v>
      </c>
      <c r="K372" s="2">
        <v>5.69</v>
      </c>
      <c r="L372" s="2">
        <v>0.14899999999999999</v>
      </c>
      <c r="M372" s="2">
        <v>0.15</v>
      </c>
    </row>
    <row r="373" spans="1:13" s="2" customFormat="1" x14ac:dyDescent="0.25">
      <c r="A373" s="2" t="s">
        <v>3034</v>
      </c>
      <c r="B373" s="2">
        <v>2007</v>
      </c>
      <c r="C373" s="7">
        <v>2007943</v>
      </c>
      <c r="D373" s="2" t="s">
        <v>717</v>
      </c>
      <c r="E373" s="2">
        <v>1</v>
      </c>
      <c r="F373" s="3">
        <v>39275</v>
      </c>
      <c r="G373" s="2">
        <v>46.892731410000003</v>
      </c>
      <c r="H373" s="2">
        <v>-99.416505000000001</v>
      </c>
      <c r="I373" s="2">
        <v>-34.15</v>
      </c>
      <c r="J373" s="2">
        <v>-2.4900000000000002</v>
      </c>
      <c r="K373" s="2">
        <v>-14.24</v>
      </c>
      <c r="L373" s="2">
        <v>0.86499999999999999</v>
      </c>
      <c r="M373" s="2">
        <v>0.51</v>
      </c>
    </row>
    <row r="374" spans="1:13" s="2" customFormat="1" x14ac:dyDescent="0.25">
      <c r="A374" s="2" t="s">
        <v>3036</v>
      </c>
      <c r="B374" s="2">
        <v>2007</v>
      </c>
      <c r="C374" s="7">
        <v>2007944</v>
      </c>
      <c r="D374" s="2" t="s">
        <v>3035</v>
      </c>
      <c r="E374" s="2">
        <v>1</v>
      </c>
      <c r="F374" s="3">
        <v>39343</v>
      </c>
      <c r="G374" s="2">
        <v>28.866543700000001</v>
      </c>
      <c r="H374" s="2">
        <v>-81.6824558</v>
      </c>
      <c r="I374" s="2">
        <v>18.03</v>
      </c>
      <c r="J374" s="2">
        <v>4.18</v>
      </c>
      <c r="K374" s="2">
        <v>-15.37</v>
      </c>
      <c r="L374" s="2">
        <v>0.96199999999999997</v>
      </c>
      <c r="M374" s="2">
        <v>0.73</v>
      </c>
    </row>
    <row r="375" spans="1:13" s="2" customFormat="1" x14ac:dyDescent="0.25">
      <c r="A375" s="2" t="s">
        <v>3037</v>
      </c>
      <c r="B375" s="2">
        <v>2007</v>
      </c>
      <c r="C375" s="7">
        <v>2007945</v>
      </c>
      <c r="D375" s="2" t="s">
        <v>396</v>
      </c>
      <c r="E375" s="2">
        <v>1</v>
      </c>
      <c r="F375" s="3">
        <v>39287</v>
      </c>
      <c r="G375" s="2">
        <v>41.759984320000001</v>
      </c>
      <c r="H375" s="2">
        <v>-70.655988379999997</v>
      </c>
      <c r="I375" s="2">
        <v>-31.99</v>
      </c>
      <c r="J375" s="2">
        <v>-4.74</v>
      </c>
      <c r="K375" s="2">
        <v>5.96</v>
      </c>
      <c r="L375" s="2">
        <v>0.121</v>
      </c>
      <c r="M375" s="2">
        <v>0.42</v>
      </c>
    </row>
    <row r="376" spans="1:13" s="2" customFormat="1" x14ac:dyDescent="0.25">
      <c r="A376" s="2" t="s">
        <v>3039</v>
      </c>
      <c r="B376" s="2">
        <v>2007</v>
      </c>
      <c r="C376" s="7">
        <v>2007946</v>
      </c>
      <c r="D376" s="2" t="s">
        <v>3038</v>
      </c>
      <c r="E376" s="2">
        <v>1</v>
      </c>
      <c r="F376" s="3">
        <v>39335</v>
      </c>
      <c r="G376" s="2">
        <v>30.751073300000002</v>
      </c>
      <c r="H376" s="2">
        <v>-93.111402600000005</v>
      </c>
      <c r="I376" s="2">
        <v>-14.03</v>
      </c>
      <c r="J376" s="2">
        <v>-2.4500000000000002</v>
      </c>
      <c r="K376" s="2">
        <v>5.61</v>
      </c>
      <c r="L376" s="2">
        <v>0.124</v>
      </c>
      <c r="M376" s="2">
        <v>0.27</v>
      </c>
    </row>
    <row r="377" spans="1:13" s="2" customFormat="1" x14ac:dyDescent="0.25">
      <c r="A377" s="2" t="s">
        <v>3041</v>
      </c>
      <c r="B377" s="2">
        <v>2007</v>
      </c>
      <c r="C377" s="7">
        <v>2007947</v>
      </c>
      <c r="D377" s="2" t="s">
        <v>3040</v>
      </c>
      <c r="E377" s="2">
        <v>1</v>
      </c>
      <c r="F377" s="3">
        <v>39287</v>
      </c>
      <c r="G377" s="2">
        <v>32.029855900000001</v>
      </c>
      <c r="H377" s="2">
        <v>-97.625667100000001</v>
      </c>
      <c r="I377" s="2">
        <v>-14.64</v>
      </c>
      <c r="J377" s="2">
        <v>-2.68</v>
      </c>
      <c r="K377" s="2">
        <v>6.76</v>
      </c>
      <c r="L377" s="2">
        <v>0.10100000000000001</v>
      </c>
      <c r="M377" s="2">
        <v>0.15</v>
      </c>
    </row>
    <row r="378" spans="1:13" s="2" customFormat="1" x14ac:dyDescent="0.25">
      <c r="A378" s="2" t="s">
        <v>3043</v>
      </c>
      <c r="B378" s="2">
        <v>2007</v>
      </c>
      <c r="C378" s="7">
        <v>2007948</v>
      </c>
      <c r="D378" s="2" t="s">
        <v>3042</v>
      </c>
      <c r="E378" s="2">
        <v>1</v>
      </c>
      <c r="F378" s="3">
        <v>39337</v>
      </c>
      <c r="G378" s="2">
        <v>39.40604459</v>
      </c>
      <c r="H378" s="2">
        <v>-120.0965946</v>
      </c>
      <c r="I378" s="2">
        <v>-84.02</v>
      </c>
      <c r="J378" s="2">
        <v>-10.199999999999999</v>
      </c>
      <c r="K378" s="2">
        <v>-2.41</v>
      </c>
      <c r="L378" s="2">
        <v>0.17599999999999999</v>
      </c>
      <c r="M378" s="2">
        <v>1.24</v>
      </c>
    </row>
    <row r="379" spans="1:13" s="2" customFormat="1" x14ac:dyDescent="0.25">
      <c r="A379" s="2" t="s">
        <v>3045</v>
      </c>
      <c r="B379" s="2">
        <v>2007</v>
      </c>
      <c r="C379" s="7">
        <v>2007949</v>
      </c>
      <c r="D379" s="2" t="s">
        <v>3044</v>
      </c>
      <c r="E379" s="2">
        <v>1</v>
      </c>
      <c r="F379" s="3">
        <v>39269</v>
      </c>
      <c r="G379" s="2">
        <v>40.216609499999997</v>
      </c>
      <c r="H379" s="2">
        <v>-105.37255810000001</v>
      </c>
      <c r="I379" s="2">
        <v>-119.54</v>
      </c>
      <c r="J379" s="2">
        <v>-15.99</v>
      </c>
      <c r="K379" s="2">
        <v>8.39</v>
      </c>
      <c r="L379" s="2">
        <v>2.5999999999999999E-2</v>
      </c>
      <c r="M379" s="2">
        <v>0.72</v>
      </c>
    </row>
    <row r="380" spans="1:13" s="2" customFormat="1" x14ac:dyDescent="0.25">
      <c r="A380" s="2" t="s">
        <v>3047</v>
      </c>
      <c r="B380" s="2">
        <v>2007</v>
      </c>
      <c r="C380" s="7">
        <v>2007950</v>
      </c>
      <c r="D380" s="2" t="s">
        <v>3046</v>
      </c>
      <c r="E380" s="2">
        <v>1</v>
      </c>
      <c r="F380" s="3">
        <v>39247</v>
      </c>
      <c r="G380" s="2">
        <v>39.175339000000001</v>
      </c>
      <c r="H380" s="2">
        <v>-75.532172399999993</v>
      </c>
      <c r="I380" s="2">
        <v>-36.630000000000003</v>
      </c>
      <c r="J380" s="2">
        <v>-5.62</v>
      </c>
      <c r="K380" s="2">
        <v>8.3000000000000007</v>
      </c>
      <c r="L380" s="2">
        <v>5.6000000000000001E-2</v>
      </c>
      <c r="M380" s="2">
        <v>0.06</v>
      </c>
    </row>
    <row r="381" spans="1:13" s="2" customFormat="1" x14ac:dyDescent="0.25">
      <c r="A381" s="2" t="s">
        <v>3049</v>
      </c>
      <c r="B381" s="2">
        <v>2007</v>
      </c>
      <c r="C381" s="7">
        <v>2007951</v>
      </c>
      <c r="D381" s="2" t="s">
        <v>3048</v>
      </c>
      <c r="E381" s="2">
        <v>1</v>
      </c>
      <c r="F381" s="3">
        <v>39281</v>
      </c>
      <c r="G381" s="2">
        <v>46.477467699999998</v>
      </c>
      <c r="H381" s="2">
        <v>-103.2176549</v>
      </c>
      <c r="I381" s="2">
        <v>-54.71</v>
      </c>
      <c r="J381" s="2">
        <v>-5.61</v>
      </c>
      <c r="K381" s="2">
        <v>-9.86</v>
      </c>
      <c r="L381" s="2">
        <v>0.6</v>
      </c>
      <c r="M381" s="2">
        <v>0.49</v>
      </c>
    </row>
    <row r="382" spans="1:13" s="2" customFormat="1" x14ac:dyDescent="0.25">
      <c r="A382" s="2" t="s">
        <v>3051</v>
      </c>
      <c r="B382" s="2">
        <v>2007</v>
      </c>
      <c r="C382" s="7">
        <v>2007952</v>
      </c>
      <c r="D382" s="2" t="s">
        <v>3050</v>
      </c>
      <c r="E382" s="2">
        <v>1</v>
      </c>
      <c r="F382" s="3">
        <v>39259</v>
      </c>
      <c r="G382" s="2">
        <v>39.783680500000003</v>
      </c>
      <c r="H382" s="2">
        <v>-99.963608500000007</v>
      </c>
      <c r="I382" s="2">
        <v>-35.19</v>
      </c>
      <c r="J382" s="2">
        <v>-3.4</v>
      </c>
      <c r="K382" s="2">
        <v>-7.98</v>
      </c>
      <c r="L382" s="2">
        <v>0.30399999999999999</v>
      </c>
      <c r="M382" s="2">
        <v>0.95</v>
      </c>
    </row>
    <row r="383" spans="1:13" s="2" customFormat="1" x14ac:dyDescent="0.25">
      <c r="A383" s="2" t="s">
        <v>3052</v>
      </c>
      <c r="B383" s="2">
        <v>2007</v>
      </c>
      <c r="C383" s="7">
        <v>2007953</v>
      </c>
      <c r="D383" s="2" t="s">
        <v>1263</v>
      </c>
      <c r="E383" s="2">
        <v>1</v>
      </c>
      <c r="F383" s="3">
        <v>39268</v>
      </c>
      <c r="G383" s="2">
        <v>46.496491040000002</v>
      </c>
      <c r="H383" s="2">
        <v>-122.4113066</v>
      </c>
      <c r="I383" s="2">
        <v>-64.989999999999995</v>
      </c>
      <c r="J383" s="2">
        <v>-8.2799999999999994</v>
      </c>
      <c r="K383" s="2">
        <v>1.25</v>
      </c>
      <c r="L383" s="2">
        <v>0.11899999999999999</v>
      </c>
      <c r="M383" s="2">
        <v>0.37</v>
      </c>
    </row>
    <row r="384" spans="1:13" s="2" customFormat="1" x14ac:dyDescent="0.25">
      <c r="A384" s="2" t="s">
        <v>3053</v>
      </c>
      <c r="B384" s="2">
        <v>2007</v>
      </c>
      <c r="C384" s="7">
        <v>2007954</v>
      </c>
      <c r="D384" s="2" t="s">
        <v>780</v>
      </c>
      <c r="E384" s="2">
        <v>1</v>
      </c>
      <c r="F384" s="3">
        <v>39312</v>
      </c>
      <c r="G384" s="2">
        <v>42.92365358</v>
      </c>
      <c r="H384" s="2">
        <v>-102.0414043</v>
      </c>
      <c r="I384" s="2">
        <v>-29.9</v>
      </c>
      <c r="J384" s="2">
        <v>-0.7</v>
      </c>
      <c r="K384" s="2">
        <v>-24.32</v>
      </c>
      <c r="L384" s="2">
        <v>0.69499999999999995</v>
      </c>
      <c r="M384" s="2">
        <v>0.81</v>
      </c>
    </row>
    <row r="385" spans="1:13" s="2" customFormat="1" x14ac:dyDescent="0.25">
      <c r="A385" s="2" t="s">
        <v>3055</v>
      </c>
      <c r="B385" s="2">
        <v>2007</v>
      </c>
      <c r="C385" s="7">
        <v>2007955</v>
      </c>
      <c r="D385" s="2" t="s">
        <v>3054</v>
      </c>
      <c r="E385" s="2">
        <v>1</v>
      </c>
      <c r="F385" s="3">
        <v>39307</v>
      </c>
      <c r="G385" s="2">
        <v>39.189470999999998</v>
      </c>
      <c r="H385" s="2">
        <v>-85.982201799999999</v>
      </c>
      <c r="I385" s="2">
        <v>-19.61</v>
      </c>
      <c r="J385" s="2">
        <v>-2.06</v>
      </c>
      <c r="K385" s="2">
        <v>-3.16</v>
      </c>
      <c r="L385" s="2">
        <v>0.25700000000000001</v>
      </c>
      <c r="M385" s="2">
        <v>0.67</v>
      </c>
    </row>
    <row r="386" spans="1:13" s="2" customFormat="1" x14ac:dyDescent="0.25">
      <c r="A386" s="2" t="s">
        <v>3056</v>
      </c>
      <c r="B386" s="2">
        <v>2007</v>
      </c>
      <c r="C386" s="7">
        <v>2007956</v>
      </c>
      <c r="D386" s="2" t="s">
        <v>800</v>
      </c>
      <c r="E386" s="2">
        <v>1</v>
      </c>
      <c r="F386" s="3">
        <v>39308</v>
      </c>
      <c r="G386" s="2">
        <v>43.836683829999998</v>
      </c>
      <c r="H386" s="2">
        <v>-71.093231779999996</v>
      </c>
      <c r="I386" s="2">
        <v>-61.29</v>
      </c>
      <c r="J386" s="2">
        <v>-8.51</v>
      </c>
      <c r="K386" s="2">
        <v>6.78</v>
      </c>
      <c r="L386" s="2">
        <v>1.7999999999999999E-2</v>
      </c>
      <c r="M386" s="2">
        <v>7.0000000000000007E-2</v>
      </c>
    </row>
    <row r="387" spans="1:13" s="2" customFormat="1" x14ac:dyDescent="0.25">
      <c r="A387" s="2" t="s">
        <v>3057</v>
      </c>
      <c r="B387" s="2">
        <v>2007</v>
      </c>
      <c r="C387" s="7">
        <v>2007957</v>
      </c>
      <c r="D387" s="2" t="s">
        <v>1056</v>
      </c>
      <c r="E387" s="2">
        <v>1</v>
      </c>
      <c r="F387" s="3">
        <v>39256</v>
      </c>
      <c r="G387" s="2">
        <v>45.638742569999998</v>
      </c>
      <c r="H387" s="2">
        <v>-97.341866719999999</v>
      </c>
      <c r="I387" s="2">
        <v>-37.31</v>
      </c>
      <c r="J387" s="2">
        <v>-4.16</v>
      </c>
      <c r="K387" s="2">
        <v>-4.03</v>
      </c>
      <c r="L387" s="2">
        <v>0.54200000000000004</v>
      </c>
      <c r="M387" s="2">
        <v>1.06</v>
      </c>
    </row>
    <row r="388" spans="1:13" s="2" customFormat="1" x14ac:dyDescent="0.25">
      <c r="A388" s="2" t="s">
        <v>3059</v>
      </c>
      <c r="B388" s="2">
        <v>2007</v>
      </c>
      <c r="C388" s="7">
        <v>2007958</v>
      </c>
      <c r="D388" s="2" t="s">
        <v>3058</v>
      </c>
      <c r="E388" s="2">
        <v>1</v>
      </c>
      <c r="F388" s="3">
        <v>39301</v>
      </c>
      <c r="G388" s="2">
        <v>41.337441099999999</v>
      </c>
      <c r="H388" s="2">
        <v>-85.598551700000002</v>
      </c>
      <c r="I388" s="2">
        <v>-38.76</v>
      </c>
      <c r="J388" s="2">
        <v>-4.83</v>
      </c>
      <c r="K388" s="2">
        <v>-0.15</v>
      </c>
      <c r="L388" s="2">
        <v>0.26600000000000001</v>
      </c>
      <c r="M388" s="2">
        <v>0.78</v>
      </c>
    </row>
    <row r="389" spans="1:13" s="2" customFormat="1" x14ac:dyDescent="0.25">
      <c r="A389" s="2" t="s">
        <v>3061</v>
      </c>
      <c r="B389" s="2">
        <v>2007</v>
      </c>
      <c r="C389" s="7">
        <v>2007959</v>
      </c>
      <c r="D389" s="2" t="s">
        <v>3060</v>
      </c>
      <c r="E389" s="2">
        <v>1</v>
      </c>
      <c r="F389" s="3">
        <v>39260</v>
      </c>
      <c r="G389" s="2">
        <v>37.301656899999998</v>
      </c>
      <c r="H389" s="2">
        <v>-115.12662779999999</v>
      </c>
      <c r="I389" s="2">
        <v>-78.02</v>
      </c>
      <c r="J389" s="2">
        <v>-7.43</v>
      </c>
      <c r="K389" s="2">
        <v>-18.59</v>
      </c>
      <c r="L389" s="2">
        <v>0.36</v>
      </c>
      <c r="M389" s="2">
        <v>0.25</v>
      </c>
    </row>
    <row r="390" spans="1:13" s="2" customFormat="1" x14ac:dyDescent="0.25">
      <c r="A390" s="2" t="s">
        <v>3062</v>
      </c>
      <c r="B390" s="2">
        <v>2007</v>
      </c>
      <c r="C390" s="7">
        <v>2007960</v>
      </c>
      <c r="D390" s="2" t="s">
        <v>486</v>
      </c>
      <c r="E390" s="2">
        <v>1</v>
      </c>
      <c r="F390" s="3">
        <v>39287</v>
      </c>
      <c r="G390" s="2">
        <v>47.129887269999998</v>
      </c>
      <c r="H390" s="2">
        <v>-88.31624411</v>
      </c>
      <c r="I390" s="2">
        <v>-76.03</v>
      </c>
      <c r="J390" s="2">
        <v>-9.8800000000000008</v>
      </c>
      <c r="K390" s="2">
        <v>3.05</v>
      </c>
      <c r="L390" s="2">
        <v>6.4000000000000001E-2</v>
      </c>
      <c r="M390" s="2">
        <v>0.13</v>
      </c>
    </row>
    <row r="391" spans="1:13" s="2" customFormat="1" x14ac:dyDescent="0.25">
      <c r="A391" s="2" t="s">
        <v>3064</v>
      </c>
      <c r="B391" s="2">
        <v>2007</v>
      </c>
      <c r="C391" s="7">
        <v>2007961</v>
      </c>
      <c r="D391" s="2" t="s">
        <v>3063</v>
      </c>
      <c r="E391" s="2">
        <v>1</v>
      </c>
      <c r="F391" s="3">
        <v>39310</v>
      </c>
      <c r="G391" s="2">
        <v>43.177655899999998</v>
      </c>
      <c r="H391" s="2">
        <v>-72.066162300000002</v>
      </c>
      <c r="I391" s="2">
        <v>-55.28</v>
      </c>
      <c r="J391" s="2">
        <v>-7.62</v>
      </c>
      <c r="K391" s="2">
        <v>5.68</v>
      </c>
      <c r="L391" s="2">
        <v>0.11</v>
      </c>
      <c r="M391" s="2">
        <v>1.03</v>
      </c>
    </row>
    <row r="392" spans="1:13" s="2" customFormat="1" x14ac:dyDescent="0.25">
      <c r="A392" s="2" t="s">
        <v>3066</v>
      </c>
      <c r="B392" s="2">
        <v>2007</v>
      </c>
      <c r="C392" s="7">
        <v>2007963</v>
      </c>
      <c r="D392" s="2" t="s">
        <v>3065</v>
      </c>
      <c r="E392" s="2">
        <v>1</v>
      </c>
      <c r="F392" s="3">
        <v>39259</v>
      </c>
      <c r="G392" s="2">
        <v>45.283650299999998</v>
      </c>
      <c r="H392" s="2">
        <v>-93.847037799999995</v>
      </c>
      <c r="I392" s="2">
        <v>-45.29</v>
      </c>
      <c r="J392" s="2">
        <v>-5.64</v>
      </c>
      <c r="K392" s="2">
        <v>-0.16</v>
      </c>
      <c r="L392" s="2">
        <v>0.20599999999999999</v>
      </c>
      <c r="M392" s="2">
        <v>0.82</v>
      </c>
    </row>
    <row r="393" spans="1:13" s="2" customFormat="1" x14ac:dyDescent="0.25">
      <c r="A393" s="2" t="s">
        <v>3068</v>
      </c>
      <c r="B393" s="2">
        <v>2007</v>
      </c>
      <c r="C393" s="7">
        <v>2007964</v>
      </c>
      <c r="D393" s="2" t="s">
        <v>3067</v>
      </c>
      <c r="E393" s="2">
        <v>1</v>
      </c>
      <c r="F393" s="3">
        <v>39281</v>
      </c>
      <c r="G393" s="2">
        <v>37.507284300000002</v>
      </c>
      <c r="H393" s="2">
        <v>-96.229522500000002</v>
      </c>
      <c r="I393" s="2">
        <v>-29.82</v>
      </c>
      <c r="J393" s="2">
        <v>-4.8899999999999997</v>
      </c>
      <c r="K393" s="2">
        <v>9.31</v>
      </c>
      <c r="L393" s="2">
        <v>1.6E-2</v>
      </c>
      <c r="M393" s="2">
        <v>0.02</v>
      </c>
    </row>
    <row r="394" spans="1:13" s="2" customFormat="1" x14ac:dyDescent="0.25">
      <c r="A394" s="2" t="s">
        <v>3069</v>
      </c>
      <c r="B394" s="2">
        <v>2007</v>
      </c>
      <c r="C394" s="7">
        <v>2007966</v>
      </c>
      <c r="D394" s="2" t="s">
        <v>1222</v>
      </c>
      <c r="E394" s="2">
        <v>1</v>
      </c>
      <c r="F394" s="3">
        <v>39280</v>
      </c>
      <c r="G394" s="2">
        <v>38.217688410000001</v>
      </c>
      <c r="H394" s="2">
        <v>-77.669925329999998</v>
      </c>
      <c r="I394" s="2">
        <v>-35.39</v>
      </c>
      <c r="J394" s="2">
        <v>-5.45</v>
      </c>
      <c r="K394" s="2">
        <v>8.1999999999999993</v>
      </c>
      <c r="L394" s="2">
        <v>4.9000000000000002E-2</v>
      </c>
      <c r="M394" s="2">
        <v>0.03</v>
      </c>
    </row>
    <row r="395" spans="1:13" s="2" customFormat="1" x14ac:dyDescent="0.25">
      <c r="A395" s="2" t="s">
        <v>3071</v>
      </c>
      <c r="B395" s="2">
        <v>2007</v>
      </c>
      <c r="C395" s="7">
        <v>2007967</v>
      </c>
      <c r="D395" s="2" t="s">
        <v>3070</v>
      </c>
      <c r="E395" s="2">
        <v>1</v>
      </c>
      <c r="F395" s="3">
        <v>39288</v>
      </c>
      <c r="G395" s="2">
        <v>35.106751019999997</v>
      </c>
      <c r="H395" s="2">
        <v>-84.587940959999997</v>
      </c>
      <c r="I395" s="2">
        <v>-26.96</v>
      </c>
      <c r="J395" s="2">
        <v>-4.8499999999999996</v>
      </c>
      <c r="K395" s="2">
        <v>11.87</v>
      </c>
      <c r="L395" s="2">
        <v>7.8E-2</v>
      </c>
      <c r="M395" s="2">
        <v>0.68</v>
      </c>
    </row>
    <row r="396" spans="1:13" s="2" customFormat="1" x14ac:dyDescent="0.25">
      <c r="A396" s="2" t="s">
        <v>3073</v>
      </c>
      <c r="B396" s="2">
        <v>2007</v>
      </c>
      <c r="C396" s="7">
        <v>2007968</v>
      </c>
      <c r="D396" s="2" t="s">
        <v>3072</v>
      </c>
      <c r="E396" s="2">
        <v>1</v>
      </c>
      <c r="F396" s="3">
        <v>39282</v>
      </c>
      <c r="G396" s="2">
        <v>42.344211299999998</v>
      </c>
      <c r="H396" s="2">
        <v>-79.320386099999993</v>
      </c>
      <c r="I396" s="2">
        <v>-65.260000000000005</v>
      </c>
      <c r="J396" s="2">
        <v>-9.01</v>
      </c>
      <c r="K396" s="2">
        <v>6.85</v>
      </c>
      <c r="L396" s="2">
        <v>9.8000000000000004E-2</v>
      </c>
      <c r="M396" s="2">
        <v>0.7</v>
      </c>
    </row>
    <row r="397" spans="1:13" s="2" customFormat="1" x14ac:dyDescent="0.25">
      <c r="A397" s="2" t="s">
        <v>3075</v>
      </c>
      <c r="B397" s="2">
        <v>2007</v>
      </c>
      <c r="C397" s="7">
        <v>2007969</v>
      </c>
      <c r="D397" s="2" t="s">
        <v>3074</v>
      </c>
      <c r="E397" s="2">
        <v>1</v>
      </c>
      <c r="F397" s="3">
        <v>39265</v>
      </c>
      <c r="G397" s="2">
        <v>42.0000821</v>
      </c>
      <c r="H397" s="2">
        <v>-71.768893700000007</v>
      </c>
      <c r="I397" s="2">
        <v>-39.9</v>
      </c>
      <c r="J397" s="2">
        <v>-5.54</v>
      </c>
      <c r="K397" s="2">
        <v>4.41</v>
      </c>
      <c r="L397" s="2">
        <v>0.13100000000000001</v>
      </c>
      <c r="M397" s="2">
        <v>1.65</v>
      </c>
    </row>
    <row r="398" spans="1:13" s="2" customFormat="1" x14ac:dyDescent="0.25">
      <c r="A398" s="2" t="s">
        <v>3077</v>
      </c>
      <c r="B398" s="2">
        <v>2007</v>
      </c>
      <c r="C398" s="7">
        <v>2007970</v>
      </c>
      <c r="D398" s="2" t="s">
        <v>3076</v>
      </c>
      <c r="E398" s="2">
        <v>1</v>
      </c>
      <c r="F398" s="3">
        <v>39253</v>
      </c>
      <c r="G398" s="2">
        <v>45.171985800000002</v>
      </c>
      <c r="H398" s="2">
        <v>-100.0637661</v>
      </c>
      <c r="I398" s="2">
        <v>-63.5</v>
      </c>
      <c r="J398" s="2">
        <v>-7.4</v>
      </c>
      <c r="K398" s="2">
        <v>-4.2699999999999996</v>
      </c>
      <c r="L398" s="2">
        <v>0.123</v>
      </c>
      <c r="M398" s="2">
        <v>0.14000000000000001</v>
      </c>
    </row>
    <row r="399" spans="1:13" s="2" customFormat="1" x14ac:dyDescent="0.25">
      <c r="A399" s="2" t="s">
        <v>3079</v>
      </c>
      <c r="B399" s="2">
        <v>2007</v>
      </c>
      <c r="C399" s="7">
        <v>2007971</v>
      </c>
      <c r="D399" s="2" t="s">
        <v>3078</v>
      </c>
      <c r="E399" s="2">
        <v>1</v>
      </c>
      <c r="F399" s="3">
        <v>39258</v>
      </c>
      <c r="G399" s="2">
        <v>34.519958760000002</v>
      </c>
      <c r="H399" s="2">
        <v>-97.818860310000005</v>
      </c>
      <c r="I399" s="2">
        <v>-10.23</v>
      </c>
      <c r="J399" s="2">
        <v>-1.1599999999999999</v>
      </c>
      <c r="K399" s="2">
        <v>-0.95</v>
      </c>
      <c r="L399" s="2">
        <v>0.42399999999999999</v>
      </c>
      <c r="M399" s="2">
        <v>0.86</v>
      </c>
    </row>
    <row r="400" spans="1:13" s="2" customFormat="1" x14ac:dyDescent="0.25">
      <c r="A400" s="2" t="s">
        <v>3081</v>
      </c>
      <c r="B400" s="2">
        <v>2007</v>
      </c>
      <c r="C400" s="7">
        <v>2007973</v>
      </c>
      <c r="D400" s="2" t="s">
        <v>3080</v>
      </c>
      <c r="E400" s="2">
        <v>1</v>
      </c>
      <c r="F400" s="3">
        <v>39301</v>
      </c>
      <c r="G400" s="2">
        <v>43.496358499999999</v>
      </c>
      <c r="H400" s="2">
        <v>-94.585647499999993</v>
      </c>
      <c r="I400" s="2">
        <v>-25.03</v>
      </c>
      <c r="J400" s="2">
        <v>-2.38</v>
      </c>
      <c r="K400" s="2">
        <v>-5.96</v>
      </c>
      <c r="L400" s="2">
        <v>0.47599999999999998</v>
      </c>
      <c r="M400" s="2">
        <v>0.25</v>
      </c>
    </row>
    <row r="401" spans="1:13" s="2" customFormat="1" x14ac:dyDescent="0.25">
      <c r="A401" s="2" t="s">
        <v>3082</v>
      </c>
      <c r="B401" s="2">
        <v>2007</v>
      </c>
      <c r="C401" s="7">
        <v>2007974</v>
      </c>
      <c r="D401" s="2" t="s">
        <v>820</v>
      </c>
      <c r="E401" s="2">
        <v>1</v>
      </c>
      <c r="F401" s="3">
        <v>39331</v>
      </c>
      <c r="G401" s="2">
        <v>40.763028519999999</v>
      </c>
      <c r="H401" s="2">
        <v>-74.285880890000001</v>
      </c>
      <c r="I401" s="2">
        <v>-30.56</v>
      </c>
      <c r="J401" s="2">
        <v>-5.24</v>
      </c>
      <c r="K401" s="2">
        <v>11.38</v>
      </c>
      <c r="L401" s="2">
        <v>0.16900000000000001</v>
      </c>
      <c r="M401" s="2">
        <v>0.54</v>
      </c>
    </row>
    <row r="402" spans="1:13" s="2" customFormat="1" x14ac:dyDescent="0.25">
      <c r="A402" s="2" t="s">
        <v>3083</v>
      </c>
      <c r="B402" s="2">
        <v>2007</v>
      </c>
      <c r="C402" s="7">
        <v>2007975</v>
      </c>
      <c r="D402" s="2" t="s">
        <v>708</v>
      </c>
      <c r="E402" s="2">
        <v>1</v>
      </c>
      <c r="F402" s="3">
        <v>39310</v>
      </c>
      <c r="G402" s="2">
        <v>47.614889720000001</v>
      </c>
      <c r="H402" s="2">
        <v>-100.8270091</v>
      </c>
      <c r="I402" s="2">
        <v>-44.75</v>
      </c>
      <c r="J402" s="2">
        <v>-3.55</v>
      </c>
      <c r="K402" s="2">
        <v>-16.34</v>
      </c>
      <c r="L402" s="2">
        <v>0.63500000000000001</v>
      </c>
      <c r="M402" s="2">
        <v>1.1299999999999999</v>
      </c>
    </row>
    <row r="403" spans="1:13" s="2" customFormat="1" x14ac:dyDescent="0.25">
      <c r="A403" s="2" t="s">
        <v>3085</v>
      </c>
      <c r="B403" s="2">
        <v>2007</v>
      </c>
      <c r="C403" s="7">
        <v>2007976</v>
      </c>
      <c r="D403" s="2" t="s">
        <v>3084</v>
      </c>
      <c r="E403" s="2">
        <v>1</v>
      </c>
      <c r="F403" s="3">
        <v>39259</v>
      </c>
      <c r="G403" s="2">
        <v>41.214433800000002</v>
      </c>
      <c r="H403" s="2">
        <v>-101.6522363</v>
      </c>
      <c r="I403" s="2">
        <v>-84.38</v>
      </c>
      <c r="J403" s="2">
        <v>-9.89</v>
      </c>
      <c r="K403" s="2">
        <v>-5.22</v>
      </c>
      <c r="L403" s="2">
        <v>0.20599999999999999</v>
      </c>
      <c r="M403" s="2">
        <v>1.01</v>
      </c>
    </row>
    <row r="404" spans="1:13" s="2" customFormat="1" x14ac:dyDescent="0.25">
      <c r="A404" s="2" t="s">
        <v>3086</v>
      </c>
      <c r="B404" s="2">
        <v>2007</v>
      </c>
      <c r="C404" s="7">
        <v>2007977</v>
      </c>
      <c r="D404" s="2" t="s">
        <v>1001</v>
      </c>
      <c r="E404" s="2">
        <v>1</v>
      </c>
      <c r="F404" s="3">
        <v>39238</v>
      </c>
      <c r="G404" s="2">
        <v>40.16178738</v>
      </c>
      <c r="H404" s="2">
        <v>-79.052384189999998</v>
      </c>
      <c r="I404" s="2">
        <v>-58.26</v>
      </c>
      <c r="J404" s="2">
        <v>-8.92</v>
      </c>
      <c r="K404" s="2">
        <v>13.11</v>
      </c>
      <c r="L404" s="2">
        <v>1.4E-2</v>
      </c>
      <c r="M404" s="2">
        <v>0.01</v>
      </c>
    </row>
    <row r="405" spans="1:13" s="2" customFormat="1" x14ac:dyDescent="0.25">
      <c r="A405" s="2" t="s">
        <v>3088</v>
      </c>
      <c r="B405" s="2">
        <v>2007</v>
      </c>
      <c r="C405" s="7">
        <v>2007978</v>
      </c>
      <c r="D405" s="2" t="s">
        <v>3087</v>
      </c>
      <c r="E405" s="2">
        <v>1</v>
      </c>
      <c r="F405" s="3">
        <v>39281</v>
      </c>
      <c r="G405" s="2">
        <v>47.0738877</v>
      </c>
      <c r="H405" s="2">
        <v>-98.586820399999993</v>
      </c>
      <c r="I405" s="2">
        <v>-50.37</v>
      </c>
      <c r="J405" s="2">
        <v>-5.03</v>
      </c>
      <c r="K405" s="2">
        <v>-10.15</v>
      </c>
      <c r="L405" s="2">
        <v>0.38800000000000001</v>
      </c>
      <c r="M405" s="2">
        <v>4.43</v>
      </c>
    </row>
    <row r="406" spans="1:13" s="2" customFormat="1" x14ac:dyDescent="0.25">
      <c r="A406" s="2" t="s">
        <v>3089</v>
      </c>
      <c r="B406" s="2">
        <v>2007</v>
      </c>
      <c r="C406" s="7">
        <v>2007979</v>
      </c>
      <c r="D406" s="2" t="s">
        <v>214</v>
      </c>
      <c r="E406" s="2">
        <v>1</v>
      </c>
      <c r="F406" s="3">
        <v>39287</v>
      </c>
      <c r="G406" s="2">
        <v>47.46589015</v>
      </c>
      <c r="H406" s="2">
        <v>-116.6151536</v>
      </c>
      <c r="I406" s="2">
        <v>-92.75</v>
      </c>
      <c r="J406" s="2">
        <v>-11.36</v>
      </c>
      <c r="K406" s="2">
        <v>-1.9</v>
      </c>
      <c r="L406" s="2">
        <v>0.14599999999999999</v>
      </c>
      <c r="M406" s="2">
        <v>0.45</v>
      </c>
    </row>
    <row r="407" spans="1:13" s="2" customFormat="1" x14ac:dyDescent="0.25">
      <c r="A407" s="2" t="s">
        <v>3091</v>
      </c>
      <c r="B407" s="2">
        <v>2007</v>
      </c>
      <c r="C407" s="7">
        <v>2007980</v>
      </c>
      <c r="D407" s="2" t="s">
        <v>3090</v>
      </c>
      <c r="E407" s="2">
        <v>1</v>
      </c>
      <c r="F407" s="3">
        <v>39210</v>
      </c>
      <c r="G407" s="2">
        <v>33.376484300000001</v>
      </c>
      <c r="H407" s="2">
        <v>-111.9196013</v>
      </c>
      <c r="I407" s="2">
        <v>-32.17</v>
      </c>
      <c r="J407" s="2">
        <v>-0.68</v>
      </c>
      <c r="K407" s="2">
        <v>-26.73</v>
      </c>
      <c r="L407" s="2">
        <v>0.47299999999999998</v>
      </c>
      <c r="M407" s="2">
        <v>0.39</v>
      </c>
    </row>
    <row r="408" spans="1:13" s="2" customFormat="1" x14ac:dyDescent="0.25">
      <c r="A408" s="2" t="s">
        <v>3092</v>
      </c>
      <c r="B408" s="2">
        <v>2007</v>
      </c>
      <c r="C408" s="7">
        <v>2007981</v>
      </c>
      <c r="D408" s="2" t="s">
        <v>531</v>
      </c>
      <c r="E408" s="2">
        <v>1</v>
      </c>
      <c r="F408" s="3">
        <v>39307</v>
      </c>
      <c r="G408" s="2">
        <v>46.436835250000001</v>
      </c>
      <c r="H408" s="2">
        <v>-93.957785970000003</v>
      </c>
      <c r="I408" s="2">
        <v>-20.14</v>
      </c>
      <c r="J408" s="2">
        <v>-0.46</v>
      </c>
      <c r="K408" s="2">
        <v>-16.46</v>
      </c>
      <c r="L408" s="2">
        <v>1.3160000000000001</v>
      </c>
      <c r="M408" s="2">
        <v>3.67</v>
      </c>
    </row>
    <row r="409" spans="1:13" s="2" customFormat="1" x14ac:dyDescent="0.25">
      <c r="A409" s="2" t="s">
        <v>3093</v>
      </c>
      <c r="B409" s="2">
        <v>2007</v>
      </c>
      <c r="C409" s="7">
        <v>2007982</v>
      </c>
      <c r="D409" s="2" t="s">
        <v>1110</v>
      </c>
      <c r="E409" s="2">
        <v>1</v>
      </c>
      <c r="F409" s="3">
        <v>39288</v>
      </c>
      <c r="G409" s="2">
        <v>31.779145639999999</v>
      </c>
      <c r="H409" s="2">
        <v>-99.487540569999993</v>
      </c>
      <c r="I409" s="2">
        <v>-22.03</v>
      </c>
      <c r="J409" s="2">
        <v>-3.56</v>
      </c>
      <c r="K409" s="2">
        <v>6.45</v>
      </c>
      <c r="L409" s="2">
        <v>5.6000000000000001E-2</v>
      </c>
      <c r="M409" s="2">
        <v>0.1</v>
      </c>
    </row>
    <row r="410" spans="1:13" s="2" customFormat="1" x14ac:dyDescent="0.25">
      <c r="A410" s="2" t="s">
        <v>3095</v>
      </c>
      <c r="B410" s="2">
        <v>2007</v>
      </c>
      <c r="C410" s="7">
        <v>2007983</v>
      </c>
      <c r="D410" s="2" t="s">
        <v>3094</v>
      </c>
      <c r="E410" s="2">
        <v>1</v>
      </c>
      <c r="F410" s="3">
        <v>39294</v>
      </c>
      <c r="G410" s="2">
        <v>43.741558099999999</v>
      </c>
      <c r="H410" s="2">
        <v>-97.603213699999998</v>
      </c>
      <c r="I410" s="2">
        <v>-20.75</v>
      </c>
      <c r="J410" s="2">
        <v>-2.08</v>
      </c>
      <c r="K410" s="2">
        <v>-4.1399999999999997</v>
      </c>
      <c r="L410" s="2">
        <v>0.54600000000000004</v>
      </c>
      <c r="M410" s="2">
        <v>0.35</v>
      </c>
    </row>
    <row r="411" spans="1:13" s="2" customFormat="1" x14ac:dyDescent="0.25">
      <c r="A411" s="2" t="s">
        <v>3096</v>
      </c>
      <c r="B411" s="2">
        <v>2007</v>
      </c>
      <c r="C411" s="7">
        <v>2007984</v>
      </c>
      <c r="D411" s="2" t="s">
        <v>816</v>
      </c>
      <c r="E411" s="2">
        <v>1</v>
      </c>
      <c r="F411" s="3">
        <v>39289</v>
      </c>
      <c r="G411" s="2">
        <v>40.950911079999997</v>
      </c>
      <c r="H411" s="2">
        <v>-74.784133429999997</v>
      </c>
      <c r="I411" s="2">
        <v>-40.54</v>
      </c>
      <c r="J411" s="2">
        <v>-5.62</v>
      </c>
      <c r="K411" s="2">
        <v>4.4000000000000004</v>
      </c>
      <c r="L411" s="2">
        <v>0.11600000000000001</v>
      </c>
      <c r="M411" s="2">
        <v>0.16</v>
      </c>
    </row>
    <row r="412" spans="1:13" s="2" customFormat="1" x14ac:dyDescent="0.25">
      <c r="A412" s="2" t="s">
        <v>3098</v>
      </c>
      <c r="B412" s="2">
        <v>2007</v>
      </c>
      <c r="C412" s="7">
        <v>2007985</v>
      </c>
      <c r="D412" s="2" t="s">
        <v>3097</v>
      </c>
      <c r="E412" s="2">
        <v>1</v>
      </c>
      <c r="F412" s="3">
        <v>39294</v>
      </c>
      <c r="G412" s="2">
        <v>47.974900099999999</v>
      </c>
      <c r="H412" s="2">
        <v>-90.745899800000004</v>
      </c>
      <c r="I412" s="2">
        <v>-66.83</v>
      </c>
      <c r="J412" s="2">
        <v>-8.48</v>
      </c>
      <c r="K412" s="2">
        <v>1.03</v>
      </c>
      <c r="L412" s="2">
        <v>0.182</v>
      </c>
      <c r="M412" s="2">
        <v>1.04</v>
      </c>
    </row>
    <row r="413" spans="1:13" s="2" customFormat="1" x14ac:dyDescent="0.25">
      <c r="A413" s="2" t="s">
        <v>3099</v>
      </c>
      <c r="B413" s="2">
        <v>2007</v>
      </c>
      <c r="C413" s="7">
        <v>2007986</v>
      </c>
      <c r="D413" s="2" t="s">
        <v>882</v>
      </c>
      <c r="E413" s="2">
        <v>1</v>
      </c>
      <c r="F413" s="3">
        <v>39308</v>
      </c>
      <c r="G413" s="2">
        <v>40.372482480000002</v>
      </c>
      <c r="H413" s="2">
        <v>-84.340110429999996</v>
      </c>
      <c r="I413" s="2">
        <v>-18.829999999999998</v>
      </c>
      <c r="J413" s="2">
        <v>-1.54</v>
      </c>
      <c r="K413" s="2">
        <v>-6.5</v>
      </c>
      <c r="L413" s="2">
        <v>0.35399999999999998</v>
      </c>
      <c r="M413" s="2">
        <v>0.12</v>
      </c>
    </row>
    <row r="414" spans="1:13" s="2" customFormat="1" x14ac:dyDescent="0.25">
      <c r="A414" s="2" t="s">
        <v>3101</v>
      </c>
      <c r="B414" s="2">
        <v>2007</v>
      </c>
      <c r="C414" s="7">
        <v>2007987</v>
      </c>
      <c r="D414" s="2" t="s">
        <v>3100</v>
      </c>
      <c r="E414" s="2">
        <v>1</v>
      </c>
      <c r="F414" s="3">
        <v>39337</v>
      </c>
      <c r="G414" s="2">
        <v>46.871389399999998</v>
      </c>
      <c r="H414" s="2">
        <v>-119.5708717</v>
      </c>
      <c r="I414" s="2">
        <v>-123.02</v>
      </c>
      <c r="J414" s="2">
        <v>-15.75</v>
      </c>
      <c r="K414" s="2">
        <v>2.99</v>
      </c>
      <c r="L414" s="2">
        <v>0.13</v>
      </c>
      <c r="M414" s="2">
        <v>0.55000000000000004</v>
      </c>
    </row>
    <row r="415" spans="1:13" s="2" customFormat="1" x14ac:dyDescent="0.25">
      <c r="A415" s="2" t="s">
        <v>3103</v>
      </c>
      <c r="B415" s="2">
        <v>2007</v>
      </c>
      <c r="C415" s="7">
        <v>2007989</v>
      </c>
      <c r="D415" s="2" t="s">
        <v>3102</v>
      </c>
      <c r="E415" s="2">
        <v>1</v>
      </c>
      <c r="F415" s="3">
        <v>39310</v>
      </c>
      <c r="G415" s="2">
        <v>33.078555809999997</v>
      </c>
      <c r="H415" s="2">
        <v>-96.986725719999995</v>
      </c>
      <c r="I415" s="2">
        <v>-9.27</v>
      </c>
      <c r="J415" s="2">
        <v>-1.46</v>
      </c>
      <c r="K415" s="2">
        <v>2.38</v>
      </c>
      <c r="L415" s="2">
        <v>0.214</v>
      </c>
      <c r="M415" s="2">
        <v>0.92</v>
      </c>
    </row>
    <row r="416" spans="1:13" s="2" customFormat="1" x14ac:dyDescent="0.25">
      <c r="A416" s="2" t="s">
        <v>3105</v>
      </c>
      <c r="B416" s="2">
        <v>2007</v>
      </c>
      <c r="C416" s="7">
        <v>2007990</v>
      </c>
      <c r="D416" s="2" t="s">
        <v>3104</v>
      </c>
      <c r="E416" s="2">
        <v>1</v>
      </c>
      <c r="F416" s="3">
        <v>39251</v>
      </c>
      <c r="G416" s="2">
        <v>37.623176700000002</v>
      </c>
      <c r="H416" s="2">
        <v>-81.098473369999994</v>
      </c>
      <c r="I416" s="2">
        <v>-43.7</v>
      </c>
      <c r="J416" s="2">
        <v>-6.85</v>
      </c>
      <c r="K416" s="2">
        <v>11.12</v>
      </c>
      <c r="L416" s="2">
        <v>9.1999999999999998E-2</v>
      </c>
      <c r="M416" s="2">
        <v>0.37</v>
      </c>
    </row>
    <row r="417" spans="1:13" s="2" customFormat="1" x14ac:dyDescent="0.25">
      <c r="A417" s="2" t="s">
        <v>3106</v>
      </c>
      <c r="B417" s="2">
        <v>2007</v>
      </c>
      <c r="C417" s="7">
        <v>2007991</v>
      </c>
      <c r="D417" s="2" t="s">
        <v>1370</v>
      </c>
      <c r="E417" s="2">
        <v>1</v>
      </c>
      <c r="F417" s="3">
        <v>39242</v>
      </c>
      <c r="G417" s="2">
        <v>42.948332950000001</v>
      </c>
      <c r="H417" s="2">
        <v>-109.8038839</v>
      </c>
      <c r="I417" s="2">
        <v>-120.14</v>
      </c>
      <c r="J417" s="2">
        <v>-15.43</v>
      </c>
      <c r="K417" s="2">
        <v>3.27</v>
      </c>
      <c r="L417" s="2">
        <v>7.6999999999999999E-2</v>
      </c>
      <c r="M417" s="2">
        <v>3.78</v>
      </c>
    </row>
    <row r="418" spans="1:13" s="2" customFormat="1" x14ac:dyDescent="0.25">
      <c r="A418" s="2" t="s">
        <v>3108</v>
      </c>
      <c r="B418" s="2">
        <v>2007</v>
      </c>
      <c r="C418" s="7">
        <v>2007993</v>
      </c>
      <c r="D418" s="2" t="s">
        <v>3107</v>
      </c>
      <c r="E418" s="2">
        <v>1</v>
      </c>
      <c r="F418" s="3">
        <v>39261</v>
      </c>
      <c r="G418" s="2">
        <v>39.467276400000003</v>
      </c>
      <c r="H418" s="2">
        <v>-114.854418</v>
      </c>
      <c r="I418" s="2">
        <v>-101.19</v>
      </c>
      <c r="J418" s="2">
        <v>-11.78</v>
      </c>
      <c r="K418" s="2">
        <v>-6.97</v>
      </c>
      <c r="L418" s="2">
        <v>7.3999999999999996E-2</v>
      </c>
      <c r="M418" s="2">
        <v>0.08</v>
      </c>
    </row>
    <row r="419" spans="1:13" s="2" customFormat="1" x14ac:dyDescent="0.25">
      <c r="A419" s="2" t="s">
        <v>3110</v>
      </c>
      <c r="B419" s="2">
        <v>2007</v>
      </c>
      <c r="C419" s="7">
        <v>2007994</v>
      </c>
      <c r="D419" s="2" t="s">
        <v>3109</v>
      </c>
      <c r="E419" s="2">
        <v>1</v>
      </c>
      <c r="F419" s="3">
        <v>39283</v>
      </c>
      <c r="G419" s="2">
        <v>42.705483700000002</v>
      </c>
      <c r="H419" s="2">
        <v>-71.924273099999994</v>
      </c>
      <c r="I419" s="2">
        <v>-49.01</v>
      </c>
      <c r="J419" s="2">
        <v>-6.96</v>
      </c>
      <c r="K419" s="2">
        <v>6.68</v>
      </c>
      <c r="L419" s="2">
        <v>8.4000000000000005E-2</v>
      </c>
      <c r="M419" s="2">
        <v>0.13</v>
      </c>
    </row>
    <row r="420" spans="1:13" s="2" customFormat="1" x14ac:dyDescent="0.25">
      <c r="A420" s="2" t="s">
        <v>3111</v>
      </c>
      <c r="B420" s="2">
        <v>2007</v>
      </c>
      <c r="C420" s="7">
        <v>2007995</v>
      </c>
      <c r="D420" s="2" t="s">
        <v>365</v>
      </c>
      <c r="E420" s="2">
        <v>1</v>
      </c>
      <c r="F420" s="3">
        <v>39313</v>
      </c>
      <c r="G420" s="2">
        <v>37.06736918</v>
      </c>
      <c r="H420" s="2">
        <v>-87.663761460000003</v>
      </c>
      <c r="I420" s="2">
        <v>-15.68</v>
      </c>
      <c r="J420" s="2">
        <v>-1.79</v>
      </c>
      <c r="K420" s="2">
        <v>-1.39</v>
      </c>
      <c r="L420" s="2">
        <v>0.20200000000000001</v>
      </c>
      <c r="M420" s="2">
        <v>0.34</v>
      </c>
    </row>
    <row r="421" spans="1:13" s="2" customFormat="1" x14ac:dyDescent="0.25">
      <c r="A421" s="2" t="s">
        <v>3112</v>
      </c>
      <c r="B421" s="2">
        <v>2007</v>
      </c>
      <c r="C421" s="7">
        <v>2007996</v>
      </c>
      <c r="D421" s="2" t="s">
        <v>132</v>
      </c>
      <c r="E421" s="2">
        <v>1</v>
      </c>
      <c r="F421" s="3">
        <v>39316</v>
      </c>
      <c r="G421" s="2">
        <v>41.897045589999998</v>
      </c>
      <c r="H421" s="2">
        <v>-73.447129259999997</v>
      </c>
      <c r="I421" s="2">
        <v>-41.13</v>
      </c>
      <c r="J421" s="2">
        <v>-5.01</v>
      </c>
      <c r="K421" s="2">
        <v>-1.01</v>
      </c>
      <c r="L421" s="2">
        <v>0.16700000000000001</v>
      </c>
      <c r="M421" s="2">
        <v>0.44</v>
      </c>
    </row>
    <row r="422" spans="1:13" s="2" customFormat="1" x14ac:dyDescent="0.25">
      <c r="A422" s="2" t="s">
        <v>3114</v>
      </c>
      <c r="B422" s="2">
        <v>2007</v>
      </c>
      <c r="C422" s="7">
        <v>2007997</v>
      </c>
      <c r="D422" s="2" t="s">
        <v>3113</v>
      </c>
      <c r="E422" s="2">
        <v>1</v>
      </c>
      <c r="F422" s="3">
        <v>39332</v>
      </c>
      <c r="G422" s="2">
        <v>44.326047299999999</v>
      </c>
      <c r="H422" s="2">
        <v>-72.333037500000003</v>
      </c>
      <c r="I422" s="2">
        <v>-63.32</v>
      </c>
      <c r="J422" s="2">
        <v>-8.8800000000000008</v>
      </c>
      <c r="K422" s="2">
        <v>7.72</v>
      </c>
      <c r="L422" s="2">
        <v>0.1</v>
      </c>
      <c r="M422" s="2">
        <v>0.32</v>
      </c>
    </row>
    <row r="423" spans="1:13" s="2" customFormat="1" x14ac:dyDescent="0.25">
      <c r="A423" s="2" t="s">
        <v>3115</v>
      </c>
      <c r="B423" s="2">
        <v>2007</v>
      </c>
      <c r="C423" s="7">
        <v>2007998</v>
      </c>
      <c r="D423" s="2" t="s">
        <v>1054</v>
      </c>
      <c r="E423" s="2">
        <v>1</v>
      </c>
      <c r="F423" s="3">
        <v>39274</v>
      </c>
      <c r="G423" s="2">
        <v>45.453266990000003</v>
      </c>
      <c r="H423" s="2">
        <v>-97.668937720000002</v>
      </c>
      <c r="I423" s="2">
        <v>-29.98</v>
      </c>
      <c r="J423" s="2">
        <v>-2.87</v>
      </c>
      <c r="K423" s="2">
        <v>-7.03</v>
      </c>
      <c r="L423" s="2">
        <v>0.65800000000000003</v>
      </c>
      <c r="M423" s="2">
        <v>2.35</v>
      </c>
    </row>
    <row r="424" spans="1:13" s="2" customFormat="1" x14ac:dyDescent="0.25">
      <c r="A424" s="2" t="s">
        <v>3116</v>
      </c>
      <c r="B424" s="2">
        <v>2007</v>
      </c>
      <c r="C424" s="7">
        <v>2007999</v>
      </c>
      <c r="D424" s="2" t="s">
        <v>598</v>
      </c>
      <c r="E424" s="2">
        <v>1</v>
      </c>
      <c r="F424" s="3">
        <v>39331</v>
      </c>
      <c r="G424" s="2">
        <v>37.807456209999998</v>
      </c>
      <c r="H424" s="2">
        <v>-94.207298550000004</v>
      </c>
      <c r="I424" s="2">
        <v>-5.35</v>
      </c>
      <c r="J424" s="2">
        <v>-0.59</v>
      </c>
      <c r="K424" s="2">
        <v>-0.59</v>
      </c>
      <c r="L424" s="2">
        <v>0.40200000000000002</v>
      </c>
      <c r="M424" s="2">
        <v>0.46</v>
      </c>
    </row>
    <row r="425" spans="1:13" s="2" customFormat="1" x14ac:dyDescent="0.25">
      <c r="A425" s="2" t="s">
        <v>3118</v>
      </c>
      <c r="B425" s="2">
        <v>2007</v>
      </c>
      <c r="C425" s="7">
        <v>2008000</v>
      </c>
      <c r="D425" s="2" t="s">
        <v>3117</v>
      </c>
      <c r="E425" s="2">
        <v>1</v>
      </c>
      <c r="F425" s="3">
        <v>39287</v>
      </c>
      <c r="G425" s="2">
        <v>34.275114100000003</v>
      </c>
      <c r="H425" s="2">
        <v>-110.0619092</v>
      </c>
      <c r="I425" s="2">
        <v>-31.06</v>
      </c>
      <c r="J425" s="2">
        <v>-1.36</v>
      </c>
      <c r="K425" s="2">
        <v>-20.16</v>
      </c>
      <c r="L425" s="2">
        <v>0.32400000000000001</v>
      </c>
      <c r="M425" s="2">
        <v>1.1599999999999999</v>
      </c>
    </row>
    <row r="426" spans="1:13" s="2" customFormat="1" x14ac:dyDescent="0.25">
      <c r="A426" s="2" t="s">
        <v>3120</v>
      </c>
      <c r="B426" s="2">
        <v>2007</v>
      </c>
      <c r="C426" s="7">
        <v>2008001</v>
      </c>
      <c r="D426" s="2" t="s">
        <v>3119</v>
      </c>
      <c r="E426" s="2">
        <v>1</v>
      </c>
      <c r="F426" s="3">
        <v>39286</v>
      </c>
      <c r="G426" s="2">
        <v>41.585036500000001</v>
      </c>
      <c r="H426" s="2">
        <v>-84.930755000000005</v>
      </c>
      <c r="I426" s="2">
        <v>-42.74</v>
      </c>
      <c r="J426" s="2">
        <v>-5.44</v>
      </c>
      <c r="K426" s="2">
        <v>0.82</v>
      </c>
      <c r="L426" s="2">
        <v>0.24399999999999999</v>
      </c>
      <c r="M426" s="2">
        <v>1.2</v>
      </c>
    </row>
    <row r="427" spans="1:13" s="2" customFormat="1" x14ac:dyDescent="0.25">
      <c r="A427" s="2" t="s">
        <v>3121</v>
      </c>
      <c r="B427" s="2">
        <v>2007</v>
      </c>
      <c r="C427" s="7">
        <v>2008002</v>
      </c>
      <c r="D427" s="2" t="s">
        <v>624</v>
      </c>
      <c r="E427" s="2">
        <v>1</v>
      </c>
      <c r="F427" s="3">
        <v>39261</v>
      </c>
      <c r="G427" s="2">
        <v>31.891911579999999</v>
      </c>
      <c r="H427" s="2">
        <v>-90.601417609999999</v>
      </c>
      <c r="I427" s="2">
        <v>5.41</v>
      </c>
      <c r="J427" s="2">
        <v>1.8</v>
      </c>
      <c r="K427" s="2">
        <v>-8.98</v>
      </c>
      <c r="L427" s="2">
        <v>0.51100000000000001</v>
      </c>
      <c r="M427" s="2">
        <v>0.93</v>
      </c>
    </row>
    <row r="428" spans="1:13" s="2" customFormat="1" x14ac:dyDescent="0.25">
      <c r="A428" s="2" t="s">
        <v>3122</v>
      </c>
      <c r="B428" s="2">
        <v>2007</v>
      </c>
      <c r="C428" s="7">
        <v>2008003</v>
      </c>
      <c r="D428" s="2" t="s">
        <v>176</v>
      </c>
      <c r="E428" s="2">
        <v>1</v>
      </c>
      <c r="F428" s="3">
        <v>39280</v>
      </c>
      <c r="G428" s="2">
        <v>32.0700182</v>
      </c>
      <c r="H428" s="2">
        <v>-84.297106670000005</v>
      </c>
      <c r="I428" s="2">
        <v>-18.55</v>
      </c>
      <c r="J428" s="2">
        <v>-3.5</v>
      </c>
      <c r="K428" s="2">
        <v>9.41</v>
      </c>
      <c r="L428" s="2">
        <v>1.2999999999999999E-2</v>
      </c>
      <c r="M428" s="2">
        <v>0.01</v>
      </c>
    </row>
    <row r="429" spans="1:13" s="2" customFormat="1" x14ac:dyDescent="0.25">
      <c r="A429" s="2" t="s">
        <v>3123</v>
      </c>
      <c r="B429" s="2">
        <v>2007</v>
      </c>
      <c r="C429" s="7">
        <v>2008005</v>
      </c>
      <c r="D429" s="2" t="s">
        <v>1093</v>
      </c>
      <c r="E429" s="2">
        <v>1</v>
      </c>
      <c r="F429" s="3">
        <v>39300</v>
      </c>
      <c r="G429" s="2">
        <v>36.044443479999998</v>
      </c>
      <c r="H429" s="2">
        <v>-85.586294820000006</v>
      </c>
      <c r="I429" s="2">
        <v>-25.3</v>
      </c>
      <c r="J429" s="2">
        <v>-4.2</v>
      </c>
      <c r="K429" s="2">
        <v>8.33</v>
      </c>
      <c r="L429" s="2">
        <v>3.3000000000000002E-2</v>
      </c>
      <c r="M429" s="2">
        <v>0.01</v>
      </c>
    </row>
    <row r="430" spans="1:13" s="2" customFormat="1" x14ac:dyDescent="0.25">
      <c r="A430" s="2" t="s">
        <v>3125</v>
      </c>
      <c r="B430" s="2">
        <v>2007</v>
      </c>
      <c r="C430" s="7">
        <v>2008007</v>
      </c>
      <c r="D430" s="2" t="s">
        <v>3124</v>
      </c>
      <c r="E430" s="2">
        <v>1</v>
      </c>
      <c r="F430" s="3">
        <v>39289</v>
      </c>
      <c r="G430" s="2">
        <v>45.5021281</v>
      </c>
      <c r="H430" s="2">
        <v>-92.427586000000005</v>
      </c>
      <c r="I430" s="2">
        <v>-42.18</v>
      </c>
      <c r="J430" s="2">
        <v>-4.62</v>
      </c>
      <c r="K430" s="2">
        <v>-5.22</v>
      </c>
      <c r="L430" s="2">
        <v>0.32900000000000001</v>
      </c>
      <c r="M430" s="2">
        <v>3.98</v>
      </c>
    </row>
    <row r="431" spans="1:13" s="2" customFormat="1" x14ac:dyDescent="0.25">
      <c r="A431" s="2" t="s">
        <v>3126</v>
      </c>
      <c r="B431" s="2">
        <v>2007</v>
      </c>
      <c r="C431" s="7">
        <v>2008008</v>
      </c>
      <c r="D431" s="2" t="s">
        <v>919</v>
      </c>
      <c r="E431" s="2">
        <v>1</v>
      </c>
      <c r="F431" s="3">
        <v>39330</v>
      </c>
      <c r="G431" s="2">
        <v>36.705443430000003</v>
      </c>
      <c r="H431" s="2">
        <v>-96.419108499999993</v>
      </c>
      <c r="I431" s="2">
        <v>-20.04</v>
      </c>
      <c r="J431" s="2">
        <v>-3.84</v>
      </c>
      <c r="K431" s="2">
        <v>10.67</v>
      </c>
      <c r="L431" s="2">
        <v>0.22700000000000001</v>
      </c>
      <c r="M431" s="2">
        <v>0.81</v>
      </c>
    </row>
    <row r="432" spans="1:13" s="2" customFormat="1" x14ac:dyDescent="0.25">
      <c r="A432" s="2" t="s">
        <v>3128</v>
      </c>
      <c r="B432" s="2">
        <v>2007</v>
      </c>
      <c r="C432" s="7">
        <v>2008009</v>
      </c>
      <c r="D432" s="2" t="s">
        <v>3127</v>
      </c>
      <c r="E432" s="2">
        <v>1</v>
      </c>
      <c r="F432" s="3">
        <v>39331</v>
      </c>
      <c r="G432" s="2">
        <v>37.650226099999998</v>
      </c>
      <c r="H432" s="2">
        <v>-113.52413319999999</v>
      </c>
      <c r="I432" s="2">
        <v>-71.44</v>
      </c>
      <c r="J432" s="2">
        <v>-7.94</v>
      </c>
      <c r="K432" s="2">
        <v>-7.89</v>
      </c>
      <c r="L432" s="2">
        <v>0.17100000000000001</v>
      </c>
      <c r="M432" s="2">
        <v>0.44</v>
      </c>
    </row>
    <row r="433" spans="1:13" s="2" customFormat="1" x14ac:dyDescent="0.25">
      <c r="A433" s="2" t="s">
        <v>3129</v>
      </c>
      <c r="B433" s="2">
        <v>2007</v>
      </c>
      <c r="C433" s="7">
        <v>2008010</v>
      </c>
      <c r="D433" s="2" t="s">
        <v>108</v>
      </c>
      <c r="E433" s="2">
        <v>1</v>
      </c>
      <c r="F433" s="3">
        <v>39268</v>
      </c>
      <c r="G433" s="2">
        <v>39.994962340000001</v>
      </c>
      <c r="H433" s="2">
        <v>-105.112227</v>
      </c>
      <c r="I433" s="2">
        <v>-82.59</v>
      </c>
      <c r="J433" s="2">
        <v>-8.5</v>
      </c>
      <c r="K433" s="2">
        <v>-14.6</v>
      </c>
      <c r="L433" s="2">
        <v>0.39900000000000002</v>
      </c>
      <c r="M433" s="2">
        <v>1.42</v>
      </c>
    </row>
    <row r="434" spans="1:13" s="2" customFormat="1" x14ac:dyDescent="0.25">
      <c r="A434" s="2" t="s">
        <v>3130</v>
      </c>
      <c r="B434" s="2">
        <v>2007</v>
      </c>
      <c r="C434" s="7">
        <v>2008011</v>
      </c>
      <c r="D434" s="2" t="s">
        <v>628</v>
      </c>
      <c r="E434" s="2">
        <v>1</v>
      </c>
      <c r="F434" s="3">
        <v>39274</v>
      </c>
      <c r="G434" s="2">
        <v>33.149001519999999</v>
      </c>
      <c r="H434" s="2">
        <v>-90.349873790000004</v>
      </c>
      <c r="I434" s="2">
        <v>-0.97</v>
      </c>
      <c r="J434" s="2">
        <v>0.62</v>
      </c>
      <c r="K434" s="2">
        <v>-5.91</v>
      </c>
      <c r="L434" s="2">
        <v>0.40400000000000003</v>
      </c>
      <c r="M434" s="2">
        <v>0.41</v>
      </c>
    </row>
    <row r="435" spans="1:13" s="2" customFormat="1" x14ac:dyDescent="0.25">
      <c r="A435" s="2" t="s">
        <v>3132</v>
      </c>
      <c r="B435" s="2">
        <v>2007</v>
      </c>
      <c r="C435" s="7" t="s">
        <v>5747</v>
      </c>
      <c r="D435" s="2" t="s">
        <v>3131</v>
      </c>
      <c r="E435" s="2">
        <v>1</v>
      </c>
      <c r="F435" s="3">
        <v>39324</v>
      </c>
      <c r="G435" s="2">
        <v>47.314534100000003</v>
      </c>
      <c r="H435" s="2">
        <v>-99.405722400000002</v>
      </c>
      <c r="I435" s="2">
        <v>-32.4</v>
      </c>
      <c r="J435" s="2">
        <v>-3.16</v>
      </c>
      <c r="K435" s="2">
        <v>-7.08</v>
      </c>
      <c r="L435" s="2">
        <v>0.56499999999999995</v>
      </c>
      <c r="M435" s="2">
        <v>0.21</v>
      </c>
    </row>
    <row r="436" spans="1:13" s="2" customFormat="1" x14ac:dyDescent="0.25">
      <c r="A436" s="2" t="s">
        <v>3133</v>
      </c>
      <c r="B436" s="2">
        <v>2007</v>
      </c>
      <c r="C436" s="7">
        <v>2008013</v>
      </c>
      <c r="D436" s="2" t="s">
        <v>1027</v>
      </c>
      <c r="E436" s="2">
        <v>1</v>
      </c>
      <c r="F436" s="3">
        <v>39282</v>
      </c>
      <c r="G436" s="2">
        <v>35.062160370000001</v>
      </c>
      <c r="H436" s="2">
        <v>-82.695282939999998</v>
      </c>
      <c r="I436" s="2">
        <v>-22.69</v>
      </c>
      <c r="J436" s="2">
        <v>-4.04</v>
      </c>
      <c r="K436" s="2">
        <v>9.65</v>
      </c>
      <c r="L436" s="2">
        <v>7.0000000000000001E-3</v>
      </c>
      <c r="M436" s="2">
        <v>0.25</v>
      </c>
    </row>
    <row r="437" spans="1:13" s="2" customFormat="1" x14ac:dyDescent="0.25">
      <c r="A437" s="2" t="s">
        <v>3135</v>
      </c>
      <c r="B437" s="2">
        <v>2007</v>
      </c>
      <c r="C437" s="7">
        <v>2008014</v>
      </c>
      <c r="D437" s="2" t="s">
        <v>3134</v>
      </c>
      <c r="E437" s="2">
        <v>1</v>
      </c>
      <c r="F437" s="3">
        <v>39301</v>
      </c>
      <c r="G437" s="2">
        <v>48.9006629</v>
      </c>
      <c r="H437" s="2">
        <v>-113.79482</v>
      </c>
      <c r="I437" s="2">
        <v>-125.14</v>
      </c>
      <c r="J437" s="2">
        <v>-16.920000000000002</v>
      </c>
      <c r="K437" s="2">
        <v>10.25</v>
      </c>
      <c r="L437" s="2">
        <v>0.14899999999999999</v>
      </c>
      <c r="M437" s="2">
        <v>0.97</v>
      </c>
    </row>
    <row r="438" spans="1:13" s="2" customFormat="1" x14ac:dyDescent="0.25">
      <c r="A438" s="2" t="s">
        <v>3136</v>
      </c>
      <c r="B438" s="2">
        <v>2007</v>
      </c>
      <c r="C438" s="7">
        <v>2008015</v>
      </c>
      <c r="D438" s="2" t="s">
        <v>27</v>
      </c>
      <c r="E438" s="2">
        <v>1</v>
      </c>
      <c r="F438" s="3">
        <v>39234</v>
      </c>
      <c r="G438" s="2">
        <v>33.5692971</v>
      </c>
      <c r="H438" s="2">
        <v>-111.5241427</v>
      </c>
      <c r="I438" s="2">
        <v>-61.11</v>
      </c>
      <c r="J438" s="2">
        <v>-7.38</v>
      </c>
      <c r="K438" s="2">
        <v>-2.09</v>
      </c>
      <c r="L438" s="2">
        <v>0.16500000000000001</v>
      </c>
      <c r="M438" s="2">
        <v>0.9</v>
      </c>
    </row>
    <row r="439" spans="1:13" s="2" customFormat="1" x14ac:dyDescent="0.25">
      <c r="A439" s="2" t="s">
        <v>3138</v>
      </c>
      <c r="B439" s="2">
        <v>2007</v>
      </c>
      <c r="C439" s="7">
        <v>2008016</v>
      </c>
      <c r="D439" s="2" t="s">
        <v>3137</v>
      </c>
      <c r="E439" s="2">
        <v>1</v>
      </c>
      <c r="F439" s="3">
        <v>39323</v>
      </c>
      <c r="G439" s="2">
        <v>35.737081000000003</v>
      </c>
      <c r="H439" s="2">
        <v>-109.5195801</v>
      </c>
      <c r="I439" s="2">
        <v>-16.79</v>
      </c>
      <c r="J439" s="2">
        <v>1.1000000000000001</v>
      </c>
      <c r="K439" s="2">
        <v>-25.6</v>
      </c>
      <c r="L439" s="2">
        <v>0.60199999999999998</v>
      </c>
      <c r="M439" s="2">
        <v>0.8</v>
      </c>
    </row>
    <row r="440" spans="1:13" s="2" customFormat="1" x14ac:dyDescent="0.25">
      <c r="A440" s="2" t="s">
        <v>3139</v>
      </c>
      <c r="B440" s="2">
        <v>2007</v>
      </c>
      <c r="C440" s="7">
        <v>2008017</v>
      </c>
      <c r="D440" s="2" t="s">
        <v>226</v>
      </c>
      <c r="E440" s="2">
        <v>1</v>
      </c>
      <c r="F440" s="3">
        <v>39282</v>
      </c>
      <c r="G440" s="2">
        <v>43.33129134</v>
      </c>
      <c r="H440" s="2">
        <v>-113.9282985</v>
      </c>
      <c r="I440" s="2">
        <v>-105.46</v>
      </c>
      <c r="J440" s="2">
        <v>-10.8</v>
      </c>
      <c r="K440" s="2">
        <v>-19.02</v>
      </c>
      <c r="L440" s="2">
        <v>0.216</v>
      </c>
      <c r="M440" s="2">
        <v>0.31</v>
      </c>
    </row>
    <row r="441" spans="1:13" s="2" customFormat="1" x14ac:dyDescent="0.25">
      <c r="A441" s="2" t="s">
        <v>3141</v>
      </c>
      <c r="B441" s="2">
        <v>2007</v>
      </c>
      <c r="C441" s="7">
        <v>2008018</v>
      </c>
      <c r="D441" s="2" t="s">
        <v>3140</v>
      </c>
      <c r="E441" s="2">
        <v>1</v>
      </c>
      <c r="F441" s="3">
        <v>39295</v>
      </c>
      <c r="G441" s="2">
        <v>44.982595600000003</v>
      </c>
      <c r="H441" s="2">
        <v>-109.53853220000001</v>
      </c>
      <c r="I441" s="2">
        <v>-129.79</v>
      </c>
      <c r="J441" s="2">
        <v>-17</v>
      </c>
      <c r="K441" s="2">
        <v>6.2</v>
      </c>
      <c r="L441" s="2">
        <v>7.2999999999999995E-2</v>
      </c>
      <c r="M441" s="2">
        <v>2.04</v>
      </c>
    </row>
    <row r="442" spans="1:13" s="2" customFormat="1" x14ac:dyDescent="0.25">
      <c r="A442" s="2" t="s">
        <v>3143</v>
      </c>
      <c r="B442" s="2">
        <v>2007</v>
      </c>
      <c r="C442" s="7">
        <v>2008019</v>
      </c>
      <c r="D442" s="2" t="s">
        <v>3142</v>
      </c>
      <c r="E442" s="2">
        <v>1</v>
      </c>
      <c r="F442" s="3">
        <v>39281</v>
      </c>
      <c r="G442" s="2">
        <v>33.2882806</v>
      </c>
      <c r="H442" s="2">
        <v>-87.1410494</v>
      </c>
      <c r="I442" s="2">
        <v>-4.74</v>
      </c>
      <c r="J442" s="2">
        <v>-0.03</v>
      </c>
      <c r="K442" s="2">
        <v>-4.4800000000000004</v>
      </c>
      <c r="L442" s="2">
        <v>0.32500000000000001</v>
      </c>
      <c r="M442" s="2">
        <v>0.46</v>
      </c>
    </row>
    <row r="443" spans="1:13" s="2" customFormat="1" x14ac:dyDescent="0.25">
      <c r="A443" s="2" t="s">
        <v>3144</v>
      </c>
      <c r="B443" s="2">
        <v>2007</v>
      </c>
      <c r="C443" s="7">
        <v>2008020</v>
      </c>
      <c r="D443" s="2" t="s">
        <v>1311</v>
      </c>
      <c r="E443" s="2">
        <v>1</v>
      </c>
      <c r="F443" s="3">
        <v>39322</v>
      </c>
      <c r="G443" s="2">
        <v>45.719583210000003</v>
      </c>
      <c r="H443" s="2">
        <v>-89.881462310000003</v>
      </c>
      <c r="I443" s="2">
        <v>-46.31</v>
      </c>
      <c r="J443" s="2">
        <v>-5.29</v>
      </c>
      <c r="K443" s="2">
        <v>-3.97</v>
      </c>
      <c r="L443" s="2">
        <v>0.33100000000000002</v>
      </c>
      <c r="M443" s="2">
        <v>0.62</v>
      </c>
    </row>
    <row r="444" spans="1:13" s="2" customFormat="1" x14ac:dyDescent="0.25">
      <c r="A444" s="2" t="s">
        <v>3146</v>
      </c>
      <c r="B444" s="2">
        <v>2007</v>
      </c>
      <c r="C444" s="7">
        <v>2008021</v>
      </c>
      <c r="D444" s="2" t="s">
        <v>3145</v>
      </c>
      <c r="E444" s="2">
        <v>1</v>
      </c>
      <c r="F444" s="3">
        <v>39324</v>
      </c>
      <c r="G444" s="2">
        <v>40.528211400000004</v>
      </c>
      <c r="H444" s="2">
        <v>-84.496927999999997</v>
      </c>
      <c r="I444" s="2">
        <v>-22.85</v>
      </c>
      <c r="J444" s="2">
        <v>-2.5499999999999998</v>
      </c>
      <c r="K444" s="2">
        <v>-2.48</v>
      </c>
      <c r="L444" s="2">
        <v>0.27200000000000002</v>
      </c>
      <c r="M444" s="2">
        <v>0.31</v>
      </c>
    </row>
    <row r="445" spans="1:13" s="2" customFormat="1" x14ac:dyDescent="0.25">
      <c r="A445" s="2" t="s">
        <v>3148</v>
      </c>
      <c r="B445" s="2">
        <v>2007</v>
      </c>
      <c r="C445" s="7">
        <v>2008022</v>
      </c>
      <c r="D445" s="2" t="s">
        <v>3147</v>
      </c>
      <c r="E445" s="2">
        <v>1</v>
      </c>
      <c r="F445" s="3">
        <v>39294</v>
      </c>
      <c r="G445" s="2">
        <v>48.090400799999998</v>
      </c>
      <c r="H445" s="2">
        <v>-124.63252730000001</v>
      </c>
      <c r="I445" s="2">
        <v>-48.13</v>
      </c>
      <c r="J445" s="2">
        <v>-6.82</v>
      </c>
      <c r="K445" s="2">
        <v>6.42</v>
      </c>
      <c r="L445" s="2">
        <v>0.221</v>
      </c>
      <c r="M445" s="2">
        <v>4.54</v>
      </c>
    </row>
    <row r="446" spans="1:13" s="2" customFormat="1" x14ac:dyDescent="0.25">
      <c r="A446" s="2" t="s">
        <v>3150</v>
      </c>
      <c r="B446" s="2">
        <v>2007</v>
      </c>
      <c r="C446" s="7">
        <v>2008023</v>
      </c>
      <c r="D446" s="2" t="s">
        <v>3149</v>
      </c>
      <c r="E446" s="2">
        <v>1</v>
      </c>
      <c r="F446" s="3">
        <v>39301</v>
      </c>
      <c r="G446" s="2">
        <v>40.764008699999998</v>
      </c>
      <c r="H446" s="2">
        <v>-111.3907566</v>
      </c>
      <c r="I446" s="2">
        <v>-115.7</v>
      </c>
      <c r="J446" s="2">
        <v>-15.04</v>
      </c>
      <c r="K446" s="2">
        <v>4.6500000000000004</v>
      </c>
      <c r="L446" s="2">
        <v>4.3999999999999997E-2</v>
      </c>
      <c r="M446" s="2">
        <v>0.7</v>
      </c>
    </row>
    <row r="447" spans="1:13" s="2" customFormat="1" x14ac:dyDescent="0.25">
      <c r="A447" s="2" t="s">
        <v>3151</v>
      </c>
      <c r="B447" s="2">
        <v>2007</v>
      </c>
      <c r="C447" s="7">
        <v>2008024</v>
      </c>
      <c r="D447" s="2" t="s">
        <v>1050</v>
      </c>
      <c r="E447" s="2">
        <v>1</v>
      </c>
      <c r="F447" s="3">
        <v>39238</v>
      </c>
      <c r="G447" s="2">
        <v>45.772027190000003</v>
      </c>
      <c r="H447" s="2">
        <v>-99.641036279999994</v>
      </c>
      <c r="I447" s="2">
        <v>-69.8</v>
      </c>
      <c r="J447" s="2">
        <v>-7.79</v>
      </c>
      <c r="K447" s="2">
        <v>-7.49</v>
      </c>
      <c r="L447" s="2">
        <v>0.35399999999999998</v>
      </c>
      <c r="M447" s="2">
        <v>0.76</v>
      </c>
    </row>
    <row r="448" spans="1:13" s="2" customFormat="1" x14ac:dyDescent="0.25">
      <c r="A448" s="2" t="s">
        <v>3152</v>
      </c>
      <c r="B448" s="2">
        <v>2007</v>
      </c>
      <c r="C448" s="7">
        <v>2008025</v>
      </c>
      <c r="D448" s="2" t="s">
        <v>925</v>
      </c>
      <c r="E448" s="2">
        <v>1</v>
      </c>
      <c r="F448" s="3">
        <v>39252</v>
      </c>
      <c r="G448" s="2">
        <v>34.284778209999999</v>
      </c>
      <c r="H448" s="2">
        <v>-97.170971919999999</v>
      </c>
      <c r="I448" s="2">
        <v>-16.23</v>
      </c>
      <c r="J448" s="2">
        <v>-2.66</v>
      </c>
      <c r="K448" s="2">
        <v>5.03</v>
      </c>
      <c r="L448" s="2">
        <v>0.183</v>
      </c>
      <c r="M448" s="2">
        <v>0.53</v>
      </c>
    </row>
    <row r="449" spans="1:13" s="2" customFormat="1" x14ac:dyDescent="0.25">
      <c r="A449" s="2" t="s">
        <v>3154</v>
      </c>
      <c r="B449" s="2">
        <v>2007</v>
      </c>
      <c r="C449" s="7">
        <v>2008026</v>
      </c>
      <c r="D449" s="2" t="s">
        <v>3153</v>
      </c>
      <c r="E449" s="2">
        <v>1</v>
      </c>
      <c r="F449" s="3">
        <v>39255</v>
      </c>
      <c r="G449" s="2">
        <v>36.176524700000002</v>
      </c>
      <c r="H449" s="2">
        <v>-79.761050800000007</v>
      </c>
      <c r="I449" s="2">
        <v>-22.22</v>
      </c>
      <c r="J449" s="2">
        <v>-3.58</v>
      </c>
      <c r="K449" s="2">
        <v>6.44</v>
      </c>
      <c r="L449" s="2">
        <v>7.6999999999999999E-2</v>
      </c>
      <c r="M449" s="2">
        <v>0.16</v>
      </c>
    </row>
    <row r="450" spans="1:13" s="2" customFormat="1" x14ac:dyDescent="0.25">
      <c r="A450" s="2" t="s">
        <v>3156</v>
      </c>
      <c r="B450" s="2">
        <v>2007</v>
      </c>
      <c r="C450" s="7">
        <v>2008027</v>
      </c>
      <c r="D450" s="2" t="s">
        <v>3155</v>
      </c>
      <c r="E450" s="2">
        <v>1</v>
      </c>
      <c r="F450" s="3">
        <v>39268</v>
      </c>
      <c r="G450" s="2">
        <v>42.788777099999997</v>
      </c>
      <c r="H450" s="2">
        <v>-88.219792100000006</v>
      </c>
      <c r="I450" s="2">
        <v>-43.65</v>
      </c>
      <c r="J450" s="2">
        <v>-5.71</v>
      </c>
      <c r="K450" s="2">
        <v>2.04</v>
      </c>
      <c r="L450" s="2">
        <v>0.128</v>
      </c>
      <c r="M450" s="2">
        <v>0.83</v>
      </c>
    </row>
    <row r="451" spans="1:13" s="2" customFormat="1" x14ac:dyDescent="0.25">
      <c r="A451" s="2" t="s">
        <v>3158</v>
      </c>
      <c r="B451" s="2">
        <v>2007</v>
      </c>
      <c r="C451" s="7">
        <v>2008028</v>
      </c>
      <c r="D451" s="2" t="s">
        <v>3157</v>
      </c>
      <c r="E451" s="2">
        <v>1</v>
      </c>
      <c r="F451" s="3">
        <v>39282</v>
      </c>
      <c r="G451" s="2">
        <v>41.775555699999998</v>
      </c>
      <c r="H451" s="2">
        <v>-91.584579000000005</v>
      </c>
      <c r="I451" s="2">
        <v>-43.27</v>
      </c>
      <c r="J451" s="2">
        <v>-6.56</v>
      </c>
      <c r="K451" s="2">
        <v>9.19</v>
      </c>
      <c r="L451" s="2">
        <v>2.1000000000000001E-2</v>
      </c>
      <c r="M451" s="2">
        <v>0.06</v>
      </c>
    </row>
    <row r="452" spans="1:13" s="2" customFormat="1" x14ac:dyDescent="0.25">
      <c r="A452" s="2" t="s">
        <v>3160</v>
      </c>
      <c r="B452" s="2">
        <v>2007</v>
      </c>
      <c r="C452" s="7">
        <v>2008030</v>
      </c>
      <c r="D452" s="2" t="s">
        <v>3159</v>
      </c>
      <c r="E452" s="2">
        <v>1</v>
      </c>
      <c r="F452" s="3">
        <v>39302</v>
      </c>
      <c r="G452" s="2">
        <v>46.139593099999999</v>
      </c>
      <c r="H452" s="2">
        <v>-90.209437399999999</v>
      </c>
      <c r="I452" s="2">
        <v>-38.89</v>
      </c>
      <c r="J452" s="2">
        <v>-2.98</v>
      </c>
      <c r="K452" s="2">
        <v>-15.06</v>
      </c>
      <c r="L452" s="2">
        <v>0.57399999999999995</v>
      </c>
      <c r="M452" s="2">
        <v>2.76</v>
      </c>
    </row>
    <row r="453" spans="1:13" s="2" customFormat="1" x14ac:dyDescent="0.25">
      <c r="A453" s="2" t="s">
        <v>3162</v>
      </c>
      <c r="B453" s="2">
        <v>2007</v>
      </c>
      <c r="C453" s="7">
        <v>2008031</v>
      </c>
      <c r="D453" s="2" t="s">
        <v>3161</v>
      </c>
      <c r="E453" s="2">
        <v>1</v>
      </c>
      <c r="F453" s="3">
        <v>39265</v>
      </c>
      <c r="G453" s="2">
        <v>40.551573900000001</v>
      </c>
      <c r="H453" s="2">
        <v>-81.237952699999994</v>
      </c>
      <c r="I453" s="2">
        <v>-47.58</v>
      </c>
      <c r="J453" s="2">
        <v>-6.83</v>
      </c>
      <c r="K453" s="2">
        <v>7.08</v>
      </c>
      <c r="L453" s="2">
        <v>6.8000000000000005E-2</v>
      </c>
      <c r="M453" s="2">
        <v>0.19</v>
      </c>
    </row>
    <row r="454" spans="1:13" s="2" customFormat="1" x14ac:dyDescent="0.25">
      <c r="A454" s="2" t="s">
        <v>3163</v>
      </c>
      <c r="B454" s="2">
        <v>2007</v>
      </c>
      <c r="C454" s="7">
        <v>2008032</v>
      </c>
      <c r="D454" s="2" t="s">
        <v>90</v>
      </c>
      <c r="E454" s="2">
        <v>1</v>
      </c>
      <c r="F454" s="3">
        <v>39258</v>
      </c>
      <c r="G454" s="2">
        <v>38.30009665</v>
      </c>
      <c r="H454" s="2">
        <v>-102.7612671</v>
      </c>
      <c r="I454" s="2">
        <v>-5.97</v>
      </c>
      <c r="J454" s="2">
        <v>2.2999999999999998</v>
      </c>
      <c r="K454" s="2">
        <v>-24.4</v>
      </c>
      <c r="L454" s="2">
        <v>0.83199999999999996</v>
      </c>
      <c r="M454" s="2">
        <v>4.03</v>
      </c>
    </row>
    <row r="455" spans="1:13" s="2" customFormat="1" x14ac:dyDescent="0.25">
      <c r="A455" s="2" t="s">
        <v>3165</v>
      </c>
      <c r="B455" s="2">
        <v>2007</v>
      </c>
      <c r="C455" s="7">
        <v>2008033</v>
      </c>
      <c r="D455" s="2" t="s">
        <v>3164</v>
      </c>
      <c r="E455" s="2">
        <v>1</v>
      </c>
      <c r="F455" s="3">
        <v>39337</v>
      </c>
      <c r="G455" s="2">
        <v>28.026263499999999</v>
      </c>
      <c r="H455" s="2">
        <v>-81.909693700000005</v>
      </c>
      <c r="I455" s="2">
        <v>2.52</v>
      </c>
      <c r="J455" s="2">
        <v>0.93</v>
      </c>
      <c r="K455" s="2">
        <v>-4.8899999999999997</v>
      </c>
      <c r="L455" s="2">
        <v>0.33800000000000002</v>
      </c>
      <c r="M455" s="2">
        <v>0.3</v>
      </c>
    </row>
    <row r="456" spans="1:13" s="2" customFormat="1" x14ac:dyDescent="0.25">
      <c r="A456" s="2" t="s">
        <v>3167</v>
      </c>
      <c r="B456" s="2">
        <v>2007</v>
      </c>
      <c r="C456" s="7">
        <v>2008034</v>
      </c>
      <c r="D456" s="2" t="s">
        <v>3166</v>
      </c>
      <c r="E456" s="2">
        <v>1</v>
      </c>
      <c r="F456" s="3">
        <v>39312</v>
      </c>
      <c r="G456" s="2">
        <v>37.6157872</v>
      </c>
      <c r="H456" s="2">
        <v>-87.858356099999995</v>
      </c>
      <c r="I456" s="2">
        <v>-13.72</v>
      </c>
      <c r="J456" s="2">
        <v>-0.84</v>
      </c>
      <c r="K456" s="2">
        <v>-6.98</v>
      </c>
      <c r="L456" s="2">
        <v>0.24</v>
      </c>
      <c r="M456" s="2">
        <v>0.43</v>
      </c>
    </row>
    <row r="457" spans="1:13" s="2" customFormat="1" x14ac:dyDescent="0.25">
      <c r="A457" s="2" t="s">
        <v>3169</v>
      </c>
      <c r="B457" s="2">
        <v>2007</v>
      </c>
      <c r="C457" s="7">
        <v>2008035</v>
      </c>
      <c r="D457" s="2" t="s">
        <v>3168</v>
      </c>
      <c r="E457" s="2">
        <v>1</v>
      </c>
      <c r="F457" s="3">
        <v>39303</v>
      </c>
      <c r="G457" s="2">
        <v>41.413934099999999</v>
      </c>
      <c r="H457" s="2">
        <v>-75.025358800000006</v>
      </c>
      <c r="I457" s="2">
        <v>-48.86</v>
      </c>
      <c r="J457" s="2">
        <v>-7.66</v>
      </c>
      <c r="K457" s="2">
        <v>12.43</v>
      </c>
      <c r="L457" s="2">
        <v>7.0000000000000007E-2</v>
      </c>
      <c r="M457" s="2">
        <v>0.06</v>
      </c>
    </row>
    <row r="458" spans="1:13" s="2" customFormat="1" x14ac:dyDescent="0.25">
      <c r="A458" s="2" t="s">
        <v>3170</v>
      </c>
      <c r="B458" s="2">
        <v>2007</v>
      </c>
      <c r="C458" s="7">
        <v>2008036</v>
      </c>
      <c r="D458" s="2" t="s">
        <v>960</v>
      </c>
      <c r="E458" s="2">
        <v>1</v>
      </c>
      <c r="F458" s="3">
        <v>39303</v>
      </c>
      <c r="G458" s="2">
        <v>44.313140709999999</v>
      </c>
      <c r="H458" s="2">
        <v>-122.0454265</v>
      </c>
      <c r="I458" s="2">
        <v>-86.97</v>
      </c>
      <c r="J458" s="2">
        <v>-12.51</v>
      </c>
      <c r="K458" s="2">
        <v>13.08</v>
      </c>
      <c r="L458" s="2">
        <v>0</v>
      </c>
      <c r="M458" s="2">
        <v>0.09</v>
      </c>
    </row>
    <row r="459" spans="1:13" s="2" customFormat="1" x14ac:dyDescent="0.25">
      <c r="A459" s="2" t="s">
        <v>3172</v>
      </c>
      <c r="B459" s="2">
        <v>2007</v>
      </c>
      <c r="C459" s="7">
        <v>2008037</v>
      </c>
      <c r="D459" s="2" t="s">
        <v>3171</v>
      </c>
      <c r="E459" s="2">
        <v>1</v>
      </c>
      <c r="F459" s="3">
        <v>39275</v>
      </c>
      <c r="G459" s="2">
        <v>45.391849299999997</v>
      </c>
      <c r="H459" s="2">
        <v>-96.093721799999997</v>
      </c>
      <c r="I459" s="2">
        <v>-30.37</v>
      </c>
      <c r="J459" s="2">
        <v>-2.67</v>
      </c>
      <c r="K459" s="2">
        <v>-8.98</v>
      </c>
      <c r="L459" s="2">
        <v>0.56299999999999994</v>
      </c>
      <c r="M459" s="2">
        <v>0.86</v>
      </c>
    </row>
    <row r="460" spans="1:13" s="2" customFormat="1" x14ac:dyDescent="0.25">
      <c r="A460" s="2" t="s">
        <v>3174</v>
      </c>
      <c r="B460" s="2">
        <v>2007</v>
      </c>
      <c r="C460" s="7">
        <v>2008038</v>
      </c>
      <c r="D460" s="2" t="s">
        <v>3173</v>
      </c>
      <c r="E460" s="2">
        <v>1</v>
      </c>
      <c r="F460" s="3">
        <v>39254</v>
      </c>
      <c r="G460" s="2">
        <v>37.7052385</v>
      </c>
      <c r="H460" s="2">
        <v>-97.055929000000006</v>
      </c>
      <c r="I460" s="2">
        <v>-14.07</v>
      </c>
      <c r="J460" s="2">
        <v>-2.2000000000000002</v>
      </c>
      <c r="K460" s="2">
        <v>3.5</v>
      </c>
      <c r="L460" s="2">
        <v>0.254</v>
      </c>
      <c r="M460" s="2">
        <v>0.32</v>
      </c>
    </row>
    <row r="461" spans="1:13" s="2" customFormat="1" x14ac:dyDescent="0.25">
      <c r="A461" s="2" t="s">
        <v>3176</v>
      </c>
      <c r="B461" s="2">
        <v>2007</v>
      </c>
      <c r="C461" s="7">
        <v>2008039</v>
      </c>
      <c r="D461" s="2" t="s">
        <v>3175</v>
      </c>
      <c r="E461" s="2">
        <v>1</v>
      </c>
      <c r="F461" s="3">
        <v>39253</v>
      </c>
      <c r="G461" s="2">
        <v>34.786375319999998</v>
      </c>
      <c r="H461" s="2">
        <v>-111.2304201</v>
      </c>
      <c r="I461" s="2">
        <v>-30.68</v>
      </c>
      <c r="J461" s="2">
        <v>-1.34</v>
      </c>
      <c r="K461" s="2">
        <v>-19.97</v>
      </c>
      <c r="L461" s="2">
        <v>0.21</v>
      </c>
      <c r="M461" s="2">
        <v>0.88</v>
      </c>
    </row>
    <row r="462" spans="1:13" s="2" customFormat="1" x14ac:dyDescent="0.25">
      <c r="A462" s="2" t="s">
        <v>3178</v>
      </c>
      <c r="B462" s="2">
        <v>2007</v>
      </c>
      <c r="C462" s="7">
        <v>2008040</v>
      </c>
      <c r="D462" s="2" t="s">
        <v>3177</v>
      </c>
      <c r="E462" s="2">
        <v>1</v>
      </c>
      <c r="F462" s="3">
        <v>39324</v>
      </c>
      <c r="G462" s="2">
        <v>43.499846900000001</v>
      </c>
      <c r="H462" s="2">
        <v>-86.023632699999993</v>
      </c>
      <c r="I462" s="2">
        <v>-63.19</v>
      </c>
      <c r="J462" s="2">
        <v>-9.25</v>
      </c>
      <c r="K462" s="2">
        <v>10.79</v>
      </c>
      <c r="L462" s="2">
        <v>0.04</v>
      </c>
      <c r="M462" s="2">
        <v>0.28000000000000003</v>
      </c>
    </row>
    <row r="463" spans="1:13" s="2" customFormat="1" x14ac:dyDescent="0.25">
      <c r="A463" s="2" t="s">
        <v>3180</v>
      </c>
      <c r="B463" s="2">
        <v>2007</v>
      </c>
      <c r="C463" s="7">
        <v>2008041</v>
      </c>
      <c r="D463" s="2" t="s">
        <v>3179</v>
      </c>
      <c r="E463" s="2">
        <v>1</v>
      </c>
      <c r="F463" s="3">
        <v>39339</v>
      </c>
      <c r="G463" s="2">
        <v>42.426005000000004</v>
      </c>
      <c r="H463" s="2">
        <v>-84.939522699999998</v>
      </c>
      <c r="I463" s="2">
        <v>-29.84</v>
      </c>
      <c r="J463" s="2">
        <v>-2.58</v>
      </c>
      <c r="K463" s="2">
        <v>-9.2100000000000009</v>
      </c>
      <c r="L463" s="2">
        <v>0.629</v>
      </c>
      <c r="M463" s="2">
        <v>2.2400000000000002</v>
      </c>
    </row>
    <row r="464" spans="1:13" s="2" customFormat="1" x14ac:dyDescent="0.25">
      <c r="A464" s="2" t="s">
        <v>3181</v>
      </c>
      <c r="B464" s="2">
        <v>2007</v>
      </c>
      <c r="C464" s="7">
        <v>2008042</v>
      </c>
      <c r="D464" s="2" t="s">
        <v>33</v>
      </c>
      <c r="E464" s="2">
        <v>1</v>
      </c>
      <c r="F464" s="3">
        <v>39338</v>
      </c>
      <c r="G464" s="2">
        <v>33.406022909999997</v>
      </c>
      <c r="H464" s="2">
        <v>-114.71389430000001</v>
      </c>
      <c r="I464" s="2">
        <v>-72.52</v>
      </c>
      <c r="J464" s="2">
        <v>-6.96</v>
      </c>
      <c r="K464" s="2">
        <v>-16.88</v>
      </c>
      <c r="L464" s="2">
        <v>0.36499999999999999</v>
      </c>
      <c r="M464" s="2">
        <v>7.06</v>
      </c>
    </row>
    <row r="465" spans="1:13" s="2" customFormat="1" x14ac:dyDescent="0.25">
      <c r="A465" s="2" t="s">
        <v>3183</v>
      </c>
      <c r="B465" s="2">
        <v>2007</v>
      </c>
      <c r="C465" s="7">
        <v>2008043</v>
      </c>
      <c r="D465" s="2" t="s">
        <v>3182</v>
      </c>
      <c r="E465" s="2">
        <v>1</v>
      </c>
      <c r="F465" s="3">
        <v>39295</v>
      </c>
      <c r="G465" s="2">
        <v>46.412790100000002</v>
      </c>
      <c r="H465" s="2">
        <v>-95.492024799999996</v>
      </c>
      <c r="I465" s="2">
        <v>-48.07</v>
      </c>
      <c r="J465" s="2">
        <v>-5.46</v>
      </c>
      <c r="K465" s="2">
        <v>-4.4000000000000004</v>
      </c>
      <c r="L465" s="2">
        <v>0.312</v>
      </c>
      <c r="M465" s="2">
        <v>2.79</v>
      </c>
    </row>
    <row r="466" spans="1:13" s="2" customFormat="1" x14ac:dyDescent="0.25">
      <c r="A466" s="2" t="s">
        <v>3185</v>
      </c>
      <c r="B466" s="2">
        <v>2007</v>
      </c>
      <c r="C466" s="7">
        <v>2008044</v>
      </c>
      <c r="D466" s="2" t="s">
        <v>3184</v>
      </c>
      <c r="E466" s="2">
        <v>1</v>
      </c>
      <c r="F466" s="3">
        <v>39280</v>
      </c>
      <c r="G466" s="2">
        <v>39.613494500000002</v>
      </c>
      <c r="H466" s="2">
        <v>-102.1976293</v>
      </c>
      <c r="I466" s="2">
        <v>-30.72</v>
      </c>
      <c r="J466" s="2">
        <v>-2.0699999999999998</v>
      </c>
      <c r="K466" s="2">
        <v>-14.18</v>
      </c>
      <c r="L466" s="2">
        <v>0.49</v>
      </c>
      <c r="M466" s="2">
        <v>0.84</v>
      </c>
    </row>
    <row r="467" spans="1:13" s="2" customFormat="1" x14ac:dyDescent="0.25">
      <c r="A467" s="2" t="s">
        <v>3186</v>
      </c>
      <c r="B467" s="2">
        <v>2007</v>
      </c>
      <c r="C467" s="7">
        <v>2008045</v>
      </c>
      <c r="D467" s="2" t="s">
        <v>958</v>
      </c>
      <c r="E467" s="2">
        <v>1</v>
      </c>
      <c r="F467" s="3">
        <v>39293</v>
      </c>
      <c r="G467" s="2">
        <v>44.681269630000003</v>
      </c>
      <c r="H467" s="2">
        <v>-118.0520874</v>
      </c>
      <c r="I467" s="2">
        <v>-108.27</v>
      </c>
      <c r="J467" s="2">
        <v>-13.59</v>
      </c>
      <c r="K467" s="2">
        <v>0.41</v>
      </c>
      <c r="L467" s="2">
        <v>2.8000000000000001E-2</v>
      </c>
      <c r="M467" s="2">
        <v>0.3</v>
      </c>
    </row>
    <row r="468" spans="1:13" s="2" customFormat="1" x14ac:dyDescent="0.25">
      <c r="A468" s="2" t="s">
        <v>3188</v>
      </c>
      <c r="B468" s="2">
        <v>2007</v>
      </c>
      <c r="C468" s="7">
        <v>2008046</v>
      </c>
      <c r="D468" s="2" t="s">
        <v>3187</v>
      </c>
      <c r="E468" s="2">
        <v>1</v>
      </c>
      <c r="F468" s="3">
        <v>39274</v>
      </c>
      <c r="G468" s="2">
        <v>33.747329800000003</v>
      </c>
      <c r="H468" s="2">
        <v>-117.4401855</v>
      </c>
      <c r="I468" s="2">
        <v>-48.95</v>
      </c>
      <c r="J468" s="2">
        <v>-5.38</v>
      </c>
      <c r="K468" s="2">
        <v>-5.89</v>
      </c>
      <c r="L468" s="2">
        <v>0.215</v>
      </c>
      <c r="M468" s="2">
        <v>0.56000000000000005</v>
      </c>
    </row>
    <row r="469" spans="1:13" s="2" customFormat="1" x14ac:dyDescent="0.25">
      <c r="A469" s="2" t="s">
        <v>3189</v>
      </c>
      <c r="B469" s="2">
        <v>2007</v>
      </c>
      <c r="C469" s="7">
        <v>2008047</v>
      </c>
      <c r="D469" s="2" t="s">
        <v>853</v>
      </c>
      <c r="E469" s="2">
        <v>1</v>
      </c>
      <c r="F469" s="3">
        <v>39274</v>
      </c>
      <c r="G469" s="2">
        <v>41.218238370000002</v>
      </c>
      <c r="H469" s="2">
        <v>-116.5203252</v>
      </c>
      <c r="I469" s="2">
        <v>-105.58</v>
      </c>
      <c r="J469" s="2">
        <v>-11.9</v>
      </c>
      <c r="K469" s="2">
        <v>-10.36</v>
      </c>
      <c r="L469" s="2">
        <v>5.5E-2</v>
      </c>
      <c r="M469" s="2">
        <v>0.11</v>
      </c>
    </row>
    <row r="470" spans="1:13" s="2" customFormat="1" x14ac:dyDescent="0.25">
      <c r="A470" s="2" t="s">
        <v>3191</v>
      </c>
      <c r="B470" s="2">
        <v>2007</v>
      </c>
      <c r="C470" s="7">
        <v>2008048</v>
      </c>
      <c r="D470" s="2" t="s">
        <v>3190</v>
      </c>
      <c r="E470" s="2">
        <v>1</v>
      </c>
      <c r="F470" s="3">
        <v>39293</v>
      </c>
      <c r="G470" s="2">
        <v>48.042376099999998</v>
      </c>
      <c r="H470" s="2">
        <v>-90.412063799999999</v>
      </c>
      <c r="I470" s="2">
        <v>-63.26</v>
      </c>
      <c r="J470" s="2">
        <v>-6.99</v>
      </c>
      <c r="K470" s="2">
        <v>-7.36</v>
      </c>
      <c r="L470" s="2">
        <v>0.23699999999999999</v>
      </c>
      <c r="M470" s="2">
        <v>1.52</v>
      </c>
    </row>
    <row r="471" spans="1:13" s="2" customFormat="1" x14ac:dyDescent="0.25">
      <c r="A471" s="2" t="s">
        <v>3193</v>
      </c>
      <c r="B471" s="2">
        <v>2007</v>
      </c>
      <c r="C471" s="7">
        <v>2008049</v>
      </c>
      <c r="D471" s="2" t="s">
        <v>3192</v>
      </c>
      <c r="E471" s="2">
        <v>1</v>
      </c>
      <c r="F471" s="3">
        <v>39312</v>
      </c>
      <c r="G471" s="2">
        <v>41.227397600000003</v>
      </c>
      <c r="H471" s="2">
        <v>-103.8250886</v>
      </c>
      <c r="I471" s="2">
        <v>-64.34</v>
      </c>
      <c r="J471" s="2">
        <v>-6.2</v>
      </c>
      <c r="K471" s="2">
        <v>-14.73</v>
      </c>
      <c r="L471" s="2">
        <v>0.23699999999999999</v>
      </c>
      <c r="M471" s="2">
        <v>0.33</v>
      </c>
    </row>
    <row r="472" spans="1:13" s="2" customFormat="1" x14ac:dyDescent="0.25">
      <c r="A472" s="2" t="s">
        <v>3195</v>
      </c>
      <c r="B472" s="2">
        <v>2007</v>
      </c>
      <c r="C472" s="7">
        <v>2008050</v>
      </c>
      <c r="D472" s="2" t="s">
        <v>3194</v>
      </c>
      <c r="E472" s="2">
        <v>1</v>
      </c>
      <c r="F472" s="3">
        <v>39261</v>
      </c>
      <c r="G472" s="2">
        <v>40.460030099999997</v>
      </c>
      <c r="H472" s="2">
        <v>-81.162831800000006</v>
      </c>
      <c r="I472" s="2">
        <v>-46.48</v>
      </c>
      <c r="J472" s="2">
        <v>-7.05</v>
      </c>
      <c r="K472" s="2">
        <v>9.94</v>
      </c>
      <c r="L472" s="2">
        <v>1E-3</v>
      </c>
      <c r="M472" s="2">
        <v>0.06</v>
      </c>
    </row>
    <row r="473" spans="1:13" s="2" customFormat="1" x14ac:dyDescent="0.25">
      <c r="A473" s="2" t="s">
        <v>3196</v>
      </c>
      <c r="B473" s="2">
        <v>2007</v>
      </c>
      <c r="C473" s="7">
        <v>2008051</v>
      </c>
      <c r="D473" s="2" t="s">
        <v>35</v>
      </c>
      <c r="E473" s="2">
        <v>1</v>
      </c>
      <c r="F473" s="3">
        <v>39272</v>
      </c>
      <c r="G473" s="2">
        <v>34.360680799999997</v>
      </c>
      <c r="H473" s="2">
        <v>-109.36308699999999</v>
      </c>
      <c r="I473" s="2">
        <v>-28.68</v>
      </c>
      <c r="J473" s="2">
        <v>-1.84</v>
      </c>
      <c r="K473" s="2">
        <v>-13.95</v>
      </c>
      <c r="L473" s="2">
        <v>0.39400000000000002</v>
      </c>
      <c r="M473" s="2">
        <v>0.33</v>
      </c>
    </row>
    <row r="474" spans="1:13" s="2" customFormat="1" x14ac:dyDescent="0.25">
      <c r="A474" s="2" t="s">
        <v>3198</v>
      </c>
      <c r="B474" s="2">
        <v>2007</v>
      </c>
      <c r="C474" s="7">
        <v>2008052</v>
      </c>
      <c r="D474" s="2" t="s">
        <v>3197</v>
      </c>
      <c r="E474" s="2">
        <v>1</v>
      </c>
      <c r="F474" s="3">
        <v>39253</v>
      </c>
      <c r="G474" s="2">
        <v>46.649623800000001</v>
      </c>
      <c r="H474" s="2">
        <v>-99.421390500000001</v>
      </c>
      <c r="I474" s="2">
        <v>-41.54</v>
      </c>
      <c r="J474" s="2">
        <v>-4.3099999999999996</v>
      </c>
      <c r="K474" s="2">
        <v>-7.05</v>
      </c>
      <c r="L474" s="2">
        <v>0.61899999999999999</v>
      </c>
      <c r="M474" s="2">
        <v>0.92</v>
      </c>
    </row>
    <row r="475" spans="1:13" s="2" customFormat="1" x14ac:dyDescent="0.25">
      <c r="A475" s="2" t="s">
        <v>3200</v>
      </c>
      <c r="B475" s="2">
        <v>2007</v>
      </c>
      <c r="C475" s="7">
        <v>2008053</v>
      </c>
      <c r="D475" s="2" t="s">
        <v>3199</v>
      </c>
      <c r="E475" s="2">
        <v>1</v>
      </c>
      <c r="F475" s="3">
        <v>39251</v>
      </c>
      <c r="G475" s="2">
        <v>38.723225300000003</v>
      </c>
      <c r="H475" s="2">
        <v>-88.762555300000002</v>
      </c>
      <c r="I475" s="2">
        <v>-40.770000000000003</v>
      </c>
      <c r="J475" s="2">
        <v>-5.86</v>
      </c>
      <c r="K475" s="2">
        <v>6.13</v>
      </c>
      <c r="L475" s="2">
        <v>0.09</v>
      </c>
      <c r="M475" s="2">
        <v>0.26</v>
      </c>
    </row>
    <row r="476" spans="1:13" s="2" customFormat="1" x14ac:dyDescent="0.25">
      <c r="A476" s="2" t="s">
        <v>3202</v>
      </c>
      <c r="B476" s="2">
        <v>2007</v>
      </c>
      <c r="C476" s="7">
        <v>2008054</v>
      </c>
      <c r="D476" s="2" t="s">
        <v>3201</v>
      </c>
      <c r="E476" s="2">
        <v>1</v>
      </c>
      <c r="F476" s="3">
        <v>39294</v>
      </c>
      <c r="G476" s="2">
        <v>42.3071251</v>
      </c>
      <c r="H476" s="2">
        <v>-96.3316497</v>
      </c>
      <c r="I476" s="2">
        <v>-39.380000000000003</v>
      </c>
      <c r="J476" s="2">
        <v>-3.44</v>
      </c>
      <c r="K476" s="2">
        <v>-11.82</v>
      </c>
      <c r="L476" s="2">
        <v>0.21</v>
      </c>
      <c r="M476" s="2">
        <v>0.17</v>
      </c>
    </row>
    <row r="477" spans="1:13" s="2" customFormat="1" x14ac:dyDescent="0.25">
      <c r="A477" s="2" t="s">
        <v>3204</v>
      </c>
      <c r="B477" s="2">
        <v>2007</v>
      </c>
      <c r="C477" s="7">
        <v>2008055</v>
      </c>
      <c r="D477" s="2" t="s">
        <v>3203</v>
      </c>
      <c r="E477" s="2">
        <v>1</v>
      </c>
      <c r="F477" s="3">
        <v>39254</v>
      </c>
      <c r="G477" s="2">
        <v>39.171602</v>
      </c>
      <c r="H477" s="2">
        <v>-119.9011897</v>
      </c>
      <c r="I477" s="2">
        <v>-77.739999999999995</v>
      </c>
      <c r="J477" s="2">
        <v>-8.48</v>
      </c>
      <c r="K477" s="2">
        <v>-9.91</v>
      </c>
      <c r="L477" s="2">
        <v>0.36499999999999999</v>
      </c>
      <c r="M477" s="2">
        <v>3.91</v>
      </c>
    </row>
    <row r="478" spans="1:13" s="2" customFormat="1" x14ac:dyDescent="0.25">
      <c r="A478" s="2" t="s">
        <v>3206</v>
      </c>
      <c r="B478" s="2">
        <v>2007</v>
      </c>
      <c r="C478" s="7">
        <v>2008056</v>
      </c>
      <c r="D478" s="2" t="s">
        <v>3205</v>
      </c>
      <c r="E478" s="2">
        <v>1</v>
      </c>
      <c r="F478" s="3">
        <v>39245</v>
      </c>
      <c r="G478" s="2">
        <v>43.643443580000003</v>
      </c>
      <c r="H478" s="2">
        <v>-110.7963554</v>
      </c>
      <c r="I478" s="2">
        <v>-130.37</v>
      </c>
      <c r="J478" s="2">
        <v>-17.28</v>
      </c>
      <c r="K478" s="2">
        <v>7.86</v>
      </c>
      <c r="L478" s="2">
        <v>5.0000000000000001E-3</v>
      </c>
      <c r="M478" s="2">
        <v>0.85</v>
      </c>
    </row>
    <row r="479" spans="1:13" s="2" customFormat="1" x14ac:dyDescent="0.25">
      <c r="A479" s="2" t="s">
        <v>3207</v>
      </c>
      <c r="B479" s="2">
        <v>2007</v>
      </c>
      <c r="C479" s="7">
        <v>2008057</v>
      </c>
      <c r="D479" s="2" t="s">
        <v>428</v>
      </c>
      <c r="E479" s="2">
        <v>1</v>
      </c>
      <c r="F479" s="3">
        <v>39331</v>
      </c>
      <c r="G479" s="2">
        <v>46.372541509999998</v>
      </c>
      <c r="H479" s="2">
        <v>-69.229307980000002</v>
      </c>
      <c r="I479" s="2">
        <v>-51.78</v>
      </c>
      <c r="J479" s="2">
        <v>-5.32</v>
      </c>
      <c r="K479" s="2">
        <v>-9.2200000000000006</v>
      </c>
      <c r="L479" s="2">
        <v>0.36799999999999999</v>
      </c>
      <c r="M479" s="2">
        <v>0.65</v>
      </c>
    </row>
    <row r="480" spans="1:13" s="2" customFormat="1" x14ac:dyDescent="0.25">
      <c r="A480" s="2" t="s">
        <v>3208</v>
      </c>
      <c r="B480" s="2">
        <v>2007</v>
      </c>
      <c r="C480" s="7">
        <v>2008058</v>
      </c>
      <c r="D480" s="2" t="s">
        <v>434</v>
      </c>
      <c r="E480" s="2">
        <v>1</v>
      </c>
      <c r="F480" s="3">
        <v>39296</v>
      </c>
      <c r="G480" s="2">
        <v>44.766719549999998</v>
      </c>
      <c r="H480" s="2">
        <v>-67.698654989999994</v>
      </c>
      <c r="I480" s="2">
        <v>-44.11</v>
      </c>
      <c r="J480" s="2">
        <v>-5.63</v>
      </c>
      <c r="K480" s="2">
        <v>0.9</v>
      </c>
      <c r="L480" s="2">
        <v>0.27600000000000002</v>
      </c>
      <c r="M480" s="2">
        <v>1.69</v>
      </c>
    </row>
    <row r="481" spans="1:13" s="2" customFormat="1" x14ac:dyDescent="0.25">
      <c r="A481" s="2" t="s">
        <v>3210</v>
      </c>
      <c r="B481" s="2">
        <v>2007</v>
      </c>
      <c r="C481" s="7">
        <v>2008059</v>
      </c>
      <c r="D481" s="2" t="s">
        <v>3209</v>
      </c>
      <c r="E481" s="2">
        <v>1</v>
      </c>
      <c r="F481" s="3">
        <v>39302</v>
      </c>
      <c r="G481" s="2">
        <v>47.578847500000002</v>
      </c>
      <c r="H481" s="2">
        <v>-96.235318500000005</v>
      </c>
      <c r="I481" s="2">
        <v>-43.41</v>
      </c>
      <c r="J481" s="2">
        <v>-4.18</v>
      </c>
      <c r="K481" s="2">
        <v>-9.99</v>
      </c>
      <c r="L481" s="2">
        <v>0.51700000000000002</v>
      </c>
      <c r="M481" s="2">
        <v>0.53</v>
      </c>
    </row>
    <row r="482" spans="1:13" s="2" customFormat="1" x14ac:dyDescent="0.25">
      <c r="A482" s="2" t="s">
        <v>3211</v>
      </c>
      <c r="B482" s="2">
        <v>2007</v>
      </c>
      <c r="C482" s="7">
        <v>2008060</v>
      </c>
      <c r="D482" s="2" t="s">
        <v>104</v>
      </c>
      <c r="E482" s="2">
        <v>1</v>
      </c>
      <c r="F482" s="3">
        <v>39302</v>
      </c>
      <c r="G482" s="2">
        <v>38.791149099999998</v>
      </c>
      <c r="H482" s="2">
        <v>-105.1063606</v>
      </c>
      <c r="I482" s="2">
        <v>-98.59</v>
      </c>
      <c r="J482" s="2">
        <v>-13.61</v>
      </c>
      <c r="K482" s="2">
        <v>10.3</v>
      </c>
      <c r="L482" s="2">
        <v>4.4999999999999998E-2</v>
      </c>
      <c r="M482" s="2">
        <v>0.33</v>
      </c>
    </row>
    <row r="483" spans="1:13" s="2" customFormat="1" x14ac:dyDescent="0.25">
      <c r="A483" s="2" t="s">
        <v>3212</v>
      </c>
      <c r="B483" s="2">
        <v>2007</v>
      </c>
      <c r="C483" s="7">
        <v>2008061</v>
      </c>
      <c r="D483" s="2" t="s">
        <v>424</v>
      </c>
      <c r="E483" s="2">
        <v>1</v>
      </c>
      <c r="F483" s="3">
        <v>39308</v>
      </c>
      <c r="G483" s="2">
        <v>45.634391610000002</v>
      </c>
      <c r="H483" s="2">
        <v>-70.366421329999994</v>
      </c>
      <c r="I483" s="2">
        <v>-86.87</v>
      </c>
      <c r="J483" s="2">
        <v>-12</v>
      </c>
      <c r="K483" s="2">
        <v>9.14</v>
      </c>
      <c r="L483" s="2">
        <v>2.1999999999999999E-2</v>
      </c>
      <c r="M483" s="2">
        <v>0.27</v>
      </c>
    </row>
    <row r="484" spans="1:13" s="2" customFormat="1" x14ac:dyDescent="0.25">
      <c r="A484" s="2" t="s">
        <v>3214</v>
      </c>
      <c r="B484" s="2">
        <v>2007</v>
      </c>
      <c r="C484" s="7">
        <v>2008062</v>
      </c>
      <c r="D484" s="2" t="s">
        <v>3213</v>
      </c>
      <c r="E484" s="2">
        <v>1</v>
      </c>
      <c r="F484" s="3">
        <v>39258</v>
      </c>
      <c r="G484" s="2">
        <v>35.954431900000003</v>
      </c>
      <c r="H484" s="2">
        <v>-78.578099699999996</v>
      </c>
      <c r="I484" s="2">
        <v>-18.16</v>
      </c>
      <c r="J484" s="2">
        <v>-2.91</v>
      </c>
      <c r="K484" s="2">
        <v>5.12</v>
      </c>
      <c r="L484" s="2">
        <v>0.11799999999999999</v>
      </c>
      <c r="M484" s="2">
        <v>0.27</v>
      </c>
    </row>
    <row r="485" spans="1:13" s="2" customFormat="1" x14ac:dyDescent="0.25">
      <c r="A485" s="2" t="s">
        <v>3215</v>
      </c>
      <c r="B485" s="2">
        <v>2007</v>
      </c>
      <c r="C485" s="7">
        <v>2008063</v>
      </c>
      <c r="D485" s="2" t="s">
        <v>1372</v>
      </c>
      <c r="E485" s="2">
        <v>1</v>
      </c>
      <c r="F485" s="3">
        <v>39241</v>
      </c>
      <c r="G485" s="2">
        <v>44.478619500000001</v>
      </c>
      <c r="H485" s="2">
        <v>-106.7522443</v>
      </c>
      <c r="I485" s="2">
        <v>-103.55</v>
      </c>
      <c r="J485" s="2">
        <v>-12.07</v>
      </c>
      <c r="K485" s="2">
        <v>-6.97</v>
      </c>
      <c r="L485" s="2">
        <v>0.15</v>
      </c>
      <c r="M485" s="2">
        <v>3.06</v>
      </c>
    </row>
    <row r="486" spans="1:13" s="2" customFormat="1" x14ac:dyDescent="0.25">
      <c r="A486" s="2" t="s">
        <v>3216</v>
      </c>
      <c r="B486" s="2">
        <v>2007</v>
      </c>
      <c r="C486" s="7">
        <v>2008064</v>
      </c>
      <c r="D486" s="2" t="s">
        <v>760</v>
      </c>
      <c r="E486" s="2">
        <v>1</v>
      </c>
      <c r="F486" s="3">
        <v>39306</v>
      </c>
      <c r="G486" s="2">
        <v>42.532669130000002</v>
      </c>
      <c r="H486" s="2">
        <v>-100.5913352</v>
      </c>
      <c r="I486" s="2">
        <v>-120.3</v>
      </c>
      <c r="J486" s="2">
        <v>-15.28</v>
      </c>
      <c r="K486" s="2">
        <v>1.93</v>
      </c>
      <c r="L486" s="2">
        <v>0.248</v>
      </c>
      <c r="M486" s="2">
        <v>0.2</v>
      </c>
    </row>
    <row r="487" spans="1:13" s="2" customFormat="1" x14ac:dyDescent="0.25">
      <c r="A487" s="2" t="s">
        <v>3218</v>
      </c>
      <c r="B487" s="2">
        <v>2007</v>
      </c>
      <c r="C487" s="7">
        <v>2008065</v>
      </c>
      <c r="D487" s="2" t="s">
        <v>3217</v>
      </c>
      <c r="E487" s="2">
        <v>1</v>
      </c>
      <c r="F487" s="3">
        <v>39358</v>
      </c>
      <c r="G487" s="2">
        <v>36.112043800000002</v>
      </c>
      <c r="H487" s="2">
        <v>-114.4484101</v>
      </c>
      <c r="I487" s="2">
        <v>-94.58</v>
      </c>
      <c r="J487" s="2">
        <v>-11.45</v>
      </c>
      <c r="K487" s="2">
        <v>-2.96</v>
      </c>
      <c r="L487" s="2">
        <v>0.16300000000000001</v>
      </c>
      <c r="M487" s="2">
        <v>0.56000000000000005</v>
      </c>
    </row>
    <row r="488" spans="1:13" s="2" customFormat="1" x14ac:dyDescent="0.25">
      <c r="A488" s="2" t="s">
        <v>3220</v>
      </c>
      <c r="B488" s="2">
        <v>2007</v>
      </c>
      <c r="C488" s="7">
        <v>2008066</v>
      </c>
      <c r="D488" s="2" t="s">
        <v>3219</v>
      </c>
      <c r="E488" s="2">
        <v>1</v>
      </c>
      <c r="F488" s="3">
        <v>39300</v>
      </c>
      <c r="G488" s="2">
        <v>46.278362000000001</v>
      </c>
      <c r="H488" s="2">
        <v>-91.036119600000006</v>
      </c>
      <c r="I488" s="2">
        <v>-44.09</v>
      </c>
      <c r="J488" s="2">
        <v>-4.42</v>
      </c>
      <c r="K488" s="2">
        <v>-8.6999999999999993</v>
      </c>
      <c r="L488" s="2">
        <v>0.40100000000000002</v>
      </c>
      <c r="M488" s="2">
        <v>6.11</v>
      </c>
    </row>
    <row r="489" spans="1:13" s="2" customFormat="1" x14ac:dyDescent="0.25">
      <c r="A489" s="2" t="s">
        <v>3222</v>
      </c>
      <c r="B489" s="2">
        <v>2007</v>
      </c>
      <c r="C489" s="7">
        <v>2008067</v>
      </c>
      <c r="D489" s="2" t="s">
        <v>3221</v>
      </c>
      <c r="E489" s="2">
        <v>1</v>
      </c>
      <c r="F489" s="3">
        <v>39309</v>
      </c>
      <c r="G489" s="2">
        <v>40.194676129999998</v>
      </c>
      <c r="H489" s="2">
        <v>-109.67405979999999</v>
      </c>
      <c r="I489" s="2">
        <v>-71.19</v>
      </c>
      <c r="J489" s="2">
        <v>-7.29</v>
      </c>
      <c r="K489" s="2">
        <v>-12.86</v>
      </c>
      <c r="L489" s="2">
        <v>0.22600000000000001</v>
      </c>
      <c r="M489" s="2">
        <v>1.1499999999999999</v>
      </c>
    </row>
    <row r="490" spans="1:13" s="2" customFormat="1" x14ac:dyDescent="0.25">
      <c r="A490" s="2" t="s">
        <v>3224</v>
      </c>
      <c r="B490" s="2">
        <v>2007</v>
      </c>
      <c r="C490" s="7">
        <v>2008068</v>
      </c>
      <c r="D490" s="2" t="s">
        <v>3223</v>
      </c>
      <c r="E490" s="2">
        <v>1</v>
      </c>
      <c r="F490" s="3">
        <v>39249</v>
      </c>
      <c r="G490" s="2">
        <v>46.179675500000002</v>
      </c>
      <c r="H490" s="2">
        <v>-113.2957121</v>
      </c>
      <c r="I490" s="2">
        <v>-117.67</v>
      </c>
      <c r="J490" s="2">
        <v>-13.71</v>
      </c>
      <c r="K490" s="2">
        <v>-8</v>
      </c>
      <c r="L490" s="2">
        <v>0.112</v>
      </c>
      <c r="M490" s="2">
        <v>0.78</v>
      </c>
    </row>
    <row r="491" spans="1:13" s="2" customFormat="1" x14ac:dyDescent="0.25">
      <c r="A491" s="2" t="s">
        <v>3225</v>
      </c>
      <c r="B491" s="2">
        <v>2007</v>
      </c>
      <c r="C491" s="7">
        <v>2008069</v>
      </c>
      <c r="D491" s="2" t="s">
        <v>804</v>
      </c>
      <c r="E491" s="2">
        <v>1</v>
      </c>
      <c r="F491" s="3">
        <v>39315</v>
      </c>
      <c r="G491" s="2">
        <v>43.536950210000001</v>
      </c>
      <c r="H491" s="2">
        <v>-71.510990199999995</v>
      </c>
      <c r="I491" s="2">
        <v>-49.5</v>
      </c>
      <c r="J491" s="2">
        <v>-6.64</v>
      </c>
      <c r="K491" s="2">
        <v>3.65</v>
      </c>
      <c r="L491" s="2">
        <v>0.14899999999999999</v>
      </c>
      <c r="M491" s="2">
        <v>2.61</v>
      </c>
    </row>
    <row r="492" spans="1:13" s="2" customFormat="1" x14ac:dyDescent="0.25">
      <c r="A492" s="2" t="s">
        <v>3226</v>
      </c>
      <c r="B492" s="2">
        <v>2007</v>
      </c>
      <c r="C492" s="7">
        <v>2008070</v>
      </c>
      <c r="D492" s="2" t="s">
        <v>970</v>
      </c>
      <c r="E492" s="2">
        <v>1</v>
      </c>
      <c r="F492" s="3">
        <v>39294</v>
      </c>
      <c r="G492" s="2">
        <v>43.930941869999998</v>
      </c>
      <c r="H492" s="2">
        <v>-118.1543661</v>
      </c>
      <c r="I492" s="2">
        <v>-110.97</v>
      </c>
      <c r="J492" s="2">
        <v>-13.76</v>
      </c>
      <c r="K492" s="2">
        <v>-0.89</v>
      </c>
      <c r="L492" s="2">
        <v>0.02</v>
      </c>
      <c r="M492" s="2">
        <v>0.08</v>
      </c>
    </row>
    <row r="493" spans="1:13" s="2" customFormat="1" x14ac:dyDescent="0.25">
      <c r="A493" s="2" t="s">
        <v>3227</v>
      </c>
      <c r="B493" s="2">
        <v>2007</v>
      </c>
      <c r="C493" s="7">
        <v>2008071</v>
      </c>
      <c r="D493" s="2" t="s">
        <v>964</v>
      </c>
      <c r="E493" s="2">
        <v>1</v>
      </c>
      <c r="F493" s="3">
        <v>39322</v>
      </c>
      <c r="G493" s="2">
        <v>43.730009019999997</v>
      </c>
      <c r="H493" s="2">
        <v>-122.04357950000001</v>
      </c>
      <c r="I493" s="2">
        <v>-71.61</v>
      </c>
      <c r="J493" s="2">
        <v>-8.9600000000000009</v>
      </c>
      <c r="K493" s="2">
        <v>0.09</v>
      </c>
      <c r="L493" s="2">
        <v>0.29699999999999999</v>
      </c>
      <c r="M493" s="2">
        <v>10.38</v>
      </c>
    </row>
    <row r="494" spans="1:13" s="2" customFormat="1" x14ac:dyDescent="0.25">
      <c r="A494" s="2" t="s">
        <v>3229</v>
      </c>
      <c r="B494" s="2">
        <v>2007</v>
      </c>
      <c r="C494" s="7">
        <v>2008072</v>
      </c>
      <c r="D494" s="2" t="s">
        <v>3228</v>
      </c>
      <c r="E494" s="2">
        <v>1</v>
      </c>
      <c r="F494" s="3">
        <v>39300</v>
      </c>
      <c r="G494" s="2">
        <v>44.651015399999999</v>
      </c>
      <c r="H494" s="2">
        <v>-93.460484199999996</v>
      </c>
      <c r="I494" s="2">
        <v>-25.18</v>
      </c>
      <c r="J494" s="2">
        <v>-1.79</v>
      </c>
      <c r="K494" s="2">
        <v>-10.89</v>
      </c>
      <c r="L494" s="2">
        <v>0.52</v>
      </c>
      <c r="M494" s="2">
        <v>2.5299999999999998</v>
      </c>
    </row>
    <row r="495" spans="1:13" s="2" customFormat="1" x14ac:dyDescent="0.25">
      <c r="A495" s="2" t="s">
        <v>3230</v>
      </c>
      <c r="B495" s="2">
        <v>2007</v>
      </c>
      <c r="C495" s="7">
        <v>2008073</v>
      </c>
      <c r="D495" s="2" t="s">
        <v>464</v>
      </c>
      <c r="E495" s="2">
        <v>1</v>
      </c>
      <c r="F495" s="3">
        <v>39301</v>
      </c>
      <c r="G495" s="2">
        <v>43.231445200000003</v>
      </c>
      <c r="H495" s="2">
        <v>-86.315685909999999</v>
      </c>
      <c r="I495" s="2">
        <v>-58.23</v>
      </c>
      <c r="J495" s="2">
        <v>-8.1199999999999992</v>
      </c>
      <c r="K495" s="2">
        <v>6.71</v>
      </c>
      <c r="L495" s="2">
        <v>0.04</v>
      </c>
      <c r="M495" s="2">
        <v>0.37</v>
      </c>
    </row>
    <row r="496" spans="1:13" s="2" customFormat="1" x14ac:dyDescent="0.25">
      <c r="A496" s="2" t="s">
        <v>3231</v>
      </c>
      <c r="B496" s="2">
        <v>2007</v>
      </c>
      <c r="C496" s="7">
        <v>2008074</v>
      </c>
      <c r="D496" s="2" t="s">
        <v>778</v>
      </c>
      <c r="E496" s="2">
        <v>1</v>
      </c>
      <c r="F496" s="3">
        <v>39311</v>
      </c>
      <c r="G496" s="2">
        <v>41.956677910000003</v>
      </c>
      <c r="H496" s="2">
        <v>-103.52619249999999</v>
      </c>
      <c r="I496" s="2">
        <v>-75.25</v>
      </c>
      <c r="J496" s="2">
        <v>-7.58</v>
      </c>
      <c r="K496" s="2">
        <v>-14.59</v>
      </c>
      <c r="L496" s="2">
        <v>0.13900000000000001</v>
      </c>
      <c r="M496" s="2">
        <v>0.18</v>
      </c>
    </row>
    <row r="497" spans="1:13" s="2" customFormat="1" x14ac:dyDescent="0.25">
      <c r="A497" s="2" t="s">
        <v>3232</v>
      </c>
      <c r="B497" s="2">
        <v>2007</v>
      </c>
      <c r="C497" s="7">
        <v>2008075</v>
      </c>
      <c r="D497" s="2" t="s">
        <v>541</v>
      </c>
      <c r="E497" s="2">
        <v>1</v>
      </c>
      <c r="F497" s="3">
        <v>39273</v>
      </c>
      <c r="G497" s="2">
        <v>47.073709299999997</v>
      </c>
      <c r="H497" s="2">
        <v>-94.601992820000007</v>
      </c>
      <c r="I497" s="2">
        <v>-53.1</v>
      </c>
      <c r="J497" s="2">
        <v>-5.73</v>
      </c>
      <c r="K497" s="2">
        <v>-7.28</v>
      </c>
      <c r="L497" s="2">
        <v>0.32</v>
      </c>
      <c r="M497" s="2">
        <v>4.5599999999999996</v>
      </c>
    </row>
    <row r="498" spans="1:13" s="2" customFormat="1" x14ac:dyDescent="0.25">
      <c r="A498" s="2" t="s">
        <v>3233</v>
      </c>
      <c r="B498" s="2">
        <v>2007</v>
      </c>
      <c r="C498" s="7">
        <v>2008076</v>
      </c>
      <c r="D498" s="2" t="s">
        <v>180</v>
      </c>
      <c r="E498" s="2">
        <v>1</v>
      </c>
      <c r="F498" s="3">
        <v>39336</v>
      </c>
      <c r="G498" s="2">
        <v>34.797893299999998</v>
      </c>
      <c r="H498" s="2">
        <v>-84.255150159999999</v>
      </c>
      <c r="I498" s="2">
        <v>-22.42</v>
      </c>
      <c r="J498" s="2">
        <v>-3.72</v>
      </c>
      <c r="K498" s="2">
        <v>7.35</v>
      </c>
      <c r="L498" s="2">
        <v>5.5E-2</v>
      </c>
      <c r="M498" s="2">
        <v>0.47</v>
      </c>
    </row>
    <row r="499" spans="1:13" s="2" customFormat="1" x14ac:dyDescent="0.25">
      <c r="A499" s="2" t="s">
        <v>3235</v>
      </c>
      <c r="B499" s="2">
        <v>2007</v>
      </c>
      <c r="C499" s="7">
        <v>2008077</v>
      </c>
      <c r="D499" s="2" t="s">
        <v>3234</v>
      </c>
      <c r="E499" s="2">
        <v>1</v>
      </c>
      <c r="F499" s="3">
        <v>39257</v>
      </c>
      <c r="G499" s="2">
        <v>48.206536</v>
      </c>
      <c r="H499" s="2">
        <v>-108.0879027</v>
      </c>
      <c r="I499" s="2">
        <v>-84.22</v>
      </c>
      <c r="J499" s="2">
        <v>-9.83</v>
      </c>
      <c r="K499" s="2">
        <v>-5.6</v>
      </c>
      <c r="L499" s="2">
        <v>0.30099999999999999</v>
      </c>
      <c r="M499" s="2">
        <v>0.43</v>
      </c>
    </row>
    <row r="500" spans="1:13" s="2" customFormat="1" x14ac:dyDescent="0.25">
      <c r="A500" s="2" t="s">
        <v>3237</v>
      </c>
      <c r="B500" s="2">
        <v>2007</v>
      </c>
      <c r="C500" s="7">
        <v>2008078</v>
      </c>
      <c r="D500" s="2" t="s">
        <v>3236</v>
      </c>
      <c r="E500" s="2">
        <v>1</v>
      </c>
      <c r="F500" s="3">
        <v>39308</v>
      </c>
      <c r="G500" s="2">
        <v>41.839963400000002</v>
      </c>
      <c r="H500" s="2">
        <v>-72.196127000000004</v>
      </c>
      <c r="I500" s="2">
        <v>-29.44</v>
      </c>
      <c r="J500" s="2">
        <v>-3.43</v>
      </c>
      <c r="K500" s="2">
        <v>-2</v>
      </c>
      <c r="L500" s="2">
        <v>0.28100000000000003</v>
      </c>
      <c r="M500" s="2">
        <v>0.3</v>
      </c>
    </row>
    <row r="501" spans="1:13" s="2" customFormat="1" x14ac:dyDescent="0.25">
      <c r="A501" s="2" t="s">
        <v>3239</v>
      </c>
      <c r="B501" s="2">
        <v>2007</v>
      </c>
      <c r="C501" s="7">
        <v>2008079</v>
      </c>
      <c r="D501" s="2" t="s">
        <v>3238</v>
      </c>
      <c r="E501" s="2">
        <v>1</v>
      </c>
      <c r="F501" s="3">
        <v>39296</v>
      </c>
      <c r="G501" s="2">
        <v>43.316104369999998</v>
      </c>
      <c r="H501" s="2">
        <v>-108.18373389999999</v>
      </c>
      <c r="I501" s="2">
        <v>-119.33</v>
      </c>
      <c r="J501" s="2">
        <v>-14.64</v>
      </c>
      <c r="K501" s="2">
        <v>-2.2200000000000002</v>
      </c>
      <c r="L501" s="2">
        <v>0.22900000000000001</v>
      </c>
      <c r="M501" s="2">
        <v>1.76</v>
      </c>
    </row>
    <row r="502" spans="1:13" s="2" customFormat="1" x14ac:dyDescent="0.25">
      <c r="A502" s="2" t="s">
        <v>3241</v>
      </c>
      <c r="B502" s="2">
        <v>2007</v>
      </c>
      <c r="C502" s="7">
        <v>2008080</v>
      </c>
      <c r="D502" s="2" t="s">
        <v>3240</v>
      </c>
      <c r="E502" s="2">
        <v>1</v>
      </c>
      <c r="F502" s="3">
        <v>39236</v>
      </c>
      <c r="G502" s="2">
        <v>41.176312899999999</v>
      </c>
      <c r="H502" s="2">
        <v>-105.2328863</v>
      </c>
      <c r="I502" s="2">
        <v>-108.79</v>
      </c>
      <c r="J502" s="2">
        <v>-13.65</v>
      </c>
      <c r="K502" s="2">
        <v>0.42</v>
      </c>
      <c r="L502" s="2">
        <v>0.05</v>
      </c>
      <c r="M502" s="2">
        <v>0.67</v>
      </c>
    </row>
    <row r="503" spans="1:13" s="2" customFormat="1" x14ac:dyDescent="0.25">
      <c r="A503" s="2" t="s">
        <v>3243</v>
      </c>
      <c r="B503" s="2">
        <v>2007</v>
      </c>
      <c r="C503" s="7">
        <v>2008081</v>
      </c>
      <c r="D503" s="2" t="s">
        <v>3242</v>
      </c>
      <c r="E503" s="2">
        <v>1</v>
      </c>
      <c r="F503" s="3">
        <v>39254</v>
      </c>
      <c r="G503" s="2">
        <v>39.301399799999999</v>
      </c>
      <c r="H503" s="2">
        <v>-80.560087100000004</v>
      </c>
      <c r="I503" s="2">
        <v>-36.06</v>
      </c>
      <c r="J503" s="2">
        <v>-4.97</v>
      </c>
      <c r="K503" s="2">
        <v>3.7</v>
      </c>
      <c r="L503" s="2">
        <v>0.157</v>
      </c>
      <c r="M503" s="2">
        <v>0.51</v>
      </c>
    </row>
    <row r="504" spans="1:13" s="2" customFormat="1" x14ac:dyDescent="0.25">
      <c r="A504" s="2" t="s">
        <v>3244</v>
      </c>
      <c r="B504" s="2">
        <v>2007</v>
      </c>
      <c r="C504" s="7">
        <v>2008082</v>
      </c>
      <c r="D504" s="2" t="s">
        <v>527</v>
      </c>
      <c r="E504" s="2">
        <v>1</v>
      </c>
      <c r="F504" s="3">
        <v>39309</v>
      </c>
      <c r="G504" s="2">
        <v>47.586359379999998</v>
      </c>
      <c r="H504" s="2">
        <v>-93.379065830000002</v>
      </c>
      <c r="I504" s="2">
        <v>-57.37</v>
      </c>
      <c r="J504" s="2">
        <v>-6.3</v>
      </c>
      <c r="K504" s="2">
        <v>-6.95</v>
      </c>
      <c r="L504" s="2">
        <v>0.27800000000000002</v>
      </c>
      <c r="M504" s="2">
        <v>0.96</v>
      </c>
    </row>
    <row r="505" spans="1:13" s="2" customFormat="1" x14ac:dyDescent="0.25">
      <c r="A505" s="2" t="s">
        <v>3246</v>
      </c>
      <c r="B505" s="2">
        <v>2007</v>
      </c>
      <c r="C505" s="7">
        <v>2008083</v>
      </c>
      <c r="D505" s="2" t="s">
        <v>3245</v>
      </c>
      <c r="E505" s="2">
        <v>1</v>
      </c>
      <c r="F505" s="3">
        <v>39288</v>
      </c>
      <c r="G505" s="2">
        <v>47.489394599999997</v>
      </c>
      <c r="H505" s="2">
        <v>-116.6865573</v>
      </c>
      <c r="I505" s="2">
        <v>-96.11</v>
      </c>
      <c r="J505" s="2">
        <v>-12.36</v>
      </c>
      <c r="K505" s="2">
        <v>2.78</v>
      </c>
      <c r="L505" s="2">
        <v>0.14199999999999999</v>
      </c>
      <c r="M505" s="2">
        <v>0.49</v>
      </c>
    </row>
    <row r="506" spans="1:13" s="2" customFormat="1" x14ac:dyDescent="0.25">
      <c r="A506" s="2" t="s">
        <v>3247</v>
      </c>
      <c r="B506" s="2">
        <v>2007</v>
      </c>
      <c r="C506" s="7">
        <v>2008084</v>
      </c>
      <c r="D506" s="2" t="s">
        <v>1165</v>
      </c>
      <c r="E506" s="2">
        <v>1</v>
      </c>
      <c r="F506" s="3">
        <v>39280</v>
      </c>
      <c r="G506" s="2">
        <v>41.518821709999997</v>
      </c>
      <c r="H506" s="2">
        <v>-111.7364334</v>
      </c>
      <c r="I506" s="2">
        <v>-118.41</v>
      </c>
      <c r="J506" s="2">
        <v>-15.36</v>
      </c>
      <c r="K506" s="2">
        <v>4.49</v>
      </c>
      <c r="L506" s="2">
        <v>4.5999999999999999E-2</v>
      </c>
      <c r="M506" s="2">
        <v>0.9</v>
      </c>
    </row>
    <row r="507" spans="1:13" s="2" customFormat="1" x14ac:dyDescent="0.25">
      <c r="A507" s="2" t="s">
        <v>3249</v>
      </c>
      <c r="B507" s="2">
        <v>2007</v>
      </c>
      <c r="C507" s="7">
        <v>2008085</v>
      </c>
      <c r="D507" s="2" t="s">
        <v>3248</v>
      </c>
      <c r="E507" s="2">
        <v>1</v>
      </c>
      <c r="F507" s="3">
        <v>39293</v>
      </c>
      <c r="G507" s="2">
        <v>43.800891100000001</v>
      </c>
      <c r="H507" s="2">
        <v>-99.237712900000005</v>
      </c>
      <c r="I507" s="2">
        <v>-32.17</v>
      </c>
      <c r="J507" s="2">
        <v>-3.08</v>
      </c>
      <c r="K507" s="2">
        <v>-7.54</v>
      </c>
      <c r="L507" s="2">
        <v>0.43</v>
      </c>
      <c r="M507" s="2">
        <v>0.25</v>
      </c>
    </row>
    <row r="508" spans="1:13" s="2" customFormat="1" x14ac:dyDescent="0.25">
      <c r="A508" s="2" t="s">
        <v>3251</v>
      </c>
      <c r="B508" s="2">
        <v>2007</v>
      </c>
      <c r="C508" s="7">
        <v>2008086</v>
      </c>
      <c r="D508" s="2" t="s">
        <v>3250</v>
      </c>
      <c r="E508" s="2">
        <v>1</v>
      </c>
      <c r="F508" s="3">
        <v>39295</v>
      </c>
      <c r="G508" s="2">
        <v>42.7317429</v>
      </c>
      <c r="H508" s="2">
        <v>-94.900584300000006</v>
      </c>
      <c r="I508" s="2">
        <v>-11.17</v>
      </c>
      <c r="J508" s="2">
        <v>0.94</v>
      </c>
      <c r="K508" s="2">
        <v>-18.670000000000002</v>
      </c>
      <c r="L508" s="2">
        <v>0.98399999999999999</v>
      </c>
      <c r="M508" s="2">
        <v>0.76</v>
      </c>
    </row>
    <row r="509" spans="1:13" s="2" customFormat="1" x14ac:dyDescent="0.25">
      <c r="A509" s="2" t="s">
        <v>3253</v>
      </c>
      <c r="B509" s="2">
        <v>2007</v>
      </c>
      <c r="C509" s="7">
        <v>2008087</v>
      </c>
      <c r="D509" s="2" t="s">
        <v>3252</v>
      </c>
      <c r="E509" s="2">
        <v>1</v>
      </c>
      <c r="F509" s="3">
        <v>39243</v>
      </c>
      <c r="G509" s="2">
        <v>42.996219760000002</v>
      </c>
      <c r="H509" s="2">
        <v>-109.88870900000001</v>
      </c>
      <c r="I509" s="2">
        <v>-112.45</v>
      </c>
      <c r="J509" s="2">
        <v>-13.9</v>
      </c>
      <c r="K509" s="2">
        <v>-1.27</v>
      </c>
      <c r="L509" s="2">
        <v>8.1000000000000003E-2</v>
      </c>
      <c r="M509" s="2">
        <v>3.31</v>
      </c>
    </row>
    <row r="510" spans="1:13" s="2" customFormat="1" x14ac:dyDescent="0.25">
      <c r="A510" s="2" t="s">
        <v>3255</v>
      </c>
      <c r="B510" s="2">
        <v>2007</v>
      </c>
      <c r="C510" s="7">
        <v>2008088</v>
      </c>
      <c r="D510" s="2" t="s">
        <v>3254</v>
      </c>
      <c r="E510" s="2">
        <v>1</v>
      </c>
      <c r="F510" s="3">
        <v>39289</v>
      </c>
      <c r="G510" s="2">
        <v>40.1169315</v>
      </c>
      <c r="H510" s="2">
        <v>-85.284069200000005</v>
      </c>
      <c r="I510" s="2">
        <v>-36.81</v>
      </c>
      <c r="J510" s="2">
        <v>-5.52</v>
      </c>
      <c r="K510" s="2">
        <v>7.36</v>
      </c>
      <c r="L510" s="2">
        <v>5.8999999999999997E-2</v>
      </c>
      <c r="M510" s="2">
        <v>0.4</v>
      </c>
    </row>
    <row r="511" spans="1:13" s="2" customFormat="1" x14ac:dyDescent="0.25">
      <c r="A511" s="2" t="s">
        <v>3256</v>
      </c>
      <c r="B511" s="2">
        <v>2007</v>
      </c>
      <c r="C511" s="7">
        <v>2008089</v>
      </c>
      <c r="D511" s="2" t="s">
        <v>921</v>
      </c>
      <c r="E511" s="2">
        <v>1</v>
      </c>
      <c r="F511" s="3">
        <v>39272</v>
      </c>
      <c r="G511" s="2">
        <v>35.528784790000003</v>
      </c>
      <c r="H511" s="2">
        <v>-98.02611684</v>
      </c>
      <c r="I511" s="2">
        <v>-39.57</v>
      </c>
      <c r="J511" s="2">
        <v>-6.01</v>
      </c>
      <c r="K511" s="2">
        <v>8.49</v>
      </c>
      <c r="L511" s="2">
        <v>8.0000000000000002E-3</v>
      </c>
      <c r="M511" s="2">
        <v>0.01</v>
      </c>
    </row>
    <row r="512" spans="1:13" s="2" customFormat="1" x14ac:dyDescent="0.25">
      <c r="A512" s="2" t="s">
        <v>3258</v>
      </c>
      <c r="B512" s="2">
        <v>2007</v>
      </c>
      <c r="C512" s="7">
        <v>2008090</v>
      </c>
      <c r="D512" s="2" t="s">
        <v>3257</v>
      </c>
      <c r="E512" s="2">
        <v>1</v>
      </c>
      <c r="F512" s="3">
        <v>39279</v>
      </c>
      <c r="G512" s="2">
        <v>46.475685200000001</v>
      </c>
      <c r="H512" s="2">
        <v>-88.191886199999999</v>
      </c>
      <c r="I512" s="2">
        <v>-63.95</v>
      </c>
      <c r="J512" s="2">
        <v>-7.9</v>
      </c>
      <c r="K512" s="2">
        <v>-0.78</v>
      </c>
      <c r="L512" s="2">
        <v>0.153</v>
      </c>
      <c r="M512" s="2">
        <v>1.62</v>
      </c>
    </row>
    <row r="513" spans="1:13" s="2" customFormat="1" x14ac:dyDescent="0.25">
      <c r="A513" s="2" t="s">
        <v>3259</v>
      </c>
      <c r="B513" s="2">
        <v>2007</v>
      </c>
      <c r="C513" s="7">
        <v>2008091</v>
      </c>
      <c r="D513" s="2" t="s">
        <v>1048</v>
      </c>
      <c r="E513" s="2">
        <v>1</v>
      </c>
      <c r="F513" s="3">
        <v>39232</v>
      </c>
      <c r="G513" s="2">
        <v>43.768210420000003</v>
      </c>
      <c r="H513" s="2">
        <v>-103.5171508</v>
      </c>
      <c r="I513" s="2">
        <v>-64.81</v>
      </c>
      <c r="J513" s="2">
        <v>-6.66</v>
      </c>
      <c r="K513" s="2">
        <v>-11.53</v>
      </c>
      <c r="L513" s="2">
        <v>0.48899999999999999</v>
      </c>
      <c r="M513" s="2">
        <v>1.62</v>
      </c>
    </row>
    <row r="514" spans="1:13" s="2" customFormat="1" x14ac:dyDescent="0.25">
      <c r="A514" s="2" t="s">
        <v>3261</v>
      </c>
      <c r="B514" s="2">
        <v>2007</v>
      </c>
      <c r="C514" s="7">
        <v>2008092</v>
      </c>
      <c r="D514" s="2" t="s">
        <v>3260</v>
      </c>
      <c r="E514" s="2">
        <v>1</v>
      </c>
      <c r="F514" s="3">
        <v>39275</v>
      </c>
      <c r="G514" s="2">
        <v>37.39303013</v>
      </c>
      <c r="H514" s="2">
        <v>-88.687641630000002</v>
      </c>
      <c r="I514" s="2">
        <v>-21.29</v>
      </c>
      <c r="J514" s="2">
        <v>-3.04</v>
      </c>
      <c r="K514" s="2">
        <v>3.03</v>
      </c>
      <c r="L514" s="2">
        <v>8.8999999999999996E-2</v>
      </c>
      <c r="M514" s="2">
        <v>0.08</v>
      </c>
    </row>
    <row r="515" spans="1:13" s="2" customFormat="1" x14ac:dyDescent="0.25">
      <c r="A515" s="2" t="s">
        <v>3262</v>
      </c>
      <c r="B515" s="2">
        <v>2007</v>
      </c>
      <c r="C515" s="7">
        <v>2008094</v>
      </c>
      <c r="D515" s="2" t="s">
        <v>1242</v>
      </c>
      <c r="E515" s="2">
        <v>1</v>
      </c>
      <c r="F515" s="3">
        <v>39308</v>
      </c>
      <c r="G515" s="2">
        <v>44.446520249999999</v>
      </c>
      <c r="H515" s="2">
        <v>-71.811892610000001</v>
      </c>
      <c r="I515" s="2">
        <v>-65.819999999999993</v>
      </c>
      <c r="J515" s="2">
        <v>-9.34</v>
      </c>
      <c r="K515" s="2">
        <v>8.8699999999999992</v>
      </c>
      <c r="L515" s="2">
        <v>6.2E-2</v>
      </c>
      <c r="M515" s="2">
        <v>0.56999999999999995</v>
      </c>
    </row>
    <row r="516" spans="1:13" s="2" customFormat="1" x14ac:dyDescent="0.25">
      <c r="A516" s="2" t="s">
        <v>3264</v>
      </c>
      <c r="B516" s="2">
        <v>2007</v>
      </c>
      <c r="C516" s="7">
        <v>2008095</v>
      </c>
      <c r="D516" s="2" t="s">
        <v>3263</v>
      </c>
      <c r="E516" s="2">
        <v>1</v>
      </c>
      <c r="F516" s="3">
        <v>39351</v>
      </c>
      <c r="G516" s="2">
        <v>33.885361199999998</v>
      </c>
      <c r="H516" s="2">
        <v>-94.939524599999999</v>
      </c>
      <c r="I516" s="2">
        <v>-26.54</v>
      </c>
      <c r="J516" s="2">
        <v>-4.24</v>
      </c>
      <c r="K516" s="2">
        <v>7.37</v>
      </c>
      <c r="L516" s="2">
        <v>4.3999999999999997E-2</v>
      </c>
      <c r="M516" s="2">
        <v>0.03</v>
      </c>
    </row>
    <row r="517" spans="1:13" s="2" customFormat="1" x14ac:dyDescent="0.25">
      <c r="A517" s="2" t="s">
        <v>3265</v>
      </c>
      <c r="B517" s="2">
        <v>2007</v>
      </c>
      <c r="C517" s="7">
        <v>2008096</v>
      </c>
      <c r="D517" s="2" t="s">
        <v>630</v>
      </c>
      <c r="E517" s="2">
        <v>1</v>
      </c>
      <c r="F517" s="3">
        <v>39281</v>
      </c>
      <c r="G517" s="2">
        <v>31.306278209999999</v>
      </c>
      <c r="H517" s="2">
        <v>-89.435171789999998</v>
      </c>
      <c r="I517" s="2">
        <v>1.96</v>
      </c>
      <c r="J517" s="2">
        <v>0.48</v>
      </c>
      <c r="K517" s="2">
        <v>-1.9</v>
      </c>
      <c r="L517" s="2">
        <v>0.376</v>
      </c>
      <c r="M517" s="2">
        <v>0.75</v>
      </c>
    </row>
    <row r="518" spans="1:13" s="2" customFormat="1" x14ac:dyDescent="0.25">
      <c r="A518" s="2" t="s">
        <v>3267</v>
      </c>
      <c r="B518" s="2">
        <v>2007</v>
      </c>
      <c r="C518" s="7">
        <v>2008097</v>
      </c>
      <c r="D518" s="2" t="s">
        <v>3266</v>
      </c>
      <c r="E518" s="2">
        <v>1</v>
      </c>
      <c r="F518" s="3">
        <v>39293</v>
      </c>
      <c r="G518" s="2">
        <v>41.577883499999999</v>
      </c>
      <c r="H518" s="2">
        <v>-85.663544299999998</v>
      </c>
      <c r="I518" s="2">
        <v>-32.229999999999997</v>
      </c>
      <c r="J518" s="2">
        <v>-3.2</v>
      </c>
      <c r="K518" s="2">
        <v>-6.61</v>
      </c>
      <c r="L518" s="2">
        <v>0.44500000000000001</v>
      </c>
      <c r="M518" s="2">
        <v>2.2400000000000002</v>
      </c>
    </row>
    <row r="519" spans="1:13" s="2" customFormat="1" x14ac:dyDescent="0.25">
      <c r="A519" s="2" t="s">
        <v>3268</v>
      </c>
      <c r="B519" s="2">
        <v>2007</v>
      </c>
      <c r="C519" s="7">
        <v>2008098</v>
      </c>
      <c r="D519" s="2" t="s">
        <v>1216</v>
      </c>
      <c r="E519" s="2">
        <v>1</v>
      </c>
      <c r="F519" s="3">
        <v>39294</v>
      </c>
      <c r="G519" s="2">
        <v>37.122634359999999</v>
      </c>
      <c r="H519" s="2">
        <v>-77.636064759999996</v>
      </c>
      <c r="I519" s="2">
        <v>-24.6</v>
      </c>
      <c r="J519" s="2">
        <v>-3.27</v>
      </c>
      <c r="K519" s="2">
        <v>1.54</v>
      </c>
      <c r="L519" s="2">
        <v>0.14699999999999999</v>
      </c>
      <c r="M519" s="2">
        <v>0.14000000000000001</v>
      </c>
    </row>
    <row r="520" spans="1:13" s="2" customFormat="1" x14ac:dyDescent="0.25">
      <c r="A520" s="2" t="s">
        <v>3269</v>
      </c>
      <c r="B520" s="2">
        <v>2007</v>
      </c>
      <c r="C520" s="7">
        <v>2008099</v>
      </c>
      <c r="D520" s="2" t="s">
        <v>545</v>
      </c>
      <c r="E520" s="2">
        <v>1</v>
      </c>
      <c r="F520" s="3">
        <v>39293</v>
      </c>
      <c r="G520" s="2">
        <v>46.23642761</v>
      </c>
      <c r="H520" s="2">
        <v>-94.332906429999994</v>
      </c>
      <c r="I520" s="2">
        <v>-38.450000000000003</v>
      </c>
      <c r="J520" s="2">
        <v>-3.95</v>
      </c>
      <c r="K520" s="2">
        <v>-6.83</v>
      </c>
      <c r="L520" s="2">
        <v>0.45400000000000001</v>
      </c>
      <c r="M520" s="2">
        <v>1.38</v>
      </c>
    </row>
    <row r="521" spans="1:13" s="2" customFormat="1" x14ac:dyDescent="0.25">
      <c r="A521" s="2" t="s">
        <v>3271</v>
      </c>
      <c r="B521" s="2">
        <v>2007</v>
      </c>
      <c r="C521" s="7">
        <v>2008100</v>
      </c>
      <c r="D521" s="2" t="s">
        <v>3270</v>
      </c>
      <c r="E521" s="2">
        <v>1</v>
      </c>
      <c r="F521" s="3">
        <v>39345</v>
      </c>
      <c r="G521" s="2">
        <v>44.154039500000003</v>
      </c>
      <c r="H521" s="2">
        <v>-74.444757800000005</v>
      </c>
      <c r="I521" s="2">
        <v>-71.25</v>
      </c>
      <c r="J521" s="2">
        <v>-9.59</v>
      </c>
      <c r="K521" s="2">
        <v>5.5</v>
      </c>
      <c r="L521" s="2">
        <v>5.8999999999999997E-2</v>
      </c>
      <c r="M521" s="2">
        <v>1.57</v>
      </c>
    </row>
    <row r="522" spans="1:13" s="2" customFormat="1" x14ac:dyDescent="0.25">
      <c r="A522" s="2" t="s">
        <v>3272</v>
      </c>
      <c r="B522" s="2">
        <v>2007</v>
      </c>
      <c r="C522" s="7">
        <v>2008101</v>
      </c>
      <c r="D522" s="2" t="s">
        <v>806</v>
      </c>
      <c r="E522" s="2">
        <v>1</v>
      </c>
      <c r="F522" s="3">
        <v>39317</v>
      </c>
      <c r="G522" s="2">
        <v>43.14263278</v>
      </c>
      <c r="H522" s="2">
        <v>-72.086897789999995</v>
      </c>
      <c r="I522" s="2">
        <v>-55.35</v>
      </c>
      <c r="J522" s="2">
        <v>-7.37</v>
      </c>
      <c r="K522" s="2">
        <v>3.63</v>
      </c>
      <c r="L522" s="2">
        <v>0.105</v>
      </c>
      <c r="M522" s="2">
        <v>0.34</v>
      </c>
    </row>
    <row r="523" spans="1:13" s="2" customFormat="1" x14ac:dyDescent="0.25">
      <c r="A523" s="2" t="s">
        <v>3274</v>
      </c>
      <c r="B523" s="2">
        <v>2007</v>
      </c>
      <c r="C523" s="7">
        <v>2008102</v>
      </c>
      <c r="D523" s="2" t="s">
        <v>3273</v>
      </c>
      <c r="E523" s="2">
        <v>1</v>
      </c>
      <c r="F523" s="3">
        <v>39259</v>
      </c>
      <c r="G523" s="2">
        <v>36.47750345</v>
      </c>
      <c r="H523" s="2">
        <v>-104.8975739</v>
      </c>
      <c r="I523" s="2">
        <v>-44.74</v>
      </c>
      <c r="J523" s="2">
        <v>-3.66</v>
      </c>
      <c r="K523" s="2">
        <v>-15.49</v>
      </c>
      <c r="L523" s="2">
        <v>0.36699999999999999</v>
      </c>
      <c r="M523" s="2">
        <v>0.36</v>
      </c>
    </row>
    <row r="524" spans="1:13" s="2" customFormat="1" x14ac:dyDescent="0.25">
      <c r="A524" s="2" t="s">
        <v>3276</v>
      </c>
      <c r="B524" s="2">
        <v>2007</v>
      </c>
      <c r="C524" s="7">
        <v>2008103</v>
      </c>
      <c r="D524" s="2" t="s">
        <v>3275</v>
      </c>
      <c r="E524" s="2">
        <v>1</v>
      </c>
      <c r="F524" s="3">
        <v>39297</v>
      </c>
      <c r="G524" s="2">
        <v>43.734735800000003</v>
      </c>
      <c r="H524" s="2">
        <v>-73.1843614</v>
      </c>
      <c r="I524" s="2">
        <v>-61.15</v>
      </c>
      <c r="J524" s="2">
        <v>-8.27</v>
      </c>
      <c r="K524" s="2">
        <v>5</v>
      </c>
      <c r="L524" s="2">
        <v>6.6000000000000003E-2</v>
      </c>
      <c r="M524" s="2">
        <v>0.55000000000000004</v>
      </c>
    </row>
    <row r="525" spans="1:13" s="2" customFormat="1" x14ac:dyDescent="0.25">
      <c r="A525" s="2" t="s">
        <v>3278</v>
      </c>
      <c r="B525" s="2">
        <v>2007</v>
      </c>
      <c r="C525" s="7">
        <v>2008105</v>
      </c>
      <c r="D525" s="2" t="s">
        <v>3277</v>
      </c>
      <c r="E525" s="2">
        <v>1</v>
      </c>
      <c r="F525" s="3">
        <v>39248</v>
      </c>
      <c r="G525" s="2">
        <v>34.320222549999997</v>
      </c>
      <c r="H525" s="2">
        <v>-80.628777990000003</v>
      </c>
      <c r="I525" s="2">
        <v>-22.18</v>
      </c>
      <c r="J525" s="2">
        <v>-3.3</v>
      </c>
      <c r="K525" s="2">
        <v>4.22</v>
      </c>
      <c r="L525" s="2">
        <v>7.3999999999999996E-2</v>
      </c>
      <c r="M525" s="2">
        <v>0.06</v>
      </c>
    </row>
    <row r="526" spans="1:13" s="2" customFormat="1" x14ac:dyDescent="0.25">
      <c r="A526" s="2" t="s">
        <v>3280</v>
      </c>
      <c r="B526" s="2">
        <v>2007</v>
      </c>
      <c r="C526" s="7">
        <v>2008106</v>
      </c>
      <c r="D526" s="2" t="s">
        <v>3279</v>
      </c>
      <c r="E526" s="2">
        <v>1</v>
      </c>
      <c r="F526" s="3">
        <v>39261</v>
      </c>
      <c r="G526" s="2">
        <v>47.643557700000002</v>
      </c>
      <c r="H526" s="2">
        <v>-109.1837945</v>
      </c>
      <c r="I526" s="2">
        <v>-91.23</v>
      </c>
      <c r="J526" s="2">
        <v>-9</v>
      </c>
      <c r="K526" s="2">
        <v>-19.2</v>
      </c>
      <c r="L526" s="2">
        <v>0.22600000000000001</v>
      </c>
      <c r="M526" s="2">
        <v>0.26</v>
      </c>
    </row>
    <row r="527" spans="1:13" s="2" customFormat="1" x14ac:dyDescent="0.25">
      <c r="A527" s="2" t="s">
        <v>3281</v>
      </c>
      <c r="B527" s="2">
        <v>2007</v>
      </c>
      <c r="C527" s="7">
        <v>2008107</v>
      </c>
      <c r="D527" s="2" t="s">
        <v>470</v>
      </c>
      <c r="E527" s="2">
        <v>1</v>
      </c>
      <c r="F527" s="3">
        <v>39286</v>
      </c>
      <c r="G527" s="2">
        <v>42.081239910000001</v>
      </c>
      <c r="H527" s="2">
        <v>-86.21361091</v>
      </c>
      <c r="I527" s="2">
        <v>-23.46</v>
      </c>
      <c r="J527" s="2">
        <v>-1.53</v>
      </c>
      <c r="K527" s="2">
        <v>-11.21</v>
      </c>
      <c r="L527" s="2">
        <v>0.29899999999999999</v>
      </c>
      <c r="M527" s="2">
        <v>1.52</v>
      </c>
    </row>
    <row r="528" spans="1:13" s="2" customFormat="1" x14ac:dyDescent="0.25">
      <c r="A528" s="2" t="s">
        <v>3283</v>
      </c>
      <c r="B528" s="2">
        <v>2007</v>
      </c>
      <c r="C528" s="7">
        <v>2008108</v>
      </c>
      <c r="D528" s="2" t="s">
        <v>3282</v>
      </c>
      <c r="E528" s="2">
        <v>1</v>
      </c>
      <c r="F528" s="3">
        <v>39282</v>
      </c>
      <c r="G528" s="2">
        <v>37.957157000000002</v>
      </c>
      <c r="H528" s="2">
        <v>-77.881588100000002</v>
      </c>
      <c r="I528" s="2">
        <v>-29.24</v>
      </c>
      <c r="J528" s="2">
        <v>-4.37</v>
      </c>
      <c r="K528" s="2">
        <v>5.69</v>
      </c>
      <c r="L528" s="2">
        <v>0.106</v>
      </c>
      <c r="M528" s="2">
        <v>0.08</v>
      </c>
    </row>
    <row r="529" spans="1:13" s="2" customFormat="1" x14ac:dyDescent="0.25">
      <c r="A529" s="2" t="s">
        <v>3285</v>
      </c>
      <c r="B529" s="2">
        <v>2007</v>
      </c>
      <c r="C529" s="7">
        <v>2008109</v>
      </c>
      <c r="D529" s="2" t="s">
        <v>3284</v>
      </c>
      <c r="E529" s="2">
        <v>1</v>
      </c>
      <c r="F529" s="3">
        <v>39252</v>
      </c>
      <c r="G529" s="2">
        <v>47.233099500000002</v>
      </c>
      <c r="H529" s="2">
        <v>-100.0594809</v>
      </c>
      <c r="I529" s="2">
        <v>-42.51</v>
      </c>
      <c r="J529" s="2">
        <v>-3.73</v>
      </c>
      <c r="K529" s="2">
        <v>-12.69</v>
      </c>
      <c r="L529" s="2">
        <v>0.70599999999999996</v>
      </c>
      <c r="M529" s="2">
        <v>1.93</v>
      </c>
    </row>
    <row r="530" spans="1:13" s="2" customFormat="1" x14ac:dyDescent="0.25">
      <c r="A530" s="2" t="s">
        <v>3287</v>
      </c>
      <c r="B530" s="2">
        <v>2007</v>
      </c>
      <c r="C530" s="7">
        <v>2008110</v>
      </c>
      <c r="D530" s="2" t="s">
        <v>3286</v>
      </c>
      <c r="E530" s="2">
        <v>1</v>
      </c>
      <c r="F530" s="3">
        <v>39296</v>
      </c>
      <c r="G530" s="2">
        <v>38.934359000000001</v>
      </c>
      <c r="H530" s="2">
        <v>-83.776487500000002</v>
      </c>
      <c r="I530" s="2">
        <v>-29.52</v>
      </c>
      <c r="J530" s="2">
        <v>-4.2300000000000004</v>
      </c>
      <c r="K530" s="2">
        <v>4.3499999999999996</v>
      </c>
      <c r="L530" s="2">
        <v>0.14499999999999999</v>
      </c>
      <c r="M530" s="2">
        <v>0.34</v>
      </c>
    </row>
    <row r="531" spans="1:13" s="2" customFormat="1" x14ac:dyDescent="0.25">
      <c r="A531" s="2" t="s">
        <v>3288</v>
      </c>
      <c r="B531" s="2">
        <v>2007</v>
      </c>
      <c r="C531" s="7">
        <v>2008111</v>
      </c>
      <c r="D531" s="2" t="s">
        <v>662</v>
      </c>
      <c r="E531" s="2">
        <v>1</v>
      </c>
      <c r="F531" s="3">
        <v>39275</v>
      </c>
      <c r="G531" s="2">
        <v>47.881392480000002</v>
      </c>
      <c r="H531" s="2">
        <v>-112.3163074</v>
      </c>
      <c r="I531" s="2">
        <v>-125.64</v>
      </c>
      <c r="J531" s="2">
        <v>-15.53</v>
      </c>
      <c r="K531" s="2">
        <v>-1.43</v>
      </c>
      <c r="L531" s="2">
        <v>0.25600000000000001</v>
      </c>
      <c r="M531" s="2">
        <v>3.7</v>
      </c>
    </row>
    <row r="532" spans="1:13" s="2" customFormat="1" x14ac:dyDescent="0.25">
      <c r="A532" s="2" t="s">
        <v>3290</v>
      </c>
      <c r="B532" s="2">
        <v>2007</v>
      </c>
      <c r="C532" s="7">
        <v>2008112</v>
      </c>
      <c r="D532" s="2" t="s">
        <v>3289</v>
      </c>
      <c r="E532" s="2">
        <v>1</v>
      </c>
      <c r="F532" s="3">
        <v>39303</v>
      </c>
      <c r="G532" s="2">
        <v>41.449859600000003</v>
      </c>
      <c r="H532" s="2">
        <v>-73.289157799999998</v>
      </c>
      <c r="I532" s="2">
        <v>-49.05</v>
      </c>
      <c r="J532" s="2">
        <v>-7.39</v>
      </c>
      <c r="K532" s="2">
        <v>10.1</v>
      </c>
      <c r="L532" s="2">
        <v>1.6E-2</v>
      </c>
      <c r="M532" s="2">
        <v>0.24</v>
      </c>
    </row>
    <row r="533" spans="1:13" s="2" customFormat="1" x14ac:dyDescent="0.25">
      <c r="A533" s="2" t="s">
        <v>3292</v>
      </c>
      <c r="B533" s="2">
        <v>2007</v>
      </c>
      <c r="C533" s="7">
        <v>2008113</v>
      </c>
      <c r="D533" s="2" t="s">
        <v>3291</v>
      </c>
      <c r="E533" s="2">
        <v>1</v>
      </c>
      <c r="F533" s="3">
        <v>39372</v>
      </c>
      <c r="G533" s="2">
        <v>40.3920289</v>
      </c>
      <c r="H533" s="2">
        <v>-93.853231500000007</v>
      </c>
      <c r="I533" s="2">
        <v>-12.38</v>
      </c>
      <c r="J533" s="2">
        <v>-1.83</v>
      </c>
      <c r="K533" s="2">
        <v>2.2400000000000002</v>
      </c>
      <c r="L533" s="2">
        <v>0.315</v>
      </c>
      <c r="M533" s="2">
        <v>0.36</v>
      </c>
    </row>
    <row r="534" spans="1:13" s="2" customFormat="1" x14ac:dyDescent="0.25">
      <c r="A534" s="2" t="s">
        <v>3294</v>
      </c>
      <c r="B534" s="2">
        <v>2007</v>
      </c>
      <c r="C534" s="7">
        <v>2008114</v>
      </c>
      <c r="D534" s="2" t="s">
        <v>3293</v>
      </c>
      <c r="E534" s="2">
        <v>1</v>
      </c>
      <c r="F534" s="3">
        <v>39338</v>
      </c>
      <c r="G534" s="2">
        <v>42.581980999999999</v>
      </c>
      <c r="H534" s="2">
        <v>-83.845989399999993</v>
      </c>
      <c r="I534" s="2">
        <v>-38.369999999999997</v>
      </c>
      <c r="J534" s="2">
        <v>-4</v>
      </c>
      <c r="K534" s="2">
        <v>-6.37</v>
      </c>
      <c r="L534" s="2">
        <v>0.224</v>
      </c>
      <c r="M534" s="2">
        <v>2.39</v>
      </c>
    </row>
    <row r="535" spans="1:13" s="2" customFormat="1" x14ac:dyDescent="0.25">
      <c r="A535" s="2" t="s">
        <v>3295</v>
      </c>
      <c r="B535" s="2">
        <v>2007</v>
      </c>
      <c r="C535" s="7">
        <v>2008115</v>
      </c>
      <c r="D535" s="2" t="s">
        <v>188</v>
      </c>
      <c r="E535" s="2">
        <v>1</v>
      </c>
      <c r="F535" s="3">
        <v>39308</v>
      </c>
      <c r="G535" s="2">
        <v>43.155737719999998</v>
      </c>
      <c r="H535" s="2">
        <v>-94.650348460000004</v>
      </c>
      <c r="I535" s="2">
        <v>-24.42</v>
      </c>
      <c r="J535" s="2">
        <v>-2.48</v>
      </c>
      <c r="K535" s="2">
        <v>-4.59</v>
      </c>
      <c r="L535" s="2">
        <v>0.47499999999999998</v>
      </c>
      <c r="M535" s="2">
        <v>0.5</v>
      </c>
    </row>
    <row r="536" spans="1:13" s="2" customFormat="1" x14ac:dyDescent="0.25">
      <c r="A536" s="2" t="s">
        <v>3297</v>
      </c>
      <c r="B536" s="2">
        <v>2007</v>
      </c>
      <c r="C536" s="7">
        <v>2008116</v>
      </c>
      <c r="D536" s="2" t="s">
        <v>3296</v>
      </c>
      <c r="E536" s="2">
        <v>1</v>
      </c>
      <c r="F536" s="3">
        <v>39286</v>
      </c>
      <c r="G536" s="2">
        <v>35.873449100000002</v>
      </c>
      <c r="H536" s="2">
        <v>-96.556556299999997</v>
      </c>
      <c r="I536" s="2">
        <v>-20.170000000000002</v>
      </c>
      <c r="J536" s="2">
        <v>-3.47</v>
      </c>
      <c r="K536" s="2">
        <v>7.6</v>
      </c>
      <c r="L536" s="2">
        <v>6.3E-2</v>
      </c>
      <c r="M536" s="2">
        <v>7.0000000000000007E-2</v>
      </c>
    </row>
    <row r="537" spans="1:13" s="2" customFormat="1" x14ac:dyDescent="0.25">
      <c r="A537" s="2" t="s">
        <v>3298</v>
      </c>
      <c r="B537" s="2">
        <v>2007</v>
      </c>
      <c r="C537" s="7">
        <v>2008117</v>
      </c>
      <c r="D537" s="2" t="s">
        <v>543</v>
      </c>
      <c r="E537" s="2">
        <v>1</v>
      </c>
      <c r="F537" s="3">
        <v>39296</v>
      </c>
      <c r="G537" s="2">
        <v>47.66784492</v>
      </c>
      <c r="H537" s="2">
        <v>-90.988896920000002</v>
      </c>
      <c r="I537" s="2">
        <v>-45.92</v>
      </c>
      <c r="J537" s="2">
        <v>-4.01</v>
      </c>
      <c r="K537" s="2">
        <v>-13.87</v>
      </c>
      <c r="L537" s="2">
        <v>0.47899999999999998</v>
      </c>
      <c r="M537" s="2">
        <v>0.47</v>
      </c>
    </row>
    <row r="538" spans="1:13" s="2" customFormat="1" x14ac:dyDescent="0.25">
      <c r="A538" s="2" t="s">
        <v>3300</v>
      </c>
      <c r="B538" s="2">
        <v>2007</v>
      </c>
      <c r="C538" s="7">
        <v>2008118</v>
      </c>
      <c r="D538" s="2" t="s">
        <v>3299</v>
      </c>
      <c r="E538" s="2">
        <v>1</v>
      </c>
      <c r="F538" s="3">
        <v>39273</v>
      </c>
      <c r="G538" s="2">
        <v>47.136452900000002</v>
      </c>
      <c r="H538" s="2">
        <v>-99.059406300000006</v>
      </c>
      <c r="I538" s="2">
        <v>-40.049999999999997</v>
      </c>
      <c r="J538" s="2">
        <v>-3.68</v>
      </c>
      <c r="K538" s="2">
        <v>-10.6</v>
      </c>
      <c r="L538" s="2">
        <v>0.81399999999999995</v>
      </c>
      <c r="M538" s="2">
        <v>0.93</v>
      </c>
    </row>
    <row r="539" spans="1:13" s="2" customFormat="1" x14ac:dyDescent="0.25">
      <c r="A539" s="2" t="s">
        <v>3301</v>
      </c>
      <c r="B539" s="2">
        <v>2007</v>
      </c>
      <c r="C539" s="7">
        <v>2008119</v>
      </c>
      <c r="D539" s="2" t="s">
        <v>723</v>
      </c>
      <c r="E539" s="2">
        <v>1</v>
      </c>
      <c r="F539" s="3">
        <v>39301</v>
      </c>
      <c r="G539" s="2">
        <v>48.895700009999999</v>
      </c>
      <c r="H539" s="2">
        <v>-99.712799810000007</v>
      </c>
      <c r="I539" s="2">
        <v>-46.85</v>
      </c>
      <c r="J539" s="2">
        <v>-3.07</v>
      </c>
      <c r="K539" s="2">
        <v>-22.31</v>
      </c>
      <c r="L539" s="2">
        <v>0.81</v>
      </c>
      <c r="M539" s="2">
        <v>1.28</v>
      </c>
    </row>
    <row r="540" spans="1:13" s="2" customFormat="1" x14ac:dyDescent="0.25">
      <c r="A540" s="2" t="s">
        <v>3302</v>
      </c>
      <c r="B540" s="2">
        <v>2007</v>
      </c>
      <c r="C540" s="7">
        <v>2008120</v>
      </c>
      <c r="D540" s="2" t="s">
        <v>474</v>
      </c>
      <c r="E540" s="2">
        <v>1</v>
      </c>
      <c r="F540" s="3">
        <v>39310</v>
      </c>
      <c r="G540" s="2">
        <v>42.744854099999998</v>
      </c>
      <c r="H540" s="2">
        <v>-83.309028290000001</v>
      </c>
      <c r="I540" s="2">
        <v>-42.97</v>
      </c>
      <c r="J540" s="2">
        <v>-5.01</v>
      </c>
      <c r="K540" s="2">
        <v>-2.89</v>
      </c>
      <c r="L540" s="2">
        <v>0.18</v>
      </c>
      <c r="M540" s="2">
        <v>0.92</v>
      </c>
    </row>
    <row r="541" spans="1:13" s="2" customFormat="1" x14ac:dyDescent="0.25">
      <c r="A541" s="2" t="s">
        <v>3304</v>
      </c>
      <c r="B541" s="2">
        <v>2007</v>
      </c>
      <c r="C541" s="7">
        <v>2008121</v>
      </c>
      <c r="D541" s="2" t="s">
        <v>3303</v>
      </c>
      <c r="E541" s="2">
        <v>1</v>
      </c>
      <c r="F541" s="3">
        <v>39308</v>
      </c>
      <c r="G541" s="2">
        <v>43.305803500000003</v>
      </c>
      <c r="H541" s="2">
        <v>-94.690238500000007</v>
      </c>
      <c r="I541" s="2">
        <v>-19.12</v>
      </c>
      <c r="J541" s="2">
        <v>-1.51</v>
      </c>
      <c r="K541" s="2">
        <v>-7.05</v>
      </c>
      <c r="L541" s="2">
        <v>0.61</v>
      </c>
      <c r="M541" s="2">
        <v>0.95</v>
      </c>
    </row>
    <row r="542" spans="1:13" s="2" customFormat="1" x14ac:dyDescent="0.25">
      <c r="A542" s="2" t="s">
        <v>3306</v>
      </c>
      <c r="B542" s="2">
        <v>2007</v>
      </c>
      <c r="C542" s="7">
        <v>2008122</v>
      </c>
      <c r="D542" s="2" t="s">
        <v>3305</v>
      </c>
      <c r="E542" s="2">
        <v>1</v>
      </c>
      <c r="F542" s="3">
        <v>39247</v>
      </c>
      <c r="G542" s="2">
        <v>39.014845000000001</v>
      </c>
      <c r="H542" s="2">
        <v>-95.289999399999999</v>
      </c>
      <c r="I542" s="2">
        <v>-22.47</v>
      </c>
      <c r="J542" s="2">
        <v>-3.13</v>
      </c>
      <c r="K542" s="2">
        <v>2.5499999999999998</v>
      </c>
      <c r="L542" s="2">
        <v>0.29199999999999998</v>
      </c>
      <c r="M542" s="2">
        <v>0.55000000000000004</v>
      </c>
    </row>
    <row r="543" spans="1:13" s="2" customFormat="1" x14ac:dyDescent="0.25">
      <c r="A543" s="2" t="s">
        <v>3308</v>
      </c>
      <c r="B543" s="2">
        <v>2007</v>
      </c>
      <c r="C543" s="7">
        <v>2008123</v>
      </c>
      <c r="D543" s="2" t="s">
        <v>3307</v>
      </c>
      <c r="E543" s="2">
        <v>1</v>
      </c>
      <c r="F543" s="3">
        <v>39330</v>
      </c>
      <c r="G543" s="2">
        <v>40.306500999999997</v>
      </c>
      <c r="H543" s="2">
        <v>-74.137205199999997</v>
      </c>
      <c r="I543" s="2">
        <v>-36.28</v>
      </c>
      <c r="J543" s="2">
        <v>-5.72</v>
      </c>
      <c r="K543" s="2">
        <v>9.44</v>
      </c>
      <c r="L543" s="2">
        <v>1.0999999999999999E-2</v>
      </c>
      <c r="M543" s="2">
        <v>0.03</v>
      </c>
    </row>
    <row r="544" spans="1:13" s="2" customFormat="1" x14ac:dyDescent="0.25">
      <c r="A544" s="2" t="s">
        <v>3310</v>
      </c>
      <c r="B544" s="2">
        <v>2007</v>
      </c>
      <c r="C544" s="7">
        <v>2008124</v>
      </c>
      <c r="D544" s="2" t="s">
        <v>3309</v>
      </c>
      <c r="E544" s="2">
        <v>1</v>
      </c>
      <c r="F544" s="3">
        <v>39297</v>
      </c>
      <c r="G544" s="2">
        <v>47.762853700000001</v>
      </c>
      <c r="H544" s="2">
        <v>-91.608744700000003</v>
      </c>
      <c r="I544" s="2">
        <v>-59.81</v>
      </c>
      <c r="J544" s="2">
        <v>-6.73</v>
      </c>
      <c r="K544" s="2">
        <v>-5.95</v>
      </c>
      <c r="L544" s="2">
        <v>0.251</v>
      </c>
      <c r="M544" s="2">
        <v>0.92</v>
      </c>
    </row>
    <row r="545" spans="1:13" s="2" customFormat="1" x14ac:dyDescent="0.25">
      <c r="A545" s="2" t="s">
        <v>3312</v>
      </c>
      <c r="B545" s="2">
        <v>2007</v>
      </c>
      <c r="C545" s="7">
        <v>2008125</v>
      </c>
      <c r="D545" s="2" t="s">
        <v>3311</v>
      </c>
      <c r="E545" s="2">
        <v>1</v>
      </c>
      <c r="F545" s="3">
        <v>39322</v>
      </c>
      <c r="G545" s="2">
        <v>33.292310100000002</v>
      </c>
      <c r="H545" s="2">
        <v>-84.475023100000001</v>
      </c>
      <c r="I545" s="2">
        <v>5.73</v>
      </c>
      <c r="J545" s="2">
        <v>2.12</v>
      </c>
      <c r="K545" s="2">
        <v>-11.24</v>
      </c>
      <c r="L545" s="2">
        <v>0.69</v>
      </c>
      <c r="M545" s="2">
        <v>1.01</v>
      </c>
    </row>
    <row r="546" spans="1:13" s="2" customFormat="1" x14ac:dyDescent="0.25">
      <c r="A546" s="2" t="s">
        <v>3314</v>
      </c>
      <c r="B546" s="2">
        <v>2007</v>
      </c>
      <c r="C546" s="7">
        <v>2008126</v>
      </c>
      <c r="D546" s="2" t="s">
        <v>3313</v>
      </c>
      <c r="E546" s="2">
        <v>1</v>
      </c>
      <c r="F546" s="3">
        <v>39310</v>
      </c>
      <c r="G546" s="2">
        <v>47.728697099999998</v>
      </c>
      <c r="H546" s="2">
        <v>-119.59260449999999</v>
      </c>
      <c r="I546" s="2">
        <v>-73.58</v>
      </c>
      <c r="J546" s="2">
        <v>-5.0999999999999996</v>
      </c>
      <c r="K546" s="2">
        <v>-32.78</v>
      </c>
      <c r="L546" s="2">
        <v>0.29599999999999999</v>
      </c>
      <c r="M546" s="2">
        <v>3.12</v>
      </c>
    </row>
    <row r="547" spans="1:13" s="2" customFormat="1" x14ac:dyDescent="0.25">
      <c r="A547" s="2" t="s">
        <v>4393</v>
      </c>
      <c r="B547" s="2">
        <v>2007</v>
      </c>
      <c r="C547" s="7">
        <v>2008127</v>
      </c>
      <c r="D547" s="2" t="s">
        <v>3315</v>
      </c>
      <c r="E547" s="2">
        <v>1</v>
      </c>
      <c r="F547" s="3">
        <v>39273</v>
      </c>
      <c r="G547" s="2">
        <v>34.838406399999997</v>
      </c>
      <c r="H547" s="2">
        <v>-87.946701700000006</v>
      </c>
      <c r="I547" s="2">
        <v>-24.62</v>
      </c>
      <c r="J547" s="2">
        <v>-4.1900000000000004</v>
      </c>
      <c r="K547" s="2">
        <v>8.92</v>
      </c>
      <c r="L547" s="2">
        <v>0.02</v>
      </c>
      <c r="M547" s="2">
        <v>0.02</v>
      </c>
    </row>
    <row r="548" spans="1:13" s="2" customFormat="1" x14ac:dyDescent="0.25">
      <c r="A548" s="2" t="s">
        <v>3316</v>
      </c>
      <c r="B548" s="2">
        <v>2007</v>
      </c>
      <c r="C548" s="7">
        <v>2008128</v>
      </c>
      <c r="D548" s="2" t="s">
        <v>866</v>
      </c>
      <c r="E548" s="2">
        <v>1</v>
      </c>
      <c r="F548" s="3">
        <v>39323</v>
      </c>
      <c r="G548" s="2">
        <v>42.499155049999999</v>
      </c>
      <c r="H548" s="2">
        <v>-77.149025100000003</v>
      </c>
      <c r="I548" s="2">
        <v>-55.65</v>
      </c>
      <c r="J548" s="2">
        <v>-7.05</v>
      </c>
      <c r="K548" s="2">
        <v>0.73</v>
      </c>
      <c r="L548" s="2">
        <v>0.10199999999999999</v>
      </c>
      <c r="M548" s="2">
        <v>2.19</v>
      </c>
    </row>
    <row r="549" spans="1:13" s="2" customFormat="1" x14ac:dyDescent="0.25">
      <c r="A549" s="2" t="s">
        <v>3318</v>
      </c>
      <c r="B549" s="2">
        <v>2007</v>
      </c>
      <c r="C549" s="7">
        <v>2008129</v>
      </c>
      <c r="D549" s="2" t="s">
        <v>3317</v>
      </c>
      <c r="E549" s="2">
        <v>1</v>
      </c>
      <c r="F549" s="3">
        <v>39259</v>
      </c>
      <c r="G549" s="2">
        <v>31.11366834</v>
      </c>
      <c r="H549" s="2">
        <v>-94.143043789999993</v>
      </c>
      <c r="I549" s="2">
        <v>-10.46</v>
      </c>
      <c r="J549" s="2">
        <v>-1.63</v>
      </c>
      <c r="K549" s="2">
        <v>2.59</v>
      </c>
      <c r="L549" s="2">
        <v>0.22700000000000001</v>
      </c>
      <c r="M549" s="2">
        <v>0.89</v>
      </c>
    </row>
    <row r="550" spans="1:13" s="2" customFormat="1" x14ac:dyDescent="0.25">
      <c r="A550" s="2" t="s">
        <v>3320</v>
      </c>
      <c r="B550" s="2">
        <v>2007</v>
      </c>
      <c r="C550" s="7">
        <v>2008130</v>
      </c>
      <c r="D550" s="2" t="s">
        <v>3319</v>
      </c>
      <c r="E550" s="2">
        <v>1</v>
      </c>
      <c r="F550" s="3">
        <v>39260</v>
      </c>
      <c r="G550" s="2">
        <v>39.614569699999997</v>
      </c>
      <c r="H550" s="2">
        <v>-99.182401499999997</v>
      </c>
      <c r="I550" s="2">
        <v>-34.270000000000003</v>
      </c>
      <c r="J550" s="2">
        <v>-3.97</v>
      </c>
      <c r="K550" s="2">
        <v>-2.4900000000000002</v>
      </c>
      <c r="L550" s="2">
        <v>0.23899999999999999</v>
      </c>
      <c r="M550" s="2">
        <v>0.81</v>
      </c>
    </row>
    <row r="551" spans="1:13" s="2" customFormat="1" x14ac:dyDescent="0.25">
      <c r="A551" s="2" t="s">
        <v>3322</v>
      </c>
      <c r="B551" s="2">
        <v>2007</v>
      </c>
      <c r="C551" s="7">
        <v>2008131</v>
      </c>
      <c r="D551" s="2" t="s">
        <v>3321</v>
      </c>
      <c r="E551" s="2">
        <v>1</v>
      </c>
      <c r="F551" s="3">
        <v>39287</v>
      </c>
      <c r="G551" s="2">
        <v>39.920814100000001</v>
      </c>
      <c r="H551" s="2">
        <v>-81.469282399999997</v>
      </c>
      <c r="I551" s="2">
        <v>-21.9</v>
      </c>
      <c r="J551" s="2">
        <v>-1.53</v>
      </c>
      <c r="K551" s="2">
        <v>-9.6199999999999992</v>
      </c>
      <c r="L551" s="2">
        <v>0.34</v>
      </c>
      <c r="M551" s="2">
        <v>0.61</v>
      </c>
    </row>
    <row r="552" spans="1:13" s="2" customFormat="1" x14ac:dyDescent="0.25">
      <c r="A552" s="2" t="s">
        <v>3323</v>
      </c>
      <c r="B552" s="2">
        <v>2007</v>
      </c>
      <c r="C552" s="7">
        <v>2008132</v>
      </c>
      <c r="D552" s="2" t="s">
        <v>606</v>
      </c>
      <c r="E552" s="2">
        <v>1</v>
      </c>
      <c r="F552" s="3">
        <v>39352</v>
      </c>
      <c r="G552" s="2">
        <v>38.088380800000003</v>
      </c>
      <c r="H552" s="2">
        <v>-91.452035050000006</v>
      </c>
      <c r="I552" s="2">
        <v>-22.4</v>
      </c>
      <c r="J552" s="2">
        <v>-2.94</v>
      </c>
      <c r="K552" s="2">
        <v>1.1200000000000001</v>
      </c>
      <c r="L552" s="2">
        <v>0.23799999999999999</v>
      </c>
      <c r="M552" s="2">
        <v>0.93</v>
      </c>
    </row>
    <row r="553" spans="1:13" s="2" customFormat="1" x14ac:dyDescent="0.25">
      <c r="A553" s="2" t="s">
        <v>3325</v>
      </c>
      <c r="B553" s="2">
        <v>2007</v>
      </c>
      <c r="C553" s="7">
        <v>2008133</v>
      </c>
      <c r="D553" s="2" t="s">
        <v>3324</v>
      </c>
      <c r="E553" s="2">
        <v>1</v>
      </c>
      <c r="F553" s="3">
        <v>39308</v>
      </c>
      <c r="G553" s="2">
        <v>47.266902100000003</v>
      </c>
      <c r="H553" s="2">
        <v>-121.094003</v>
      </c>
      <c r="I553" s="2">
        <v>-97.19</v>
      </c>
      <c r="J553" s="2">
        <v>-13.1</v>
      </c>
      <c r="K553" s="2">
        <v>7.64</v>
      </c>
      <c r="L553" s="2">
        <v>1.7999999999999999E-2</v>
      </c>
      <c r="M553" s="2">
        <v>0.31</v>
      </c>
    </row>
    <row r="554" spans="1:13" s="2" customFormat="1" x14ac:dyDescent="0.25">
      <c r="A554" s="2" t="s">
        <v>3327</v>
      </c>
      <c r="B554" s="2">
        <v>2007</v>
      </c>
      <c r="C554" s="7">
        <v>2008134</v>
      </c>
      <c r="D554" s="2" t="s">
        <v>3326</v>
      </c>
      <c r="E554" s="2">
        <v>1</v>
      </c>
      <c r="F554" s="3">
        <v>39330</v>
      </c>
      <c r="G554" s="2">
        <v>42.364915600000003</v>
      </c>
      <c r="H554" s="2">
        <v>-122.2142097</v>
      </c>
      <c r="I554" s="2">
        <v>-66.62</v>
      </c>
      <c r="J554" s="2">
        <v>-7.09</v>
      </c>
      <c r="K554" s="2">
        <v>-9.8800000000000008</v>
      </c>
      <c r="L554" s="2">
        <v>0.32200000000000001</v>
      </c>
      <c r="M554" s="2">
        <v>5.15</v>
      </c>
    </row>
    <row r="555" spans="1:13" s="2" customFormat="1" x14ac:dyDescent="0.25">
      <c r="A555" s="2" t="s">
        <v>3329</v>
      </c>
      <c r="B555" s="2">
        <v>2007</v>
      </c>
      <c r="C555" s="7">
        <v>2008135</v>
      </c>
      <c r="D555" s="2" t="s">
        <v>3328</v>
      </c>
      <c r="E555" s="2">
        <v>1</v>
      </c>
      <c r="F555" s="3">
        <v>39293</v>
      </c>
      <c r="G555" s="2">
        <v>44.005515799999998</v>
      </c>
      <c r="H555" s="2">
        <v>-88.4158331</v>
      </c>
      <c r="I555" s="2">
        <v>-51.32</v>
      </c>
      <c r="J555" s="2">
        <v>-6.75</v>
      </c>
      <c r="K555" s="2">
        <v>2.66</v>
      </c>
      <c r="L555" s="2">
        <v>0.151</v>
      </c>
      <c r="M555" s="2">
        <v>0.46</v>
      </c>
    </row>
    <row r="556" spans="1:13" s="2" customFormat="1" x14ac:dyDescent="0.25">
      <c r="A556" s="2" t="s">
        <v>3331</v>
      </c>
      <c r="B556" s="2">
        <v>2007</v>
      </c>
      <c r="C556" s="7">
        <v>2008136</v>
      </c>
      <c r="D556" s="2" t="s">
        <v>3330</v>
      </c>
      <c r="E556" s="2">
        <v>1</v>
      </c>
      <c r="F556" s="3">
        <v>39308</v>
      </c>
      <c r="G556" s="2">
        <v>37.669267269999999</v>
      </c>
      <c r="H556" s="2">
        <v>-88.839429969999998</v>
      </c>
      <c r="I556" s="2">
        <v>0.05</v>
      </c>
      <c r="J556" s="2">
        <v>2.2599999999999998</v>
      </c>
      <c r="K556" s="2">
        <v>-18</v>
      </c>
      <c r="L556" s="2">
        <v>0.501</v>
      </c>
      <c r="M556" s="2">
        <v>0.35</v>
      </c>
    </row>
    <row r="557" spans="1:13" s="2" customFormat="1" x14ac:dyDescent="0.25">
      <c r="A557" s="2" t="s">
        <v>3332</v>
      </c>
      <c r="B557" s="2">
        <v>2007</v>
      </c>
      <c r="C557" s="7">
        <v>2008138</v>
      </c>
      <c r="D557" s="2" t="s">
        <v>702</v>
      </c>
      <c r="E557" s="2">
        <v>1</v>
      </c>
      <c r="F557" s="3">
        <v>39274</v>
      </c>
      <c r="G557" s="2">
        <v>46.097226319999997</v>
      </c>
      <c r="H557" s="2">
        <v>-97.237247260000004</v>
      </c>
      <c r="I557" s="2">
        <v>-37.93</v>
      </c>
      <c r="J557" s="2">
        <v>-4.22</v>
      </c>
      <c r="K557" s="2">
        <v>-4.1900000000000004</v>
      </c>
      <c r="L557" s="2">
        <v>0.45</v>
      </c>
      <c r="M557" s="2">
        <v>1.24</v>
      </c>
    </row>
    <row r="558" spans="1:13" s="2" customFormat="1" x14ac:dyDescent="0.25">
      <c r="A558" s="2" t="s">
        <v>3334</v>
      </c>
      <c r="B558" s="2">
        <v>2007</v>
      </c>
      <c r="C558" s="7">
        <v>2008139</v>
      </c>
      <c r="D558" s="2" t="s">
        <v>3333</v>
      </c>
      <c r="E558" s="2">
        <v>1</v>
      </c>
      <c r="F558" s="3">
        <v>39307</v>
      </c>
      <c r="G558" s="2">
        <v>45.229363800000002</v>
      </c>
      <c r="H558" s="2">
        <v>-117.27237030000001</v>
      </c>
      <c r="I558" s="2">
        <v>-119.1</v>
      </c>
      <c r="J558" s="2">
        <v>-15.84</v>
      </c>
      <c r="K558" s="2">
        <v>7.6</v>
      </c>
      <c r="L558" s="2">
        <v>5.3999999999999999E-2</v>
      </c>
      <c r="M558" s="2">
        <v>1.66</v>
      </c>
    </row>
    <row r="559" spans="1:13" s="2" customFormat="1" x14ac:dyDescent="0.25">
      <c r="A559" s="2" t="s">
        <v>3336</v>
      </c>
      <c r="B559" s="2">
        <v>2007</v>
      </c>
      <c r="C559" s="7">
        <v>2008140</v>
      </c>
      <c r="D559" s="2" t="s">
        <v>3335</v>
      </c>
      <c r="E559" s="2">
        <v>1</v>
      </c>
      <c r="F559" s="3">
        <v>39321</v>
      </c>
      <c r="G559" s="2">
        <v>45.352648899999998</v>
      </c>
      <c r="H559" s="2">
        <v>-89.472403799999995</v>
      </c>
      <c r="I559" s="2">
        <v>-25.87</v>
      </c>
      <c r="J559" s="2">
        <v>-0.65</v>
      </c>
      <c r="K559" s="2">
        <v>-20.71</v>
      </c>
      <c r="L559" s="2">
        <v>0.87</v>
      </c>
      <c r="M559" s="2">
        <v>1.66</v>
      </c>
    </row>
    <row r="560" spans="1:13" s="2" customFormat="1" x14ac:dyDescent="0.25">
      <c r="A560" s="2" t="s">
        <v>3338</v>
      </c>
      <c r="B560" s="2">
        <v>2007</v>
      </c>
      <c r="C560" s="7">
        <v>2008141</v>
      </c>
      <c r="D560" s="2" t="s">
        <v>3337</v>
      </c>
      <c r="E560" s="2">
        <v>1</v>
      </c>
      <c r="F560" s="3">
        <v>39262</v>
      </c>
      <c r="G560" s="2">
        <v>39.993740600000002</v>
      </c>
      <c r="H560" s="2">
        <v>-104.5793379</v>
      </c>
      <c r="I560" s="2">
        <v>-99.28</v>
      </c>
      <c r="J560" s="2">
        <v>-12.44</v>
      </c>
      <c r="K560" s="2">
        <v>0.24</v>
      </c>
      <c r="L560" s="2">
        <v>0.17</v>
      </c>
      <c r="M560" s="2">
        <v>0.72</v>
      </c>
    </row>
    <row r="561" spans="1:13" s="2" customFormat="1" x14ac:dyDescent="0.25">
      <c r="A561" s="2" t="s">
        <v>3340</v>
      </c>
      <c r="B561" s="2">
        <v>2007</v>
      </c>
      <c r="C561" s="7">
        <v>2008142</v>
      </c>
      <c r="D561" s="2" t="s">
        <v>3339</v>
      </c>
      <c r="E561" s="2">
        <v>1</v>
      </c>
      <c r="F561" s="3">
        <v>39321</v>
      </c>
      <c r="G561" s="2">
        <v>47.3443775</v>
      </c>
      <c r="H561" s="2">
        <v>-100.0458254</v>
      </c>
      <c r="I561" s="2">
        <v>-35.590000000000003</v>
      </c>
      <c r="J561" s="2">
        <v>-2.38</v>
      </c>
      <c r="K561" s="2">
        <v>-16.54</v>
      </c>
      <c r="L561" s="2">
        <v>0.85299999999999998</v>
      </c>
      <c r="M561" s="2">
        <v>1.1200000000000001</v>
      </c>
    </row>
    <row r="562" spans="1:13" s="2" customFormat="1" x14ac:dyDescent="0.25">
      <c r="A562" s="2" t="s">
        <v>3342</v>
      </c>
      <c r="B562" s="2">
        <v>2007</v>
      </c>
      <c r="C562" s="7">
        <v>2008143</v>
      </c>
      <c r="D562" s="2" t="s">
        <v>3341</v>
      </c>
      <c r="E562" s="2">
        <v>1</v>
      </c>
      <c r="F562" s="3">
        <v>39283</v>
      </c>
      <c r="G562" s="2">
        <v>35.056364199999997</v>
      </c>
      <c r="H562" s="2">
        <v>-82.339606700000004</v>
      </c>
      <c r="I562" s="2">
        <v>-13.5</v>
      </c>
      <c r="J562" s="2">
        <v>-1.53</v>
      </c>
      <c r="K562" s="2">
        <v>-1.28</v>
      </c>
      <c r="L562" s="2">
        <v>0.27100000000000002</v>
      </c>
      <c r="M562" s="2">
        <v>0.31</v>
      </c>
    </row>
    <row r="563" spans="1:13" s="2" customFormat="1" x14ac:dyDescent="0.25">
      <c r="A563" s="2" t="s">
        <v>3344</v>
      </c>
      <c r="B563" s="2">
        <v>2007</v>
      </c>
      <c r="C563" s="7">
        <v>2008145</v>
      </c>
      <c r="D563" s="2" t="s">
        <v>3343</v>
      </c>
      <c r="E563" s="2">
        <v>1</v>
      </c>
      <c r="F563" s="3">
        <v>39283</v>
      </c>
      <c r="G563" s="2">
        <v>47.926155799999997</v>
      </c>
      <c r="H563" s="2">
        <v>-114.4032969</v>
      </c>
      <c r="I563" s="2">
        <v>-84.73</v>
      </c>
      <c r="J563" s="2">
        <v>-8.25</v>
      </c>
      <c r="K563" s="2">
        <v>-18.7</v>
      </c>
      <c r="L563" s="2">
        <v>0.40899999999999997</v>
      </c>
      <c r="M563" s="2">
        <v>3.41</v>
      </c>
    </row>
    <row r="564" spans="1:13" s="2" customFormat="1" x14ac:dyDescent="0.25">
      <c r="A564" s="2" t="s">
        <v>3345</v>
      </c>
      <c r="B564" s="2">
        <v>2007</v>
      </c>
      <c r="C564" s="7">
        <v>2008146</v>
      </c>
      <c r="D564" s="2" t="s">
        <v>721</v>
      </c>
      <c r="E564" s="2">
        <v>1</v>
      </c>
      <c r="F564" s="3">
        <v>39279</v>
      </c>
      <c r="G564" s="2">
        <v>46.640032759999997</v>
      </c>
      <c r="H564" s="2">
        <v>-99.587161109999997</v>
      </c>
      <c r="I564" s="2">
        <v>-39.5</v>
      </c>
      <c r="J564" s="2">
        <v>-3.48</v>
      </c>
      <c r="K564" s="2">
        <v>-11.63</v>
      </c>
      <c r="L564" s="2">
        <v>0.57499999999999996</v>
      </c>
      <c r="M564" s="2">
        <v>1.51</v>
      </c>
    </row>
    <row r="565" spans="1:13" s="2" customFormat="1" x14ac:dyDescent="0.25">
      <c r="A565" s="2" t="s">
        <v>3347</v>
      </c>
      <c r="B565" s="2">
        <v>2007</v>
      </c>
      <c r="C565" s="7">
        <v>2008147</v>
      </c>
      <c r="D565" s="2" t="s">
        <v>3346</v>
      </c>
      <c r="E565" s="2">
        <v>1</v>
      </c>
      <c r="F565" s="3">
        <v>39296</v>
      </c>
      <c r="G565" s="2">
        <v>42.802832299999999</v>
      </c>
      <c r="H565" s="2">
        <v>-98.666727100000003</v>
      </c>
      <c r="I565" s="2">
        <v>-70.53</v>
      </c>
      <c r="J565" s="2">
        <v>-8.6999999999999993</v>
      </c>
      <c r="K565" s="2">
        <v>-0.96</v>
      </c>
      <c r="L565" s="2">
        <v>4.1000000000000002E-2</v>
      </c>
      <c r="M565" s="2">
        <v>0.04</v>
      </c>
    </row>
    <row r="566" spans="1:13" s="2" customFormat="1" x14ac:dyDescent="0.25">
      <c r="A566" s="2" t="s">
        <v>3349</v>
      </c>
      <c r="B566" s="2">
        <v>2007</v>
      </c>
      <c r="C566" s="7">
        <v>2008148</v>
      </c>
      <c r="D566" s="2" t="s">
        <v>3348</v>
      </c>
      <c r="E566" s="2">
        <v>1</v>
      </c>
      <c r="F566" s="3">
        <v>39261</v>
      </c>
      <c r="G566" s="2">
        <v>39.036182599999997</v>
      </c>
      <c r="H566" s="2">
        <v>-94.769228499999997</v>
      </c>
      <c r="I566" s="2">
        <v>-20.399999999999999</v>
      </c>
      <c r="J566" s="2">
        <v>-2.95</v>
      </c>
      <c r="K566" s="2">
        <v>3.22</v>
      </c>
      <c r="L566" s="2">
        <v>0.30599999999999999</v>
      </c>
      <c r="M566" s="2">
        <v>1.1200000000000001</v>
      </c>
    </row>
    <row r="567" spans="1:13" s="2" customFormat="1" x14ac:dyDescent="0.25">
      <c r="A567" s="2" t="s">
        <v>3351</v>
      </c>
      <c r="B567" s="2">
        <v>2007</v>
      </c>
      <c r="C567" s="7">
        <v>2008149</v>
      </c>
      <c r="D567" s="2" t="s">
        <v>3350</v>
      </c>
      <c r="E567" s="2">
        <v>1</v>
      </c>
      <c r="F567" s="3">
        <v>39334</v>
      </c>
      <c r="G567" s="2">
        <v>41.169214199999999</v>
      </c>
      <c r="H567" s="2">
        <v>-74.464099599999997</v>
      </c>
      <c r="I567" s="2">
        <v>-31.92</v>
      </c>
      <c r="J567" s="2">
        <v>-3.8</v>
      </c>
      <c r="K567" s="2">
        <v>-1.55</v>
      </c>
      <c r="L567" s="2">
        <v>0.29199999999999998</v>
      </c>
      <c r="M567" s="2">
        <v>0.52</v>
      </c>
    </row>
    <row r="568" spans="1:13" s="2" customFormat="1" x14ac:dyDescent="0.25">
      <c r="A568" s="2" t="s">
        <v>3353</v>
      </c>
      <c r="B568" s="2">
        <v>2007</v>
      </c>
      <c r="C568" s="7">
        <v>2008150</v>
      </c>
      <c r="D568" s="2" t="s">
        <v>3352</v>
      </c>
      <c r="E568" s="2">
        <v>1</v>
      </c>
      <c r="F568" s="3">
        <v>39279</v>
      </c>
      <c r="G568" s="2">
        <v>48.0427271</v>
      </c>
      <c r="H568" s="2">
        <v>-91.802437699999999</v>
      </c>
      <c r="I568" s="2">
        <v>-56.17</v>
      </c>
      <c r="J568" s="2">
        <v>-5.7</v>
      </c>
      <c r="K568" s="2">
        <v>-10.54</v>
      </c>
      <c r="L568" s="2">
        <v>0.32800000000000001</v>
      </c>
      <c r="M568" s="2">
        <v>3.35</v>
      </c>
    </row>
    <row r="569" spans="1:13" s="2" customFormat="1" x14ac:dyDescent="0.25">
      <c r="A569" s="2" t="s">
        <v>3355</v>
      </c>
      <c r="B569" s="2">
        <v>2007</v>
      </c>
      <c r="C569" s="7">
        <v>2008151</v>
      </c>
      <c r="D569" s="2" t="s">
        <v>3354</v>
      </c>
      <c r="E569" s="2">
        <v>1</v>
      </c>
      <c r="F569" s="3">
        <v>39322</v>
      </c>
      <c r="G569" s="2">
        <v>40.209255300000002</v>
      </c>
      <c r="H569" s="2">
        <v>-83.140399599999995</v>
      </c>
      <c r="I569" s="2">
        <v>-30.44</v>
      </c>
      <c r="J569" s="2">
        <v>-5.5</v>
      </c>
      <c r="K569" s="2">
        <v>13.56</v>
      </c>
      <c r="L569" s="2">
        <v>0.13100000000000001</v>
      </c>
      <c r="M569" s="2">
        <v>0.67</v>
      </c>
    </row>
    <row r="570" spans="1:13" s="2" customFormat="1" x14ac:dyDescent="0.25">
      <c r="A570" s="2" t="s">
        <v>3357</v>
      </c>
      <c r="B570" s="2">
        <v>2007</v>
      </c>
      <c r="C570" s="7">
        <v>2008152</v>
      </c>
      <c r="D570" s="2" t="s">
        <v>3356</v>
      </c>
      <c r="E570" s="2">
        <v>1</v>
      </c>
      <c r="F570" s="3">
        <v>39321</v>
      </c>
      <c r="G570" s="2">
        <v>45.8905697</v>
      </c>
      <c r="H570" s="2">
        <v>-99.039255100000005</v>
      </c>
      <c r="I570" s="2">
        <v>-28.12</v>
      </c>
      <c r="J570" s="2">
        <v>-2.4500000000000002</v>
      </c>
      <c r="K570" s="2">
        <v>-8.5299999999999994</v>
      </c>
      <c r="L570" s="2">
        <v>0.63800000000000001</v>
      </c>
      <c r="M570" s="2">
        <v>0.34</v>
      </c>
    </row>
    <row r="571" spans="1:13" s="2" customFormat="1" x14ac:dyDescent="0.25">
      <c r="A571" s="2" t="s">
        <v>3359</v>
      </c>
      <c r="B571" s="2">
        <v>2007</v>
      </c>
      <c r="C571" s="7">
        <v>2008153</v>
      </c>
      <c r="D571" s="2" t="s">
        <v>3358</v>
      </c>
      <c r="E571" s="2">
        <v>1</v>
      </c>
      <c r="F571" s="3">
        <v>39254</v>
      </c>
      <c r="G571" s="2">
        <v>39.347954899999998</v>
      </c>
      <c r="H571" s="2">
        <v>-88.468189600000002</v>
      </c>
      <c r="I571" s="2">
        <v>-44.43</v>
      </c>
      <c r="J571" s="2">
        <v>-6.2</v>
      </c>
      <c r="K571" s="2">
        <v>5.19</v>
      </c>
      <c r="L571" s="2">
        <v>0.126</v>
      </c>
      <c r="M571" s="2">
        <v>0.38</v>
      </c>
    </row>
    <row r="572" spans="1:13" s="2" customFormat="1" x14ac:dyDescent="0.25">
      <c r="A572" s="2" t="s">
        <v>3360</v>
      </c>
      <c r="B572" s="2">
        <v>2007</v>
      </c>
      <c r="C572" s="7">
        <v>2008155</v>
      </c>
      <c r="D572" s="2" t="s">
        <v>551</v>
      </c>
      <c r="E572" s="2">
        <v>1</v>
      </c>
      <c r="F572" s="3">
        <v>39273</v>
      </c>
      <c r="G572" s="2">
        <v>44.430650790000001</v>
      </c>
      <c r="H572" s="2">
        <v>-96.290298489999998</v>
      </c>
      <c r="I572" s="2">
        <v>-34.85</v>
      </c>
      <c r="J572" s="2">
        <v>-3.26</v>
      </c>
      <c r="K572" s="2">
        <v>-8.8000000000000007</v>
      </c>
      <c r="L572" s="2">
        <v>0.42099999999999999</v>
      </c>
      <c r="M572" s="2">
        <v>0.41</v>
      </c>
    </row>
    <row r="573" spans="1:13" s="2" customFormat="1" x14ac:dyDescent="0.25">
      <c r="A573" s="2" t="s">
        <v>3361</v>
      </c>
      <c r="B573" s="2">
        <v>2007</v>
      </c>
      <c r="C573" s="7">
        <v>2008156</v>
      </c>
      <c r="D573" s="2" t="s">
        <v>685</v>
      </c>
      <c r="E573" s="2">
        <v>1</v>
      </c>
      <c r="F573" s="3">
        <v>39279</v>
      </c>
      <c r="G573" s="2">
        <v>35.766477639999998</v>
      </c>
      <c r="H573" s="2">
        <v>-81.357612610000004</v>
      </c>
      <c r="I573" s="2">
        <v>-28.37</v>
      </c>
      <c r="J573" s="2">
        <v>-4.5199999999999996</v>
      </c>
      <c r="K573" s="2">
        <v>7.78</v>
      </c>
      <c r="L573" s="2">
        <v>4.3999999999999997E-2</v>
      </c>
      <c r="M573" s="2">
        <v>0.25</v>
      </c>
    </row>
    <row r="574" spans="1:13" s="2" customFormat="1" x14ac:dyDescent="0.25">
      <c r="A574" s="2" t="s">
        <v>3362</v>
      </c>
      <c r="B574" s="2">
        <v>2007</v>
      </c>
      <c r="C574" s="7">
        <v>2008157</v>
      </c>
      <c r="D574" s="2" t="s">
        <v>626</v>
      </c>
      <c r="E574" s="2">
        <v>1</v>
      </c>
      <c r="F574" s="3">
        <v>39254</v>
      </c>
      <c r="G574" s="2">
        <v>30.471567100000001</v>
      </c>
      <c r="H574" s="2">
        <v>-88.612992719999994</v>
      </c>
      <c r="I574" s="2">
        <v>-14.12</v>
      </c>
      <c r="J574" s="2">
        <v>-2.4500000000000002</v>
      </c>
      <c r="K574" s="2">
        <v>5.49</v>
      </c>
      <c r="L574" s="2">
        <v>5.8000000000000003E-2</v>
      </c>
      <c r="M574" s="2">
        <v>0.28999999999999998</v>
      </c>
    </row>
    <row r="575" spans="1:13" s="2" customFormat="1" x14ac:dyDescent="0.25">
      <c r="A575" s="2" t="s">
        <v>3364</v>
      </c>
      <c r="B575" s="2">
        <v>2007</v>
      </c>
      <c r="C575" s="7">
        <v>2008158</v>
      </c>
      <c r="D575" s="2" t="s">
        <v>3363</v>
      </c>
      <c r="E575" s="2">
        <v>1</v>
      </c>
      <c r="F575" s="3">
        <v>39293</v>
      </c>
      <c r="G575" s="2">
        <v>41.638973100000001</v>
      </c>
      <c r="H575" s="2">
        <v>-87.5295974</v>
      </c>
      <c r="I575" s="2">
        <v>-22.76</v>
      </c>
      <c r="J575" s="2">
        <v>-1.9</v>
      </c>
      <c r="K575" s="2">
        <v>-7.59</v>
      </c>
      <c r="L575" s="2">
        <v>0.16400000000000001</v>
      </c>
      <c r="M575" s="2">
        <v>0.4</v>
      </c>
    </row>
    <row r="576" spans="1:13" s="2" customFormat="1" x14ac:dyDescent="0.25">
      <c r="A576" s="2" t="s">
        <v>3366</v>
      </c>
      <c r="B576" s="2">
        <v>2007</v>
      </c>
      <c r="C576" s="7">
        <v>2008159</v>
      </c>
      <c r="D576" s="2" t="s">
        <v>3365</v>
      </c>
      <c r="E576" s="2">
        <v>1</v>
      </c>
      <c r="F576" s="3">
        <v>39324</v>
      </c>
      <c r="G576" s="2">
        <v>40.757755500000002</v>
      </c>
      <c r="H576" s="2">
        <v>-109.6229151</v>
      </c>
      <c r="I576" s="2">
        <v>-115.32</v>
      </c>
      <c r="J576" s="2">
        <v>-14.8</v>
      </c>
      <c r="K576" s="2">
        <v>3.07</v>
      </c>
      <c r="L576" s="2">
        <v>3.6999999999999998E-2</v>
      </c>
      <c r="M576" s="2">
        <v>0.18</v>
      </c>
    </row>
    <row r="577" spans="1:13" s="2" customFormat="1" x14ac:dyDescent="0.25">
      <c r="A577" s="2" t="s">
        <v>3368</v>
      </c>
      <c r="B577" s="2">
        <v>2007</v>
      </c>
      <c r="C577" s="7">
        <v>2008160</v>
      </c>
      <c r="D577" s="2" t="s">
        <v>3367</v>
      </c>
      <c r="E577" s="2">
        <v>1</v>
      </c>
      <c r="F577" s="3">
        <v>39321</v>
      </c>
      <c r="G577" s="2">
        <v>37.146894199999998</v>
      </c>
      <c r="H577" s="2">
        <v>-90.790866300000005</v>
      </c>
      <c r="I577" s="2">
        <v>-32.15</v>
      </c>
      <c r="J577" s="2">
        <v>-5.0199999999999996</v>
      </c>
      <c r="K577" s="2">
        <v>8</v>
      </c>
      <c r="L577" s="2">
        <v>4.4999999999999998E-2</v>
      </c>
      <c r="M577" s="2">
        <v>0.11</v>
      </c>
    </row>
    <row r="578" spans="1:13" s="2" customFormat="1" x14ac:dyDescent="0.25">
      <c r="A578" s="2" t="s">
        <v>3370</v>
      </c>
      <c r="B578" s="2">
        <v>2007</v>
      </c>
      <c r="C578" s="7">
        <v>2008161</v>
      </c>
      <c r="D578" s="2" t="s">
        <v>3369</v>
      </c>
      <c r="E578" s="2">
        <v>1</v>
      </c>
      <c r="F578" s="3">
        <v>39289</v>
      </c>
      <c r="G578" s="2">
        <v>42.258559099999999</v>
      </c>
      <c r="H578" s="2">
        <v>-71.891755599999996</v>
      </c>
      <c r="I578" s="2">
        <v>-44.24</v>
      </c>
      <c r="J578" s="2">
        <v>-6.27</v>
      </c>
      <c r="K578" s="2">
        <v>5.92</v>
      </c>
      <c r="L578" s="2">
        <v>0.10199999999999999</v>
      </c>
      <c r="M578" s="2">
        <v>0.13</v>
      </c>
    </row>
    <row r="579" spans="1:13" s="2" customFormat="1" x14ac:dyDescent="0.25">
      <c r="A579" s="2" t="s">
        <v>3372</v>
      </c>
      <c r="B579" s="2">
        <v>2007</v>
      </c>
      <c r="C579" s="7">
        <v>2008162</v>
      </c>
      <c r="D579" s="2" t="s">
        <v>3371</v>
      </c>
      <c r="E579" s="2">
        <v>1</v>
      </c>
      <c r="F579" s="3">
        <v>39280</v>
      </c>
      <c r="G579" s="2">
        <v>36.603796799999998</v>
      </c>
      <c r="H579" s="2">
        <v>-104.6397618</v>
      </c>
      <c r="I579" s="2">
        <v>-54.83</v>
      </c>
      <c r="J579" s="2">
        <v>-5.67</v>
      </c>
      <c r="K579" s="2">
        <v>-9.4600000000000009</v>
      </c>
      <c r="L579" s="2">
        <v>0.214</v>
      </c>
      <c r="M579" s="2">
        <v>1.46</v>
      </c>
    </row>
    <row r="580" spans="1:13" s="2" customFormat="1" x14ac:dyDescent="0.25">
      <c r="A580" s="2" t="s">
        <v>3374</v>
      </c>
      <c r="B580" s="2">
        <v>2007</v>
      </c>
      <c r="C580" s="7">
        <v>2008163</v>
      </c>
      <c r="D580" s="2" t="s">
        <v>3373</v>
      </c>
      <c r="E580" s="2">
        <v>1</v>
      </c>
      <c r="F580" s="3">
        <v>39301</v>
      </c>
      <c r="G580" s="2">
        <v>41.937519100000003</v>
      </c>
      <c r="H580" s="2">
        <v>-73.454504700000001</v>
      </c>
      <c r="I580" s="2">
        <v>-44.81</v>
      </c>
      <c r="J580" s="2">
        <v>-6.19</v>
      </c>
      <c r="K580" s="2">
        <v>4.74</v>
      </c>
      <c r="L580" s="2">
        <v>0.10100000000000001</v>
      </c>
      <c r="M580" s="2">
        <v>0.43</v>
      </c>
    </row>
    <row r="581" spans="1:13" s="2" customFormat="1" x14ac:dyDescent="0.25">
      <c r="A581" s="2" t="s">
        <v>3376</v>
      </c>
      <c r="B581" s="2">
        <v>2007</v>
      </c>
      <c r="C581" s="7">
        <v>2008164</v>
      </c>
      <c r="D581" s="2" t="s">
        <v>3375</v>
      </c>
      <c r="E581" s="2">
        <v>1</v>
      </c>
      <c r="F581" s="3">
        <v>39239</v>
      </c>
      <c r="G581" s="2">
        <v>34.538078499999997</v>
      </c>
      <c r="H581" s="2">
        <v>-111.20445170000001</v>
      </c>
      <c r="I581" s="2">
        <v>-66.319999999999993</v>
      </c>
      <c r="J581" s="2">
        <v>-8.67</v>
      </c>
      <c r="K581" s="2">
        <v>3.03</v>
      </c>
      <c r="L581" s="2">
        <v>0.115</v>
      </c>
      <c r="M581" s="2">
        <v>0.69</v>
      </c>
    </row>
    <row r="582" spans="1:13" s="2" customFormat="1" x14ac:dyDescent="0.25">
      <c r="A582" s="2" t="s">
        <v>3377</v>
      </c>
      <c r="B582" s="2">
        <v>2007</v>
      </c>
      <c r="C582" s="7">
        <v>2008165</v>
      </c>
      <c r="D582" s="2" t="s">
        <v>472</v>
      </c>
      <c r="E582" s="2">
        <v>1</v>
      </c>
      <c r="F582" s="3">
        <v>39315</v>
      </c>
      <c r="G582" s="2">
        <v>42.623198090000002</v>
      </c>
      <c r="H582" s="2">
        <v>-85.190339809999998</v>
      </c>
      <c r="I582" s="2">
        <v>-55.16</v>
      </c>
      <c r="J582" s="2">
        <v>-8.1199999999999992</v>
      </c>
      <c r="K582" s="2">
        <v>9.8000000000000007</v>
      </c>
      <c r="L582" s="2">
        <v>4.0000000000000001E-3</v>
      </c>
      <c r="M582" s="2">
        <v>0.02</v>
      </c>
    </row>
    <row r="583" spans="1:13" s="2" customFormat="1" x14ac:dyDescent="0.25">
      <c r="A583" s="2" t="s">
        <v>3379</v>
      </c>
      <c r="B583" s="2">
        <v>2007</v>
      </c>
      <c r="C583" s="7">
        <v>2008166</v>
      </c>
      <c r="D583" s="2" t="s">
        <v>3378</v>
      </c>
      <c r="E583" s="2">
        <v>1</v>
      </c>
      <c r="F583" s="3">
        <v>39259</v>
      </c>
      <c r="G583" s="2">
        <v>41.671582100000002</v>
      </c>
      <c r="H583" s="2">
        <v>-85.049893499999996</v>
      </c>
      <c r="I583" s="2">
        <v>-34.43</v>
      </c>
      <c r="J583" s="2">
        <v>-4.13</v>
      </c>
      <c r="K583" s="2">
        <v>-1.42</v>
      </c>
      <c r="L583" s="2">
        <v>0.16600000000000001</v>
      </c>
      <c r="M583" s="2">
        <v>2.2599999999999998</v>
      </c>
    </row>
    <row r="584" spans="1:13" s="2" customFormat="1" x14ac:dyDescent="0.25">
      <c r="A584" s="2" t="s">
        <v>3380</v>
      </c>
      <c r="B584" s="2">
        <v>2007</v>
      </c>
      <c r="C584" s="7">
        <v>2008167</v>
      </c>
      <c r="D584" s="2" t="s">
        <v>563</v>
      </c>
      <c r="E584" s="2">
        <v>1</v>
      </c>
      <c r="F584" s="3">
        <v>39301</v>
      </c>
      <c r="G584" s="2">
        <v>46.974713809999997</v>
      </c>
      <c r="H584" s="2">
        <v>-95.654908599999999</v>
      </c>
      <c r="I584" s="2">
        <v>-30.62</v>
      </c>
      <c r="J584" s="2">
        <v>-2.2799999999999998</v>
      </c>
      <c r="K584" s="2">
        <v>-12.37</v>
      </c>
      <c r="L584" s="2">
        <v>0.79800000000000004</v>
      </c>
      <c r="M584" s="2">
        <v>2.86</v>
      </c>
    </row>
    <row r="585" spans="1:13" s="2" customFormat="1" x14ac:dyDescent="0.25">
      <c r="A585" s="2" t="s">
        <v>3382</v>
      </c>
      <c r="B585" s="2">
        <v>2007</v>
      </c>
      <c r="C585" s="7">
        <v>2008168</v>
      </c>
      <c r="D585" s="2" t="s">
        <v>3381</v>
      </c>
      <c r="E585" s="2">
        <v>1</v>
      </c>
      <c r="F585" s="3">
        <v>39272</v>
      </c>
      <c r="G585" s="2">
        <v>34.550637600000002</v>
      </c>
      <c r="H585" s="2">
        <v>-118.1208238</v>
      </c>
      <c r="I585" s="2">
        <v>-63.49</v>
      </c>
      <c r="J585" s="2">
        <v>-7.64</v>
      </c>
      <c r="K585" s="2">
        <v>-2.35</v>
      </c>
      <c r="L585" s="2">
        <v>0.159</v>
      </c>
      <c r="M585" s="2">
        <v>3.5</v>
      </c>
    </row>
    <row r="586" spans="1:13" s="2" customFormat="1" x14ac:dyDescent="0.25">
      <c r="A586" s="2" t="s">
        <v>3384</v>
      </c>
      <c r="B586" s="2">
        <v>2007</v>
      </c>
      <c r="C586" s="7">
        <v>2008169</v>
      </c>
      <c r="D586" s="2" t="s">
        <v>3383</v>
      </c>
      <c r="E586" s="2">
        <v>1</v>
      </c>
      <c r="F586" s="3">
        <v>39294</v>
      </c>
      <c r="G586" s="2">
        <v>45.723515599999999</v>
      </c>
      <c r="H586" s="2">
        <v>-92.167938599999999</v>
      </c>
      <c r="I586" s="2">
        <v>-69.91</v>
      </c>
      <c r="J586" s="2">
        <v>-9.9700000000000006</v>
      </c>
      <c r="K586" s="2">
        <v>9.83</v>
      </c>
      <c r="L586" s="2">
        <v>4.0000000000000001E-3</v>
      </c>
      <c r="M586" s="2">
        <v>0.01</v>
      </c>
    </row>
    <row r="587" spans="1:13" s="2" customFormat="1" x14ac:dyDescent="0.25">
      <c r="A587" s="2" t="s">
        <v>3385</v>
      </c>
      <c r="B587" s="2">
        <v>2007</v>
      </c>
      <c r="C587" s="7">
        <v>2008170</v>
      </c>
      <c r="D587" s="2" t="s">
        <v>993</v>
      </c>
      <c r="E587" s="2">
        <v>1</v>
      </c>
      <c r="F587" s="3">
        <v>39337</v>
      </c>
      <c r="G587" s="2">
        <v>40.111766600000003</v>
      </c>
      <c r="H587" s="2">
        <v>-75.861530299999998</v>
      </c>
      <c r="I587" s="2">
        <v>-28.67</v>
      </c>
      <c r="J587" s="2">
        <v>-3.9</v>
      </c>
      <c r="K587" s="2">
        <v>2.54</v>
      </c>
      <c r="L587" s="2">
        <v>0.249</v>
      </c>
      <c r="M587" s="2">
        <v>0.54</v>
      </c>
    </row>
    <row r="588" spans="1:13" s="2" customFormat="1" x14ac:dyDescent="0.25">
      <c r="A588" s="2" t="s">
        <v>3387</v>
      </c>
      <c r="B588" s="2">
        <v>2007</v>
      </c>
      <c r="C588" s="7">
        <v>2008172</v>
      </c>
      <c r="D588" s="2" t="s">
        <v>3386</v>
      </c>
      <c r="E588" s="2">
        <v>1</v>
      </c>
      <c r="F588" s="3">
        <v>39290</v>
      </c>
      <c r="G588" s="2">
        <v>40.484063800000001</v>
      </c>
      <c r="H588" s="2">
        <v>-104.9010317</v>
      </c>
      <c r="I588" s="2">
        <v>-108.86</v>
      </c>
      <c r="J588" s="2">
        <v>-13.71</v>
      </c>
      <c r="K588" s="2">
        <v>0.81</v>
      </c>
      <c r="L588" s="2">
        <v>0.157</v>
      </c>
      <c r="M588" s="2">
        <v>6.23</v>
      </c>
    </row>
    <row r="589" spans="1:13" s="2" customFormat="1" x14ac:dyDescent="0.25">
      <c r="A589" s="2" t="s">
        <v>3389</v>
      </c>
      <c r="B589" s="2">
        <v>2007</v>
      </c>
      <c r="C589" s="7">
        <v>2008173</v>
      </c>
      <c r="D589" s="2" t="s">
        <v>3388</v>
      </c>
      <c r="E589" s="2">
        <v>1</v>
      </c>
      <c r="F589" s="3">
        <v>39294</v>
      </c>
      <c r="G589" s="2">
        <v>42.149943100000002</v>
      </c>
      <c r="H589" s="2">
        <v>-101.8384538</v>
      </c>
      <c r="I589" s="2">
        <v>-18.63</v>
      </c>
      <c r="J589" s="2">
        <v>-0.27</v>
      </c>
      <c r="K589" s="2">
        <v>-16.48</v>
      </c>
      <c r="L589" s="2">
        <v>0.76300000000000001</v>
      </c>
      <c r="M589" s="2">
        <v>0.66</v>
      </c>
    </row>
    <row r="590" spans="1:13" s="2" customFormat="1" x14ac:dyDescent="0.25">
      <c r="A590" s="2" t="s">
        <v>3391</v>
      </c>
      <c r="B590" s="2">
        <v>2007</v>
      </c>
      <c r="C590" s="7">
        <v>2008174</v>
      </c>
      <c r="D590" s="2" t="s">
        <v>3390</v>
      </c>
      <c r="E590" s="2">
        <v>1</v>
      </c>
      <c r="F590" s="3">
        <v>39282</v>
      </c>
      <c r="G590" s="2">
        <v>48.165199999999999</v>
      </c>
      <c r="H590" s="2">
        <v>-92.107299999999995</v>
      </c>
      <c r="I590" s="2">
        <v>-53.33</v>
      </c>
      <c r="J590" s="2">
        <v>-5.04</v>
      </c>
      <c r="K590" s="2">
        <v>-12.99</v>
      </c>
      <c r="L590" s="2">
        <v>0.41099999999999998</v>
      </c>
      <c r="M590" s="2">
        <v>0.92</v>
      </c>
    </row>
    <row r="591" spans="1:13" s="2" customFormat="1" x14ac:dyDescent="0.25">
      <c r="A591" s="2" t="s">
        <v>3393</v>
      </c>
      <c r="B591" s="2">
        <v>2007</v>
      </c>
      <c r="C591" s="7">
        <v>2008175</v>
      </c>
      <c r="D591" s="2" t="s">
        <v>3392</v>
      </c>
      <c r="E591" s="2">
        <v>1</v>
      </c>
      <c r="F591" s="3">
        <v>39280</v>
      </c>
      <c r="G591" s="2">
        <v>34.033213199999999</v>
      </c>
      <c r="H591" s="2">
        <v>-109.4367421</v>
      </c>
      <c r="I591" s="2">
        <v>-68.099999999999994</v>
      </c>
      <c r="J591" s="2">
        <v>-9.16</v>
      </c>
      <c r="K591" s="2">
        <v>5.14</v>
      </c>
      <c r="L591" s="2">
        <v>7.0000000000000007E-2</v>
      </c>
      <c r="M591" s="2">
        <v>0.16</v>
      </c>
    </row>
    <row r="592" spans="1:13" s="2" customFormat="1" x14ac:dyDescent="0.25">
      <c r="A592" s="2" t="s">
        <v>3395</v>
      </c>
      <c r="B592" s="2">
        <v>2007</v>
      </c>
      <c r="C592" s="7">
        <v>2008176</v>
      </c>
      <c r="D592" s="2" t="s">
        <v>3394</v>
      </c>
      <c r="E592" s="2">
        <v>1</v>
      </c>
      <c r="F592" s="3">
        <v>39282</v>
      </c>
      <c r="G592" s="2">
        <v>48.577751300000003</v>
      </c>
      <c r="H592" s="2">
        <v>-113.9310021</v>
      </c>
      <c r="I592" s="2">
        <v>-122.16</v>
      </c>
      <c r="J592" s="2">
        <v>-16.36</v>
      </c>
      <c r="K592" s="2">
        <v>8.6999999999999993</v>
      </c>
      <c r="L592" s="2">
        <v>2.4E-2</v>
      </c>
      <c r="M592" s="2">
        <v>1.4</v>
      </c>
    </row>
    <row r="593" spans="1:13" s="2" customFormat="1" x14ac:dyDescent="0.25">
      <c r="A593" s="2" t="s">
        <v>3396</v>
      </c>
      <c r="B593" s="2">
        <v>2007</v>
      </c>
      <c r="C593" s="7">
        <v>2008177</v>
      </c>
      <c r="D593" s="2" t="s">
        <v>706</v>
      </c>
      <c r="E593" s="2">
        <v>1</v>
      </c>
      <c r="F593" s="3">
        <v>39280</v>
      </c>
      <c r="G593" s="2">
        <v>47.074278399999997</v>
      </c>
      <c r="H593" s="2">
        <v>-99.630654160000006</v>
      </c>
      <c r="I593" s="2">
        <v>-36.89</v>
      </c>
      <c r="J593" s="2">
        <v>-3</v>
      </c>
      <c r="K593" s="2">
        <v>-12.85</v>
      </c>
      <c r="L593" s="2">
        <v>0.86699999999999999</v>
      </c>
      <c r="M593" s="2">
        <v>1.45</v>
      </c>
    </row>
    <row r="594" spans="1:13" s="2" customFormat="1" x14ac:dyDescent="0.25">
      <c r="A594" s="2" t="s">
        <v>3397</v>
      </c>
      <c r="B594" s="2">
        <v>2007</v>
      </c>
      <c r="C594" s="7">
        <v>2008178</v>
      </c>
      <c r="D594" s="2" t="s">
        <v>460</v>
      </c>
      <c r="E594" s="2">
        <v>1</v>
      </c>
      <c r="F594" s="3">
        <v>39331</v>
      </c>
      <c r="G594" s="2">
        <v>44.430347429999998</v>
      </c>
      <c r="H594" s="2">
        <v>-83.920448530000002</v>
      </c>
      <c r="I594" s="2">
        <v>-50.24</v>
      </c>
      <c r="J594" s="2">
        <v>-5.76</v>
      </c>
      <c r="K594" s="2">
        <v>-4.17</v>
      </c>
      <c r="L594" s="2">
        <v>0.215</v>
      </c>
      <c r="M594" s="2">
        <v>1.93</v>
      </c>
    </row>
    <row r="595" spans="1:13" s="2" customFormat="1" x14ac:dyDescent="0.25">
      <c r="A595" s="2" t="s">
        <v>3399</v>
      </c>
      <c r="B595" s="2">
        <v>2007</v>
      </c>
      <c r="C595" s="7">
        <v>2008179</v>
      </c>
      <c r="D595" s="2" t="s">
        <v>3398</v>
      </c>
      <c r="E595" s="2">
        <v>1</v>
      </c>
      <c r="F595" s="3">
        <v>39265</v>
      </c>
      <c r="G595" s="2">
        <v>40.911526700000003</v>
      </c>
      <c r="H595" s="2">
        <v>-86.338371499999994</v>
      </c>
      <c r="I595" s="2">
        <v>-31.21</v>
      </c>
      <c r="J595" s="2">
        <v>-3.35</v>
      </c>
      <c r="K595" s="2">
        <v>-4.38</v>
      </c>
      <c r="L595" s="2">
        <v>0.32300000000000001</v>
      </c>
      <c r="M595" s="2">
        <v>2.2200000000000002</v>
      </c>
    </row>
    <row r="596" spans="1:13" s="2" customFormat="1" x14ac:dyDescent="0.25">
      <c r="A596" s="2" t="s">
        <v>3401</v>
      </c>
      <c r="B596" s="2">
        <v>2007</v>
      </c>
      <c r="C596" s="7">
        <v>2008180</v>
      </c>
      <c r="D596" s="2" t="s">
        <v>3400</v>
      </c>
      <c r="E596" s="2">
        <v>1</v>
      </c>
      <c r="F596" s="3">
        <v>39336</v>
      </c>
      <c r="G596" s="2">
        <v>35.205455970000003</v>
      </c>
      <c r="H596" s="2">
        <v>-96.554885720000001</v>
      </c>
      <c r="I596" s="2">
        <v>-14.31</v>
      </c>
      <c r="J596" s="2">
        <v>-2.56</v>
      </c>
      <c r="K596" s="2">
        <v>6.16</v>
      </c>
      <c r="L596" s="2">
        <v>0.107</v>
      </c>
      <c r="M596" s="2">
        <v>0.3</v>
      </c>
    </row>
    <row r="597" spans="1:13" s="2" customFormat="1" x14ac:dyDescent="0.25">
      <c r="A597" s="2" t="s">
        <v>3403</v>
      </c>
      <c r="B597" s="2">
        <v>2007</v>
      </c>
      <c r="C597" s="7">
        <v>2008181</v>
      </c>
      <c r="D597" s="2" t="s">
        <v>3402</v>
      </c>
      <c r="E597" s="2">
        <v>1</v>
      </c>
      <c r="F597" s="3">
        <v>39308</v>
      </c>
      <c r="G597" s="2">
        <v>46.0021852</v>
      </c>
      <c r="H597" s="2">
        <v>-89.612986100000001</v>
      </c>
      <c r="I597" s="2">
        <v>-35.72</v>
      </c>
      <c r="J597" s="2">
        <v>-2.58</v>
      </c>
      <c r="K597" s="2">
        <v>-15.07</v>
      </c>
      <c r="L597" s="2">
        <v>0.63600000000000001</v>
      </c>
      <c r="M597" s="2">
        <v>8.0399999999999991</v>
      </c>
    </row>
    <row r="598" spans="1:13" s="2" customFormat="1" x14ac:dyDescent="0.25">
      <c r="A598" s="2" t="s">
        <v>3405</v>
      </c>
      <c r="B598" s="2">
        <v>2007</v>
      </c>
      <c r="C598" s="7">
        <v>2008182</v>
      </c>
      <c r="D598" s="2" t="s">
        <v>3404</v>
      </c>
      <c r="E598" s="2">
        <v>1</v>
      </c>
      <c r="F598" s="3">
        <v>39345</v>
      </c>
      <c r="G598" s="2">
        <v>42.121218499999998</v>
      </c>
      <c r="H598" s="2">
        <v>-84.323040899999995</v>
      </c>
      <c r="I598" s="2">
        <v>-35.14</v>
      </c>
      <c r="J598" s="2">
        <v>-4.13</v>
      </c>
      <c r="K598" s="2">
        <v>-2.09</v>
      </c>
      <c r="L598" s="2">
        <v>0.20300000000000001</v>
      </c>
      <c r="M598" s="2">
        <v>2.12</v>
      </c>
    </row>
    <row r="599" spans="1:13" s="2" customFormat="1" x14ac:dyDescent="0.25">
      <c r="A599" s="2" t="s">
        <v>3407</v>
      </c>
      <c r="B599" s="2">
        <v>2007</v>
      </c>
      <c r="C599" s="7">
        <v>2008183</v>
      </c>
      <c r="D599" s="2" t="s">
        <v>3406</v>
      </c>
      <c r="E599" s="2">
        <v>1</v>
      </c>
      <c r="F599" s="3">
        <v>39281</v>
      </c>
      <c r="G599" s="2">
        <v>41.188331300000002</v>
      </c>
      <c r="H599" s="2">
        <v>-111.3838226</v>
      </c>
      <c r="I599" s="2">
        <v>-119.56</v>
      </c>
      <c r="J599" s="2">
        <v>-15.29</v>
      </c>
      <c r="K599" s="2">
        <v>2.75</v>
      </c>
      <c r="L599" s="2">
        <v>0.121</v>
      </c>
      <c r="M599" s="2">
        <v>2.23</v>
      </c>
    </row>
    <row r="600" spans="1:13" s="2" customFormat="1" x14ac:dyDescent="0.25">
      <c r="A600" s="2" t="s">
        <v>3408</v>
      </c>
      <c r="B600" s="2">
        <v>2007</v>
      </c>
      <c r="C600" s="7">
        <v>2008184</v>
      </c>
      <c r="D600" s="2" t="s">
        <v>301</v>
      </c>
      <c r="E600" s="2">
        <v>1</v>
      </c>
      <c r="F600" s="3">
        <v>39260</v>
      </c>
      <c r="G600" s="2">
        <v>39.277605270000002</v>
      </c>
      <c r="H600" s="2">
        <v>-86.212137670000004</v>
      </c>
      <c r="I600" s="2">
        <v>-30.98</v>
      </c>
      <c r="J600" s="2">
        <v>-4.3</v>
      </c>
      <c r="K600" s="2">
        <v>3.42</v>
      </c>
      <c r="L600" s="2">
        <v>0.106</v>
      </c>
      <c r="M600" s="2">
        <v>0.35</v>
      </c>
    </row>
    <row r="601" spans="1:13" s="2" customFormat="1" x14ac:dyDescent="0.25">
      <c r="A601" s="2" t="s">
        <v>3409</v>
      </c>
      <c r="B601" s="2">
        <v>2007</v>
      </c>
      <c r="C601" s="7">
        <v>2008185</v>
      </c>
      <c r="D601" s="2" t="s">
        <v>426</v>
      </c>
      <c r="E601" s="2">
        <v>1</v>
      </c>
      <c r="F601" s="3">
        <v>39309</v>
      </c>
      <c r="G601" s="2">
        <v>45.336517209999997</v>
      </c>
      <c r="H601" s="2">
        <v>-70.667500649999994</v>
      </c>
      <c r="I601" s="2">
        <v>-84.63</v>
      </c>
      <c r="J601" s="2">
        <v>-11.54</v>
      </c>
      <c r="K601" s="2">
        <v>7.67</v>
      </c>
      <c r="L601" s="2">
        <v>6.9000000000000006E-2</v>
      </c>
      <c r="M601" s="2">
        <v>1.04</v>
      </c>
    </row>
    <row r="602" spans="1:13" s="2" customFormat="1" x14ac:dyDescent="0.25">
      <c r="A602" s="2" t="s">
        <v>3410</v>
      </c>
      <c r="B602" s="2">
        <v>2007</v>
      </c>
      <c r="C602" s="7">
        <v>2008186</v>
      </c>
      <c r="D602" s="2" t="s">
        <v>567</v>
      </c>
      <c r="E602" s="2">
        <v>1</v>
      </c>
      <c r="F602" s="3">
        <v>39315</v>
      </c>
      <c r="G602" s="2">
        <v>44.996679260000001</v>
      </c>
      <c r="H602" s="2">
        <v>-94.340999949999997</v>
      </c>
      <c r="I602" s="2">
        <v>-23.51</v>
      </c>
      <c r="J602" s="2">
        <v>-1.94</v>
      </c>
      <c r="K602" s="2">
        <v>-8</v>
      </c>
      <c r="L602" s="2">
        <v>0.59399999999999997</v>
      </c>
      <c r="M602" s="2">
        <v>1.1200000000000001</v>
      </c>
    </row>
    <row r="603" spans="1:13" s="2" customFormat="1" x14ac:dyDescent="0.25">
      <c r="A603" s="2" t="s">
        <v>3412</v>
      </c>
      <c r="B603" s="2">
        <v>2007</v>
      </c>
      <c r="C603" s="7">
        <v>2008187</v>
      </c>
      <c r="D603" s="2" t="s">
        <v>3411</v>
      </c>
      <c r="E603" s="2">
        <v>1</v>
      </c>
      <c r="F603" s="3">
        <v>39261</v>
      </c>
      <c r="G603" s="2">
        <v>35.032519399999998</v>
      </c>
      <c r="H603" s="2">
        <v>-79.041776999999996</v>
      </c>
      <c r="I603" s="2">
        <v>-27.29</v>
      </c>
      <c r="J603" s="2">
        <v>-4.68</v>
      </c>
      <c r="K603" s="2">
        <v>10.18</v>
      </c>
      <c r="L603" s="2">
        <v>2.3E-2</v>
      </c>
      <c r="M603" s="2">
        <v>0.02</v>
      </c>
    </row>
    <row r="604" spans="1:13" s="2" customFormat="1" x14ac:dyDescent="0.25">
      <c r="A604" s="2" t="s">
        <v>3414</v>
      </c>
      <c r="B604" s="2">
        <v>2007</v>
      </c>
      <c r="C604" s="7">
        <v>2008188</v>
      </c>
      <c r="D604" s="2" t="s">
        <v>3413</v>
      </c>
      <c r="E604" s="2">
        <v>1</v>
      </c>
      <c r="F604" s="3">
        <v>39295</v>
      </c>
      <c r="G604" s="2">
        <v>42.283830299999998</v>
      </c>
      <c r="H604" s="2">
        <v>-88.123829900000004</v>
      </c>
      <c r="I604" s="2">
        <v>-17.05</v>
      </c>
      <c r="J604" s="2">
        <v>-0.28000000000000003</v>
      </c>
      <c r="K604" s="2">
        <v>-14.78</v>
      </c>
      <c r="L604" s="2">
        <v>0.43099999999999999</v>
      </c>
      <c r="M604" s="2">
        <v>0.32</v>
      </c>
    </row>
    <row r="605" spans="1:13" s="2" customFormat="1" x14ac:dyDescent="0.25">
      <c r="A605" s="2" t="s">
        <v>3416</v>
      </c>
      <c r="B605" s="2">
        <v>2007</v>
      </c>
      <c r="C605" s="7">
        <v>2008189</v>
      </c>
      <c r="D605" s="2" t="s">
        <v>3415</v>
      </c>
      <c r="E605" s="2">
        <v>1</v>
      </c>
      <c r="F605" s="3">
        <v>39259</v>
      </c>
      <c r="G605" s="2">
        <v>35.813878899999999</v>
      </c>
      <c r="H605" s="2">
        <v>-78.528795500000001</v>
      </c>
      <c r="I605" s="2">
        <v>-22.03</v>
      </c>
      <c r="J605" s="2">
        <v>-2.58</v>
      </c>
      <c r="K605" s="2">
        <v>-1.37</v>
      </c>
      <c r="L605" s="2">
        <v>0.14000000000000001</v>
      </c>
      <c r="M605" s="2">
        <v>0.08</v>
      </c>
    </row>
    <row r="606" spans="1:13" s="2" customFormat="1" x14ac:dyDescent="0.25">
      <c r="A606" s="2" t="s">
        <v>3418</v>
      </c>
      <c r="B606" s="2">
        <v>2007</v>
      </c>
      <c r="C606" s="7">
        <v>2008190</v>
      </c>
      <c r="D606" s="2" t="s">
        <v>3417</v>
      </c>
      <c r="E606" s="2">
        <v>1</v>
      </c>
      <c r="F606" s="3">
        <v>39323</v>
      </c>
      <c r="G606" s="2">
        <v>40.678777699999998</v>
      </c>
      <c r="H606" s="2">
        <v>-110.7617077</v>
      </c>
      <c r="I606" s="2">
        <v>-108.2</v>
      </c>
      <c r="J606" s="2">
        <v>-13.82</v>
      </c>
      <c r="K606" s="2">
        <v>2.36</v>
      </c>
      <c r="L606" s="2">
        <v>0.14399999999999999</v>
      </c>
      <c r="M606" s="2">
        <v>1.7</v>
      </c>
    </row>
    <row r="607" spans="1:13" s="2" customFormat="1" x14ac:dyDescent="0.25">
      <c r="A607" s="2" t="s">
        <v>3420</v>
      </c>
      <c r="B607" s="2">
        <v>2007</v>
      </c>
      <c r="C607" s="7">
        <v>2008191</v>
      </c>
      <c r="D607" s="2" t="s">
        <v>3419</v>
      </c>
      <c r="E607" s="2">
        <v>1</v>
      </c>
      <c r="F607" s="3">
        <v>39310</v>
      </c>
      <c r="G607" s="2">
        <v>27.847289799999999</v>
      </c>
      <c r="H607" s="2">
        <v>-82.778672999999998</v>
      </c>
      <c r="I607" s="2">
        <v>5.04</v>
      </c>
      <c r="J607" s="2">
        <v>1.28</v>
      </c>
      <c r="K607" s="2">
        <v>-5.23</v>
      </c>
      <c r="L607" s="2">
        <v>0.32600000000000001</v>
      </c>
      <c r="M607" s="2">
        <v>0.22</v>
      </c>
    </row>
    <row r="608" spans="1:13" s="2" customFormat="1" x14ac:dyDescent="0.25">
      <c r="A608" s="2" t="s">
        <v>3422</v>
      </c>
      <c r="B608" s="2">
        <v>2007</v>
      </c>
      <c r="C608" s="7">
        <v>2008192</v>
      </c>
      <c r="D608" s="2" t="s">
        <v>3421</v>
      </c>
      <c r="E608" s="2">
        <v>1</v>
      </c>
      <c r="F608" s="3">
        <v>39346</v>
      </c>
      <c r="G608" s="2">
        <v>41.700346699999997</v>
      </c>
      <c r="H608" s="2">
        <v>-74.676147099999994</v>
      </c>
      <c r="I608" s="2">
        <v>-48.34</v>
      </c>
      <c r="J608" s="2">
        <v>-6.16</v>
      </c>
      <c r="K608" s="2">
        <v>0.94</v>
      </c>
      <c r="L608" s="2">
        <v>0.13600000000000001</v>
      </c>
      <c r="M608" s="2">
        <v>0.71</v>
      </c>
    </row>
    <row r="609" spans="1:13" s="2" customFormat="1" x14ac:dyDescent="0.25">
      <c r="A609" s="2" t="s">
        <v>3423</v>
      </c>
      <c r="B609" s="2">
        <v>2007</v>
      </c>
      <c r="C609" s="7">
        <v>2008193</v>
      </c>
      <c r="D609" s="2" t="s">
        <v>956</v>
      </c>
      <c r="E609" s="2">
        <v>1</v>
      </c>
      <c r="F609" s="3">
        <v>39258</v>
      </c>
      <c r="G609" s="2">
        <v>44.092969760000003</v>
      </c>
      <c r="H609" s="2">
        <v>-123.2760913</v>
      </c>
      <c r="I609" s="2">
        <v>-54.06</v>
      </c>
      <c r="J609" s="2">
        <v>-7.52</v>
      </c>
      <c r="K609" s="2">
        <v>6.14</v>
      </c>
      <c r="L609" s="2">
        <v>6.2E-2</v>
      </c>
      <c r="M609" s="2">
        <v>0.17</v>
      </c>
    </row>
    <row r="610" spans="1:13" s="2" customFormat="1" x14ac:dyDescent="0.25">
      <c r="A610" s="2" t="s">
        <v>3424</v>
      </c>
      <c r="B610" s="2">
        <v>2007</v>
      </c>
      <c r="C610" s="7">
        <v>2008194</v>
      </c>
      <c r="D610" s="2" t="s">
        <v>1107</v>
      </c>
      <c r="E610" s="2">
        <v>1</v>
      </c>
      <c r="F610" s="3">
        <v>39300</v>
      </c>
      <c r="G610" s="2">
        <v>30.009542960000001</v>
      </c>
      <c r="H610" s="2">
        <v>-97.821580010000005</v>
      </c>
      <c r="I610" s="2">
        <v>-17.940000000000001</v>
      </c>
      <c r="J610" s="2">
        <v>-3.25</v>
      </c>
      <c r="K610" s="2">
        <v>8.0500000000000007</v>
      </c>
      <c r="L610" s="2">
        <v>4.3999999999999997E-2</v>
      </c>
      <c r="M610" s="2">
        <v>0.03</v>
      </c>
    </row>
    <row r="611" spans="1:13" s="2" customFormat="1" x14ac:dyDescent="0.25">
      <c r="A611" s="2" t="s">
        <v>3425</v>
      </c>
      <c r="B611" s="2">
        <v>2007</v>
      </c>
      <c r="C611" s="7">
        <v>2008195</v>
      </c>
      <c r="D611" s="2" t="s">
        <v>285</v>
      </c>
      <c r="E611" s="2">
        <v>1</v>
      </c>
      <c r="F611" s="3">
        <v>39265</v>
      </c>
      <c r="G611" s="2">
        <v>41.414704870000001</v>
      </c>
      <c r="H611" s="2">
        <v>-86.473393560000005</v>
      </c>
      <c r="I611" s="2">
        <v>-40.5</v>
      </c>
      <c r="J611" s="2">
        <v>-5.1100000000000003</v>
      </c>
      <c r="K611" s="2">
        <v>0.41</v>
      </c>
      <c r="L611" s="2">
        <v>0.20399999999999999</v>
      </c>
      <c r="M611" s="2">
        <v>0.88</v>
      </c>
    </row>
    <row r="612" spans="1:13" s="2" customFormat="1" x14ac:dyDescent="0.25">
      <c r="A612" s="2" t="s">
        <v>3426</v>
      </c>
      <c r="B612" s="2">
        <v>2007</v>
      </c>
      <c r="C612" s="7">
        <v>2008196</v>
      </c>
      <c r="D612" s="2" t="s">
        <v>555</v>
      </c>
      <c r="E612" s="2">
        <v>1</v>
      </c>
      <c r="F612" s="3">
        <v>39288</v>
      </c>
      <c r="G612" s="2">
        <v>46.419425330000003</v>
      </c>
      <c r="H612" s="2">
        <v>-95.840022489999996</v>
      </c>
      <c r="I612" s="2">
        <v>-43.09</v>
      </c>
      <c r="J612" s="2">
        <v>-4.43</v>
      </c>
      <c r="K612" s="2">
        <v>-7.67</v>
      </c>
      <c r="L612" s="2">
        <v>0.42599999999999999</v>
      </c>
      <c r="M612" s="2">
        <v>2.5</v>
      </c>
    </row>
    <row r="613" spans="1:13" s="2" customFormat="1" x14ac:dyDescent="0.25">
      <c r="A613" s="2" t="s">
        <v>3427</v>
      </c>
      <c r="B613" s="2">
        <v>2007</v>
      </c>
      <c r="C613" s="7">
        <v>2008197</v>
      </c>
      <c r="D613" s="2" t="s">
        <v>293</v>
      </c>
      <c r="E613" s="2">
        <v>1</v>
      </c>
      <c r="F613" s="3">
        <v>39309</v>
      </c>
      <c r="G613" s="2">
        <v>39.608155680000003</v>
      </c>
      <c r="H613" s="2">
        <v>-84.971507430000003</v>
      </c>
      <c r="I613" s="2">
        <v>-35.53</v>
      </c>
      <c r="J613" s="2">
        <v>-4.82</v>
      </c>
      <c r="K613" s="2">
        <v>3.04</v>
      </c>
      <c r="L613" s="2">
        <v>0.10199999999999999</v>
      </c>
      <c r="M613" s="2">
        <v>0.51</v>
      </c>
    </row>
    <row r="614" spans="1:13" s="2" customFormat="1" x14ac:dyDescent="0.25">
      <c r="A614" s="2" t="s">
        <v>3428</v>
      </c>
      <c r="B614" s="2">
        <v>2007</v>
      </c>
      <c r="C614" s="7">
        <v>2008198</v>
      </c>
      <c r="D614" s="2" t="s">
        <v>19</v>
      </c>
      <c r="E614" s="2">
        <v>1</v>
      </c>
      <c r="F614" s="3">
        <v>39322</v>
      </c>
      <c r="G614" s="2">
        <v>34.417550339999998</v>
      </c>
      <c r="H614" s="2">
        <v>-93.07012469</v>
      </c>
      <c r="I614" s="2">
        <v>-13.85</v>
      </c>
      <c r="J614" s="2">
        <v>-2.0299999999999998</v>
      </c>
      <c r="K614" s="2">
        <v>2.38</v>
      </c>
      <c r="L614" s="2">
        <v>0.161</v>
      </c>
      <c r="M614" s="2">
        <v>1.1499999999999999</v>
      </c>
    </row>
    <row r="615" spans="1:13" s="2" customFormat="1" x14ac:dyDescent="0.25">
      <c r="A615" s="2" t="s">
        <v>3430</v>
      </c>
      <c r="B615" s="2">
        <v>2007</v>
      </c>
      <c r="C615" s="7">
        <v>2008199</v>
      </c>
      <c r="D615" s="2" t="s">
        <v>3429</v>
      </c>
      <c r="E615" s="2">
        <v>1</v>
      </c>
      <c r="F615" s="3">
        <v>39296</v>
      </c>
      <c r="G615" s="2">
        <v>46.0407151</v>
      </c>
      <c r="H615" s="2">
        <v>-86.805719600000003</v>
      </c>
      <c r="I615" s="2">
        <v>-47.76</v>
      </c>
      <c r="J615" s="2">
        <v>-4.6500000000000004</v>
      </c>
      <c r="K615" s="2">
        <v>-10.55</v>
      </c>
      <c r="L615" s="2">
        <v>0.32</v>
      </c>
      <c r="M615" s="2">
        <v>0.47</v>
      </c>
    </row>
    <row r="616" spans="1:13" s="2" customFormat="1" x14ac:dyDescent="0.25">
      <c r="A616" s="2" t="s">
        <v>3431</v>
      </c>
      <c r="B616" s="2">
        <v>2007</v>
      </c>
      <c r="C616" s="7">
        <v>2008200</v>
      </c>
      <c r="D616" s="2" t="s">
        <v>1301</v>
      </c>
      <c r="E616" s="2">
        <v>1</v>
      </c>
      <c r="F616" s="3">
        <v>39289</v>
      </c>
      <c r="G616" s="2">
        <v>45.315799720000001</v>
      </c>
      <c r="H616" s="2">
        <v>-92.564381620000006</v>
      </c>
      <c r="I616" s="2">
        <v>-55.52</v>
      </c>
      <c r="J616" s="2">
        <v>-7.4</v>
      </c>
      <c r="K616" s="2">
        <v>3.65</v>
      </c>
      <c r="L616" s="2">
        <v>0.107</v>
      </c>
      <c r="M616" s="2">
        <v>0.51</v>
      </c>
    </row>
    <row r="617" spans="1:13" s="2" customFormat="1" x14ac:dyDescent="0.25">
      <c r="A617" s="2" t="s">
        <v>3433</v>
      </c>
      <c r="B617" s="2">
        <v>2007</v>
      </c>
      <c r="C617" s="7">
        <v>2008201</v>
      </c>
      <c r="D617" s="2" t="s">
        <v>3432</v>
      </c>
      <c r="E617" s="2">
        <v>1</v>
      </c>
      <c r="F617" s="3">
        <v>39275</v>
      </c>
      <c r="G617" s="2">
        <v>38.7594748</v>
      </c>
      <c r="H617" s="2">
        <v>-97.162901000000005</v>
      </c>
      <c r="I617" s="2">
        <v>-21.66</v>
      </c>
      <c r="J617" s="2">
        <v>-2.19</v>
      </c>
      <c r="K617" s="2">
        <v>-4.18</v>
      </c>
      <c r="L617" s="2">
        <v>0.34599999999999997</v>
      </c>
      <c r="M617" s="2">
        <v>0.48</v>
      </c>
    </row>
    <row r="618" spans="1:13" s="2" customFormat="1" x14ac:dyDescent="0.25">
      <c r="A618" s="2" t="s">
        <v>3435</v>
      </c>
      <c r="B618" s="2">
        <v>2007</v>
      </c>
      <c r="C618" s="7">
        <v>2008203</v>
      </c>
      <c r="D618" s="2" t="s">
        <v>3434</v>
      </c>
      <c r="E618" s="2">
        <v>1</v>
      </c>
      <c r="F618" s="3">
        <v>39309</v>
      </c>
      <c r="G618" s="2">
        <v>41.099210999999997</v>
      </c>
      <c r="H618" s="2">
        <v>-75.521825300000003</v>
      </c>
      <c r="I618" s="2">
        <v>-42.4</v>
      </c>
      <c r="J618" s="2">
        <v>-6.25</v>
      </c>
      <c r="K618" s="2">
        <v>7.6</v>
      </c>
      <c r="L618" s="2">
        <v>7.0000000000000007E-2</v>
      </c>
      <c r="M618" s="2">
        <v>0.14000000000000001</v>
      </c>
    </row>
    <row r="619" spans="1:13" s="2" customFormat="1" x14ac:dyDescent="0.25">
      <c r="A619" s="2" t="s">
        <v>3436</v>
      </c>
      <c r="B619" s="2">
        <v>2007</v>
      </c>
      <c r="C619" s="7">
        <v>2008204</v>
      </c>
      <c r="D619" s="2" t="s">
        <v>719</v>
      </c>
      <c r="E619" s="2">
        <v>1</v>
      </c>
      <c r="F619" s="3">
        <v>39309</v>
      </c>
      <c r="G619" s="2">
        <v>47.864742390000004</v>
      </c>
      <c r="H619" s="2">
        <v>-101.5132965</v>
      </c>
      <c r="I619" s="2">
        <v>-38.020000000000003</v>
      </c>
      <c r="J619" s="2">
        <v>-2.5099999999999998</v>
      </c>
      <c r="K619" s="2">
        <v>-17.95</v>
      </c>
      <c r="L619" s="2">
        <v>0.875</v>
      </c>
      <c r="M619" s="2">
        <v>0.77</v>
      </c>
    </row>
    <row r="620" spans="1:13" s="2" customFormat="1" x14ac:dyDescent="0.25">
      <c r="A620" s="2" t="s">
        <v>3438</v>
      </c>
      <c r="B620" s="2">
        <v>2007</v>
      </c>
      <c r="C620" s="7">
        <v>2008207</v>
      </c>
      <c r="D620" s="2" t="s">
        <v>3437</v>
      </c>
      <c r="E620" s="2">
        <v>1</v>
      </c>
      <c r="F620" s="3">
        <v>39287</v>
      </c>
      <c r="G620" s="2">
        <v>48.273756900000002</v>
      </c>
      <c r="H620" s="2">
        <v>-117.33237990000001</v>
      </c>
      <c r="I620" s="2">
        <v>-96.36</v>
      </c>
      <c r="J620" s="2">
        <v>-11.8</v>
      </c>
      <c r="K620" s="2">
        <v>-1.94</v>
      </c>
      <c r="L620" s="2">
        <v>0.11899999999999999</v>
      </c>
      <c r="M620" s="2">
        <v>0.06</v>
      </c>
    </row>
    <row r="621" spans="1:13" s="2" customFormat="1" x14ac:dyDescent="0.25">
      <c r="A621" s="2" t="s">
        <v>3440</v>
      </c>
      <c r="B621" s="2">
        <v>2007</v>
      </c>
      <c r="C621" s="7">
        <v>2008208</v>
      </c>
      <c r="D621" s="2" t="s">
        <v>3439</v>
      </c>
      <c r="E621" s="2">
        <v>1</v>
      </c>
      <c r="F621" s="3">
        <v>39314</v>
      </c>
      <c r="G621" s="2">
        <v>47.0508466</v>
      </c>
      <c r="H621" s="2">
        <v>-99.453091499999999</v>
      </c>
      <c r="I621" s="2">
        <v>-38.07</v>
      </c>
      <c r="J621" s="2">
        <v>-3.29</v>
      </c>
      <c r="K621" s="2">
        <v>-11.76</v>
      </c>
      <c r="L621" s="2">
        <v>0.82899999999999996</v>
      </c>
      <c r="M621" s="2">
        <v>0.75</v>
      </c>
    </row>
    <row r="622" spans="1:13" s="2" customFormat="1" x14ac:dyDescent="0.25">
      <c r="A622" s="2" t="s">
        <v>3442</v>
      </c>
      <c r="B622" s="2">
        <v>2007</v>
      </c>
      <c r="C622" s="7">
        <v>2008209</v>
      </c>
      <c r="D622" s="2" t="s">
        <v>3441</v>
      </c>
      <c r="E622" s="2">
        <v>1</v>
      </c>
      <c r="F622" s="3">
        <v>39274</v>
      </c>
      <c r="G622" s="2">
        <v>35.673850100000003</v>
      </c>
      <c r="H622" s="2">
        <v>-88.319480100000007</v>
      </c>
      <c r="I622" s="2">
        <v>-16.149999999999999</v>
      </c>
      <c r="J622" s="2">
        <v>-2.37</v>
      </c>
      <c r="K622" s="2">
        <v>2.83</v>
      </c>
      <c r="L622" s="2">
        <v>0.17199999999999999</v>
      </c>
      <c r="M622" s="2">
        <v>0.16</v>
      </c>
    </row>
    <row r="623" spans="1:13" s="2" customFormat="1" x14ac:dyDescent="0.25">
      <c r="A623" s="2" t="s">
        <v>3444</v>
      </c>
      <c r="B623" s="2">
        <v>2007</v>
      </c>
      <c r="C623" s="7">
        <v>2008210</v>
      </c>
      <c r="D623" s="2" t="s">
        <v>3443</v>
      </c>
      <c r="E623" s="2">
        <v>1</v>
      </c>
      <c r="F623" s="3">
        <v>39294</v>
      </c>
      <c r="G623" s="2">
        <v>41.655484999999999</v>
      </c>
      <c r="H623" s="2">
        <v>-70.335183400000005</v>
      </c>
      <c r="I623" s="2">
        <v>-22.69</v>
      </c>
      <c r="J623" s="2">
        <v>-2.2400000000000002</v>
      </c>
      <c r="K623" s="2">
        <v>-4.76</v>
      </c>
      <c r="L623" s="2">
        <v>0.34699999999999998</v>
      </c>
      <c r="M623" s="2">
        <v>1.03</v>
      </c>
    </row>
    <row r="624" spans="1:13" s="2" customFormat="1" x14ac:dyDescent="0.25">
      <c r="A624" s="2" t="s">
        <v>3445</v>
      </c>
      <c r="B624" s="2">
        <v>2007</v>
      </c>
      <c r="C624" s="7">
        <v>2008211</v>
      </c>
      <c r="D624" s="2" t="s">
        <v>200</v>
      </c>
      <c r="E624" s="2">
        <v>1</v>
      </c>
      <c r="F624" s="3">
        <v>39287</v>
      </c>
      <c r="G624" s="2">
        <v>43.389725120000001</v>
      </c>
      <c r="H624" s="2">
        <v>-93.497857199999999</v>
      </c>
      <c r="I624" s="2">
        <v>-15.72</v>
      </c>
      <c r="J624" s="2">
        <v>-0.68</v>
      </c>
      <c r="K624" s="2">
        <v>-10.32</v>
      </c>
      <c r="L624" s="2">
        <v>0.82</v>
      </c>
      <c r="M624" s="2">
        <v>0.76</v>
      </c>
    </row>
    <row r="625" spans="1:13" s="2" customFormat="1" x14ac:dyDescent="0.25">
      <c r="A625" s="2" t="s">
        <v>3447</v>
      </c>
      <c r="B625" s="2">
        <v>2007</v>
      </c>
      <c r="C625" s="7">
        <v>2008212</v>
      </c>
      <c r="D625" s="2" t="s">
        <v>3446</v>
      </c>
      <c r="E625" s="2">
        <v>1</v>
      </c>
      <c r="F625" s="3">
        <v>39275</v>
      </c>
      <c r="G625" s="2">
        <v>33.160587300000003</v>
      </c>
      <c r="H625" s="2">
        <v>-96.104019100000002</v>
      </c>
      <c r="I625" s="2">
        <v>2.87</v>
      </c>
      <c r="J625" s="2">
        <v>0.94</v>
      </c>
      <c r="K625" s="2">
        <v>-4.62</v>
      </c>
      <c r="L625" s="2">
        <v>0.55300000000000005</v>
      </c>
      <c r="M625" s="2">
        <v>1.18</v>
      </c>
    </row>
    <row r="626" spans="1:13" s="2" customFormat="1" x14ac:dyDescent="0.25">
      <c r="A626" s="2" t="s">
        <v>3449</v>
      </c>
      <c r="B626" s="2">
        <v>2007</v>
      </c>
      <c r="C626" s="7">
        <v>2008213</v>
      </c>
      <c r="D626" s="2" t="s">
        <v>3448</v>
      </c>
      <c r="E626" s="2">
        <v>1</v>
      </c>
      <c r="F626" s="3">
        <v>39266</v>
      </c>
      <c r="G626" s="2">
        <v>40.490216500000002</v>
      </c>
      <c r="H626" s="2">
        <v>-86.003055500000002</v>
      </c>
      <c r="I626" s="2">
        <v>-17.670000000000002</v>
      </c>
      <c r="J626" s="2">
        <v>-1.1000000000000001</v>
      </c>
      <c r="K626" s="2">
        <v>-8.8800000000000008</v>
      </c>
      <c r="L626" s="2">
        <v>0.32</v>
      </c>
      <c r="M626" s="2">
        <v>1.2</v>
      </c>
    </row>
    <row r="627" spans="1:13" s="2" customFormat="1" x14ac:dyDescent="0.25">
      <c r="A627" s="2" t="s">
        <v>3451</v>
      </c>
      <c r="B627" s="2">
        <v>2007</v>
      </c>
      <c r="C627" s="7">
        <v>2008214</v>
      </c>
      <c r="D627" s="2" t="s">
        <v>3450</v>
      </c>
      <c r="E627" s="2">
        <v>1</v>
      </c>
      <c r="F627" s="3">
        <v>39316</v>
      </c>
      <c r="G627" s="2">
        <v>39.297216400000003</v>
      </c>
      <c r="H627" s="2">
        <v>-91.001521499999996</v>
      </c>
      <c r="I627" s="2">
        <v>-5.16</v>
      </c>
      <c r="J627" s="2">
        <v>0.86</v>
      </c>
      <c r="K627" s="2">
        <v>-12.03</v>
      </c>
      <c r="L627" s="2">
        <v>0.66300000000000003</v>
      </c>
      <c r="M627" s="2">
        <v>2.63</v>
      </c>
    </row>
    <row r="628" spans="1:13" s="2" customFormat="1" x14ac:dyDescent="0.25">
      <c r="A628" s="2" t="s">
        <v>3453</v>
      </c>
      <c r="B628" s="2">
        <v>2007</v>
      </c>
      <c r="C628" s="7">
        <v>2008215</v>
      </c>
      <c r="D628" s="2" t="s">
        <v>3452</v>
      </c>
      <c r="E628" s="2">
        <v>1</v>
      </c>
      <c r="F628" s="3">
        <v>39310</v>
      </c>
      <c r="G628" s="2">
        <v>35.559927100000003</v>
      </c>
      <c r="H628" s="2">
        <v>-105.16119620000001</v>
      </c>
      <c r="I628" s="2">
        <v>-30.57</v>
      </c>
      <c r="J628" s="2">
        <v>-2.33</v>
      </c>
      <c r="K628" s="2">
        <v>-11.96</v>
      </c>
      <c r="L628" s="2">
        <v>0.42399999999999999</v>
      </c>
      <c r="M628" s="2">
        <v>0.62</v>
      </c>
    </row>
    <row r="629" spans="1:13" s="2" customFormat="1" x14ac:dyDescent="0.25">
      <c r="A629" s="2" t="s">
        <v>3454</v>
      </c>
      <c r="B629" s="2">
        <v>2007</v>
      </c>
      <c r="C629" s="7">
        <v>2008216</v>
      </c>
      <c r="D629" s="2" t="s">
        <v>440</v>
      </c>
      <c r="E629" s="2">
        <v>1</v>
      </c>
      <c r="F629" s="3">
        <v>39310</v>
      </c>
      <c r="G629" s="2">
        <v>44.041721699999997</v>
      </c>
      <c r="H629" s="2">
        <v>-70.525942290000003</v>
      </c>
      <c r="I629" s="2">
        <v>-48.87</v>
      </c>
      <c r="J629" s="2">
        <v>-6.56</v>
      </c>
      <c r="K629" s="2">
        <v>3.6</v>
      </c>
      <c r="L629" s="2">
        <v>0.18099999999999999</v>
      </c>
      <c r="M629" s="2">
        <v>2.46</v>
      </c>
    </row>
    <row r="630" spans="1:13" s="2" customFormat="1" x14ac:dyDescent="0.25">
      <c r="A630" s="2" t="s">
        <v>3455</v>
      </c>
      <c r="B630" s="2">
        <v>2007</v>
      </c>
      <c r="C630" s="7">
        <v>2008217</v>
      </c>
      <c r="D630" s="2" t="s">
        <v>553</v>
      </c>
      <c r="E630" s="2">
        <v>1</v>
      </c>
      <c r="F630" s="3">
        <v>39287</v>
      </c>
      <c r="G630" s="2">
        <v>45.238539420000002</v>
      </c>
      <c r="H630" s="2">
        <v>-94.952937610000006</v>
      </c>
      <c r="I630" s="2">
        <v>-20.92</v>
      </c>
      <c r="J630" s="2">
        <v>-0.69</v>
      </c>
      <c r="K630" s="2">
        <v>-15.42</v>
      </c>
      <c r="L630" s="2">
        <v>0.76</v>
      </c>
      <c r="M630" s="2">
        <v>0.91</v>
      </c>
    </row>
    <row r="631" spans="1:13" s="2" customFormat="1" x14ac:dyDescent="0.25">
      <c r="A631" s="2" t="s">
        <v>3457</v>
      </c>
      <c r="B631" s="2">
        <v>2007</v>
      </c>
      <c r="C631" s="7">
        <v>2008218</v>
      </c>
      <c r="D631" s="2" t="s">
        <v>3456</v>
      </c>
      <c r="E631" s="2">
        <v>1</v>
      </c>
      <c r="F631" s="3">
        <v>39281</v>
      </c>
      <c r="G631" s="2">
        <v>34.524199000000003</v>
      </c>
      <c r="H631" s="2">
        <v>-96.5030821</v>
      </c>
      <c r="I631" s="2">
        <v>-21.07</v>
      </c>
      <c r="J631" s="2">
        <v>-3.99</v>
      </c>
      <c r="K631" s="2">
        <v>10.82</v>
      </c>
      <c r="L631" s="2">
        <v>0.13</v>
      </c>
      <c r="M631" s="2">
        <v>0.32</v>
      </c>
    </row>
    <row r="632" spans="1:13" s="2" customFormat="1" x14ac:dyDescent="0.25">
      <c r="A632" s="2" t="s">
        <v>3459</v>
      </c>
      <c r="B632" s="2">
        <v>2007</v>
      </c>
      <c r="C632" s="7">
        <v>2008219</v>
      </c>
      <c r="D632" s="2" t="s">
        <v>3458</v>
      </c>
      <c r="E632" s="2">
        <v>1</v>
      </c>
      <c r="F632" s="3">
        <v>39256</v>
      </c>
      <c r="G632" s="2">
        <v>36.104323440000002</v>
      </c>
      <c r="H632" s="2">
        <v>-79.321762199999995</v>
      </c>
      <c r="I632" s="2">
        <v>-20.94</v>
      </c>
      <c r="J632" s="2">
        <v>-3.31</v>
      </c>
      <c r="K632" s="2">
        <v>5.57</v>
      </c>
      <c r="L632" s="2">
        <v>9.9000000000000005E-2</v>
      </c>
      <c r="M632" s="2">
        <v>0.22</v>
      </c>
    </row>
    <row r="633" spans="1:13" s="2" customFormat="1" x14ac:dyDescent="0.25">
      <c r="A633" s="2" t="s">
        <v>3461</v>
      </c>
      <c r="B633" s="2">
        <v>2007</v>
      </c>
      <c r="C633" s="7">
        <v>2008220</v>
      </c>
      <c r="D633" s="2" t="s">
        <v>3460</v>
      </c>
      <c r="E633" s="2">
        <v>1</v>
      </c>
      <c r="F633" s="3">
        <v>39273</v>
      </c>
      <c r="G633" s="2">
        <v>43.807948500000002</v>
      </c>
      <c r="H633" s="2">
        <v>-87.978297900000001</v>
      </c>
      <c r="I633" s="2">
        <v>-28.81</v>
      </c>
      <c r="J633" s="2">
        <v>-1.95</v>
      </c>
      <c r="K633" s="2">
        <v>-13.22</v>
      </c>
      <c r="L633" s="2">
        <v>0.59299999999999997</v>
      </c>
      <c r="M633" s="2">
        <v>2.19</v>
      </c>
    </row>
    <row r="634" spans="1:13" s="2" customFormat="1" x14ac:dyDescent="0.25">
      <c r="A634" s="2" t="s">
        <v>3463</v>
      </c>
      <c r="B634" s="2">
        <v>2007</v>
      </c>
      <c r="C634" s="7">
        <v>2008221</v>
      </c>
      <c r="D634" s="2" t="s">
        <v>3462</v>
      </c>
      <c r="E634" s="2">
        <v>1</v>
      </c>
      <c r="F634" s="3">
        <v>39301</v>
      </c>
      <c r="G634" s="2">
        <v>41.495847900000001</v>
      </c>
      <c r="H634" s="2">
        <v>-85.433516400000002</v>
      </c>
      <c r="I634" s="2">
        <v>-40.229999999999997</v>
      </c>
      <c r="J634" s="2">
        <v>-5.39</v>
      </c>
      <c r="K634" s="2">
        <v>2.91</v>
      </c>
      <c r="L634" s="2">
        <v>7.1999999999999995E-2</v>
      </c>
      <c r="M634" s="2">
        <v>0.36</v>
      </c>
    </row>
    <row r="635" spans="1:13" s="2" customFormat="1" x14ac:dyDescent="0.25">
      <c r="A635" s="2" t="s">
        <v>3465</v>
      </c>
      <c r="B635" s="2">
        <v>2007</v>
      </c>
      <c r="C635" s="7">
        <v>2008222</v>
      </c>
      <c r="D635" s="2" t="s">
        <v>3464</v>
      </c>
      <c r="E635" s="2">
        <v>1</v>
      </c>
      <c r="F635" s="3">
        <v>39301</v>
      </c>
      <c r="G635" s="2">
        <v>42.565099699999998</v>
      </c>
      <c r="H635" s="2">
        <v>-100.4927777</v>
      </c>
      <c r="I635" s="2">
        <v>-28.84</v>
      </c>
      <c r="J635" s="2">
        <v>-2.0299999999999998</v>
      </c>
      <c r="K635" s="2">
        <v>-12.6</v>
      </c>
      <c r="L635" s="2">
        <v>0.629</v>
      </c>
      <c r="M635" s="2">
        <v>0.73</v>
      </c>
    </row>
    <row r="636" spans="1:13" s="2" customFormat="1" x14ac:dyDescent="0.25">
      <c r="A636" s="2" t="s">
        <v>3466</v>
      </c>
      <c r="B636" s="2">
        <v>2007</v>
      </c>
      <c r="C636" s="7">
        <v>2008223</v>
      </c>
      <c r="D636" s="2" t="s">
        <v>689</v>
      </c>
      <c r="E636" s="2">
        <v>1</v>
      </c>
      <c r="F636" s="3">
        <v>39262</v>
      </c>
      <c r="G636" s="2">
        <v>34.932902730000002</v>
      </c>
      <c r="H636" s="2">
        <v>-77.104829940000002</v>
      </c>
      <c r="I636" s="2">
        <v>4.08</v>
      </c>
      <c r="J636" s="2">
        <v>1.34</v>
      </c>
      <c r="K636" s="2">
        <v>-6.64</v>
      </c>
      <c r="L636" s="2">
        <v>0.34399999999999997</v>
      </c>
      <c r="M636" s="2">
        <v>0.23</v>
      </c>
    </row>
    <row r="637" spans="1:13" s="2" customFormat="1" x14ac:dyDescent="0.25">
      <c r="A637" s="2" t="s">
        <v>3468</v>
      </c>
      <c r="B637" s="2">
        <v>2007</v>
      </c>
      <c r="C637" s="7">
        <v>2008224</v>
      </c>
      <c r="D637" s="2" t="s">
        <v>3467</v>
      </c>
      <c r="E637" s="2">
        <v>1</v>
      </c>
      <c r="F637" s="3">
        <v>39309</v>
      </c>
      <c r="G637" s="2">
        <v>45.290003200000001</v>
      </c>
      <c r="H637" s="2">
        <v>-98.7620474</v>
      </c>
      <c r="I637" s="2">
        <v>-30.7</v>
      </c>
      <c r="J637" s="2">
        <v>-2.21</v>
      </c>
      <c r="K637" s="2">
        <v>-13.03</v>
      </c>
      <c r="L637" s="2">
        <v>0.64500000000000002</v>
      </c>
      <c r="M637" s="2">
        <v>0.45</v>
      </c>
    </row>
    <row r="638" spans="1:13" s="2" customFormat="1" x14ac:dyDescent="0.25">
      <c r="A638" s="2" t="s">
        <v>3469</v>
      </c>
      <c r="B638" s="2">
        <v>2007</v>
      </c>
      <c r="C638" s="7">
        <v>2008225</v>
      </c>
      <c r="D638" s="2" t="s">
        <v>351</v>
      </c>
      <c r="E638" s="2">
        <v>1</v>
      </c>
      <c r="F638" s="3">
        <v>39280</v>
      </c>
      <c r="G638" s="2">
        <v>38.125962039999997</v>
      </c>
      <c r="H638" s="2">
        <v>-96.309557560000002</v>
      </c>
      <c r="I638" s="2">
        <v>-34.869999999999997</v>
      </c>
      <c r="J638" s="2">
        <v>-5.36</v>
      </c>
      <c r="K638" s="2">
        <v>8.0399999999999991</v>
      </c>
      <c r="L638" s="2">
        <v>0.106</v>
      </c>
      <c r="M638" s="2">
        <v>0.15</v>
      </c>
    </row>
    <row r="639" spans="1:13" s="2" customFormat="1" x14ac:dyDescent="0.25">
      <c r="A639" s="2" t="s">
        <v>3471</v>
      </c>
      <c r="B639" s="2">
        <v>2007</v>
      </c>
      <c r="C639" s="7">
        <v>2008226</v>
      </c>
      <c r="D639" s="2" t="s">
        <v>3470</v>
      </c>
      <c r="E639" s="2">
        <v>1</v>
      </c>
      <c r="F639" s="3">
        <v>39316</v>
      </c>
      <c r="G639" s="2">
        <v>43.150320200000003</v>
      </c>
      <c r="H639" s="2">
        <v>-85.475638900000007</v>
      </c>
      <c r="I639" s="2">
        <v>-24.24</v>
      </c>
      <c r="J639" s="2">
        <v>-1.32</v>
      </c>
      <c r="K639" s="2">
        <v>-13.69</v>
      </c>
      <c r="L639" s="2">
        <v>0.47099999999999997</v>
      </c>
      <c r="M639" s="2">
        <v>0.36</v>
      </c>
    </row>
    <row r="640" spans="1:13" s="2" customFormat="1" x14ac:dyDescent="0.25">
      <c r="A640" s="2" t="s">
        <v>3473</v>
      </c>
      <c r="B640" s="2">
        <v>2007</v>
      </c>
      <c r="C640" s="7">
        <v>2008227</v>
      </c>
      <c r="D640" s="2" t="s">
        <v>3472</v>
      </c>
      <c r="E640" s="2">
        <v>1</v>
      </c>
      <c r="F640" s="3">
        <v>39254</v>
      </c>
      <c r="G640" s="2">
        <v>41.371968899999999</v>
      </c>
      <c r="H640" s="2">
        <v>-106.25025100000001</v>
      </c>
      <c r="I640" s="2">
        <v>-131.01</v>
      </c>
      <c r="J640" s="2">
        <v>-17.59</v>
      </c>
      <c r="K640" s="2">
        <v>9.73</v>
      </c>
      <c r="L640" s="2">
        <v>5.0000000000000001E-3</v>
      </c>
      <c r="M640" s="2">
        <v>0.27</v>
      </c>
    </row>
    <row r="641" spans="1:13" s="2" customFormat="1" x14ac:dyDescent="0.25">
      <c r="A641" s="2" t="s">
        <v>3475</v>
      </c>
      <c r="B641" s="2">
        <v>2007</v>
      </c>
      <c r="C641" s="7">
        <v>2008228</v>
      </c>
      <c r="D641" s="2" t="s">
        <v>3474</v>
      </c>
      <c r="E641" s="2">
        <v>1</v>
      </c>
      <c r="F641" s="3">
        <v>39258</v>
      </c>
      <c r="G641" s="2">
        <v>38.383757000000003</v>
      </c>
      <c r="H641" s="2">
        <v>-115.1046656</v>
      </c>
      <c r="I641" s="2">
        <v>-74.290000000000006</v>
      </c>
      <c r="J641" s="2">
        <v>-6.54</v>
      </c>
      <c r="K641" s="2">
        <v>-21.95</v>
      </c>
      <c r="L641" s="2">
        <v>0.27200000000000002</v>
      </c>
      <c r="M641" s="2">
        <v>0.13</v>
      </c>
    </row>
    <row r="642" spans="1:13" s="2" customFormat="1" x14ac:dyDescent="0.25">
      <c r="A642" s="2" t="s">
        <v>3477</v>
      </c>
      <c r="B642" s="2">
        <v>2007</v>
      </c>
      <c r="C642" s="7">
        <v>2008229</v>
      </c>
      <c r="D642" s="2" t="s">
        <v>3476</v>
      </c>
      <c r="E642" s="2">
        <v>1</v>
      </c>
      <c r="F642" s="3">
        <v>39272</v>
      </c>
      <c r="G642" s="2">
        <v>46.567182199999998</v>
      </c>
      <c r="H642" s="2">
        <v>-94.324265600000004</v>
      </c>
      <c r="I642" s="2">
        <v>-54.8</v>
      </c>
      <c r="J642" s="2">
        <v>-7.25</v>
      </c>
      <c r="K642" s="2">
        <v>3.2</v>
      </c>
      <c r="L642" s="2">
        <v>0.20200000000000001</v>
      </c>
      <c r="M642" s="2">
        <v>0.37</v>
      </c>
    </row>
    <row r="643" spans="1:13" s="2" customFormat="1" x14ac:dyDescent="0.25">
      <c r="A643" s="2" t="s">
        <v>3479</v>
      </c>
      <c r="B643" s="2">
        <v>2007</v>
      </c>
      <c r="C643" s="7">
        <v>2008230</v>
      </c>
      <c r="D643" s="2" t="s">
        <v>3478</v>
      </c>
      <c r="E643" s="2">
        <v>1</v>
      </c>
      <c r="F643" s="3">
        <v>39317</v>
      </c>
      <c r="G643" s="2">
        <v>38.792211600000002</v>
      </c>
      <c r="H643" s="2">
        <v>-84.643205899999998</v>
      </c>
      <c r="I643" s="2">
        <v>-27.67</v>
      </c>
      <c r="J643" s="2">
        <v>-3.67</v>
      </c>
      <c r="K643" s="2">
        <v>1.66</v>
      </c>
      <c r="L643" s="2">
        <v>0.183</v>
      </c>
      <c r="M643" s="2">
        <v>0.46</v>
      </c>
    </row>
    <row r="644" spans="1:13" s="2" customFormat="1" x14ac:dyDescent="0.25">
      <c r="A644" s="2" t="s">
        <v>3481</v>
      </c>
      <c r="B644" s="2">
        <v>2007</v>
      </c>
      <c r="C644" s="7">
        <v>2008231</v>
      </c>
      <c r="D644" s="2" t="s">
        <v>3480</v>
      </c>
      <c r="E644" s="2">
        <v>1</v>
      </c>
      <c r="F644" s="3">
        <v>39275</v>
      </c>
      <c r="G644" s="2">
        <v>42.119981799999998</v>
      </c>
      <c r="H644" s="2">
        <v>-119.9976109</v>
      </c>
      <c r="I644" s="2">
        <v>-35.770000000000003</v>
      </c>
      <c r="J644" s="2">
        <v>0.68</v>
      </c>
      <c r="K644" s="2">
        <v>-41.21</v>
      </c>
      <c r="L644" s="2">
        <v>0.97</v>
      </c>
      <c r="M644" s="2">
        <v>0.88</v>
      </c>
    </row>
    <row r="645" spans="1:13" s="2" customFormat="1" x14ac:dyDescent="0.25">
      <c r="A645" s="2" t="s">
        <v>3482</v>
      </c>
      <c r="B645" s="2">
        <v>2007</v>
      </c>
      <c r="C645" s="7">
        <v>2008232</v>
      </c>
      <c r="D645" s="2" t="s">
        <v>194</v>
      </c>
      <c r="E645" s="2">
        <v>1</v>
      </c>
      <c r="F645" s="3">
        <v>39280</v>
      </c>
      <c r="G645" s="2">
        <v>41.477233980000001</v>
      </c>
      <c r="H645" s="2">
        <v>-92.460277669999996</v>
      </c>
      <c r="I645" s="2">
        <v>-28.07</v>
      </c>
      <c r="J645" s="2">
        <v>-3.62</v>
      </c>
      <c r="K645" s="2">
        <v>0.87</v>
      </c>
      <c r="L645" s="2">
        <v>0.22800000000000001</v>
      </c>
      <c r="M645" s="2">
        <v>0.5</v>
      </c>
    </row>
    <row r="646" spans="1:13" s="2" customFormat="1" x14ac:dyDescent="0.25">
      <c r="A646" s="2" t="s">
        <v>3483</v>
      </c>
      <c r="B646" s="2">
        <v>2007</v>
      </c>
      <c r="C646" s="7">
        <v>2008233</v>
      </c>
      <c r="D646" s="2" t="s">
        <v>53</v>
      </c>
      <c r="E646" s="2">
        <v>1</v>
      </c>
      <c r="F646" s="3">
        <v>39287</v>
      </c>
      <c r="G646" s="2">
        <v>38.508471419999999</v>
      </c>
      <c r="H646" s="2">
        <v>-121.5353649</v>
      </c>
      <c r="I646" s="2">
        <v>-33.520000000000003</v>
      </c>
      <c r="J646" s="2">
        <v>-2.37</v>
      </c>
      <c r="K646" s="2">
        <v>-14.52</v>
      </c>
      <c r="L646" s="2">
        <v>0.35599999999999998</v>
      </c>
      <c r="M646" s="2">
        <v>1.35</v>
      </c>
    </row>
    <row r="647" spans="1:13" s="2" customFormat="1" x14ac:dyDescent="0.25">
      <c r="A647" s="2" t="s">
        <v>3485</v>
      </c>
      <c r="B647" s="2">
        <v>2007</v>
      </c>
      <c r="C647" s="7">
        <v>2008234</v>
      </c>
      <c r="D647" s="2" t="s">
        <v>3484</v>
      </c>
      <c r="E647" s="2">
        <v>1</v>
      </c>
      <c r="F647" s="3">
        <v>39324</v>
      </c>
      <c r="G647" s="2">
        <v>43.355301400000002</v>
      </c>
      <c r="H647" s="2">
        <v>-109.3834683</v>
      </c>
      <c r="I647" s="2">
        <v>-122.12</v>
      </c>
      <c r="J647" s="2">
        <v>-16.43</v>
      </c>
      <c r="K647" s="2">
        <v>9.2799999999999994</v>
      </c>
      <c r="L647" s="2">
        <v>1.2999999999999999E-2</v>
      </c>
      <c r="M647" s="2">
        <v>0.14000000000000001</v>
      </c>
    </row>
    <row r="648" spans="1:13" s="2" customFormat="1" x14ac:dyDescent="0.25">
      <c r="A648" s="2" t="s">
        <v>3486</v>
      </c>
      <c r="B648" s="2">
        <v>2007</v>
      </c>
      <c r="C648" s="7">
        <v>2008235</v>
      </c>
      <c r="D648" s="2" t="s">
        <v>190</v>
      </c>
      <c r="E648" s="2">
        <v>1</v>
      </c>
      <c r="F648" s="3">
        <v>39301</v>
      </c>
      <c r="G648" s="2">
        <v>43.461318689999999</v>
      </c>
      <c r="H648" s="2">
        <v>-95.172506240000004</v>
      </c>
      <c r="I648" s="2">
        <v>-23.09</v>
      </c>
      <c r="J648" s="2">
        <v>-1.49</v>
      </c>
      <c r="K648" s="2">
        <v>-11.14</v>
      </c>
      <c r="L648" s="2">
        <v>0.56399999999999995</v>
      </c>
      <c r="M648" s="2">
        <v>0.55000000000000004</v>
      </c>
    </row>
    <row r="649" spans="1:13" s="2" customFormat="1" x14ac:dyDescent="0.25">
      <c r="A649" s="2" t="s">
        <v>3488</v>
      </c>
      <c r="B649" s="2">
        <v>2007</v>
      </c>
      <c r="C649" s="7">
        <v>2008236</v>
      </c>
      <c r="D649" s="2" t="s">
        <v>3487</v>
      </c>
      <c r="E649" s="2">
        <v>1</v>
      </c>
      <c r="F649" s="3">
        <v>39332</v>
      </c>
      <c r="G649" s="2">
        <v>40.935480900000002</v>
      </c>
      <c r="H649" s="2">
        <v>-74.255386900000005</v>
      </c>
      <c r="I649" s="2">
        <v>-33.090000000000003</v>
      </c>
      <c r="J649" s="2">
        <v>-4.95</v>
      </c>
      <c r="K649" s="2">
        <v>6.54</v>
      </c>
      <c r="L649" s="2">
        <v>8.3000000000000004E-2</v>
      </c>
      <c r="M649" s="2">
        <v>0.08</v>
      </c>
    </row>
    <row r="650" spans="1:13" s="2" customFormat="1" x14ac:dyDescent="0.25">
      <c r="A650" s="2" t="s">
        <v>3490</v>
      </c>
      <c r="B650" s="2">
        <v>2007</v>
      </c>
      <c r="C650" s="7">
        <v>2008237</v>
      </c>
      <c r="D650" s="2" t="s">
        <v>3489</v>
      </c>
      <c r="E650" s="2">
        <v>1</v>
      </c>
      <c r="F650" s="3">
        <v>39295</v>
      </c>
      <c r="G650" s="2">
        <v>47.915151399999999</v>
      </c>
      <c r="H650" s="2">
        <v>-90.342312399999997</v>
      </c>
      <c r="I650" s="2">
        <v>-58.79</v>
      </c>
      <c r="J650" s="2">
        <v>-6.28</v>
      </c>
      <c r="K650" s="2">
        <v>-8.5299999999999994</v>
      </c>
      <c r="L650" s="2">
        <v>0.29799999999999999</v>
      </c>
      <c r="M650" s="2">
        <v>1.65</v>
      </c>
    </row>
    <row r="651" spans="1:13" s="2" customFormat="1" x14ac:dyDescent="0.25">
      <c r="A651" s="2" t="s">
        <v>3492</v>
      </c>
      <c r="B651" s="2">
        <v>2007</v>
      </c>
      <c r="C651" s="7">
        <v>2008238</v>
      </c>
      <c r="D651" s="2" t="s">
        <v>3491</v>
      </c>
      <c r="E651" s="2">
        <v>1</v>
      </c>
      <c r="F651" s="3">
        <v>39315</v>
      </c>
      <c r="G651" s="2">
        <v>48.032047710000001</v>
      </c>
      <c r="H651" s="2">
        <v>-98.908398340000005</v>
      </c>
      <c r="I651" s="2">
        <v>-50.25</v>
      </c>
      <c r="J651" s="2">
        <v>-4.92</v>
      </c>
      <c r="K651" s="2">
        <v>-10.93</v>
      </c>
      <c r="L651" s="2">
        <v>0.50900000000000001</v>
      </c>
      <c r="M651" s="2">
        <v>2.2200000000000002</v>
      </c>
    </row>
    <row r="652" spans="1:13" s="2" customFormat="1" x14ac:dyDescent="0.25">
      <c r="A652" s="2" t="s">
        <v>3494</v>
      </c>
      <c r="B652" s="2">
        <v>2007</v>
      </c>
      <c r="C652" s="7">
        <v>2008239</v>
      </c>
      <c r="D652" s="2" t="s">
        <v>3493</v>
      </c>
      <c r="E652" s="2">
        <v>1</v>
      </c>
      <c r="F652" s="3">
        <v>39320</v>
      </c>
      <c r="G652" s="2">
        <v>36.039903500000001</v>
      </c>
      <c r="H652" s="2">
        <v>-106.8487839</v>
      </c>
      <c r="I652" s="2">
        <v>-63.29</v>
      </c>
      <c r="J652" s="2">
        <v>-8.41</v>
      </c>
      <c r="K652" s="2">
        <v>4.0199999999999996</v>
      </c>
      <c r="L652" s="2">
        <v>0.106</v>
      </c>
      <c r="M652" s="2">
        <v>0.26</v>
      </c>
    </row>
    <row r="653" spans="1:13" s="2" customFormat="1" x14ac:dyDescent="0.25">
      <c r="A653" s="2" t="s">
        <v>3496</v>
      </c>
      <c r="B653" s="2">
        <v>2007</v>
      </c>
      <c r="C653" s="7">
        <v>2008240</v>
      </c>
      <c r="D653" s="2" t="s">
        <v>3495</v>
      </c>
      <c r="E653" s="2">
        <v>1</v>
      </c>
      <c r="F653" s="3">
        <v>39281</v>
      </c>
      <c r="G653" s="2">
        <v>48.135006300000001</v>
      </c>
      <c r="H653" s="2">
        <v>-116.15561769999999</v>
      </c>
      <c r="I653" s="2">
        <v>-90.15</v>
      </c>
      <c r="J653" s="2">
        <v>-10.029999999999999</v>
      </c>
      <c r="K653" s="2">
        <v>-9.8699999999999992</v>
      </c>
      <c r="L653" s="2">
        <v>0.26</v>
      </c>
      <c r="M653" s="2">
        <v>1.58</v>
      </c>
    </row>
    <row r="654" spans="1:13" s="2" customFormat="1" x14ac:dyDescent="0.25">
      <c r="A654" s="2" t="s">
        <v>3498</v>
      </c>
      <c r="B654" s="2">
        <v>2007</v>
      </c>
      <c r="C654" s="7">
        <v>2008241</v>
      </c>
      <c r="D654" s="2" t="s">
        <v>3497</v>
      </c>
      <c r="E654" s="2">
        <v>1</v>
      </c>
      <c r="F654" s="3">
        <v>39260</v>
      </c>
      <c r="G654" s="2">
        <v>45.888163900000002</v>
      </c>
      <c r="H654" s="2">
        <v>-93.275590800000003</v>
      </c>
      <c r="I654" s="2">
        <v>-50.91</v>
      </c>
      <c r="J654" s="2">
        <v>-6.45</v>
      </c>
      <c r="K654" s="2">
        <v>0.7</v>
      </c>
      <c r="L654" s="2">
        <v>0.186</v>
      </c>
      <c r="M654" s="2">
        <v>0.52</v>
      </c>
    </row>
    <row r="655" spans="1:13" s="2" customFormat="1" x14ac:dyDescent="0.25">
      <c r="A655" s="2" t="s">
        <v>3500</v>
      </c>
      <c r="B655" s="2">
        <v>2007</v>
      </c>
      <c r="C655" s="7">
        <v>2008242</v>
      </c>
      <c r="D655" s="2" t="s">
        <v>3499</v>
      </c>
      <c r="E655" s="2">
        <v>1</v>
      </c>
      <c r="F655" s="3">
        <v>39318</v>
      </c>
      <c r="G655" s="2">
        <v>36.823233600000002</v>
      </c>
      <c r="H655" s="2">
        <v>-107.46382439999999</v>
      </c>
      <c r="I655" s="2">
        <v>-79.25</v>
      </c>
      <c r="J655" s="2">
        <v>-10.43</v>
      </c>
      <c r="K655" s="2">
        <v>4.17</v>
      </c>
      <c r="L655" s="2">
        <v>9.4E-2</v>
      </c>
      <c r="M655" s="2">
        <v>1.59</v>
      </c>
    </row>
    <row r="656" spans="1:13" s="2" customFormat="1" x14ac:dyDescent="0.25">
      <c r="A656" s="2" t="s">
        <v>3502</v>
      </c>
      <c r="B656" s="2">
        <v>2007</v>
      </c>
      <c r="C656" s="7">
        <v>2008243</v>
      </c>
      <c r="D656" s="2" t="s">
        <v>3501</v>
      </c>
      <c r="E656" s="2">
        <v>1</v>
      </c>
      <c r="F656" s="3">
        <v>39321</v>
      </c>
      <c r="G656" s="2">
        <v>33.720253200000002</v>
      </c>
      <c r="H656" s="2">
        <v>-94.004294700000003</v>
      </c>
      <c r="I656" s="2">
        <v>-15.67</v>
      </c>
      <c r="J656" s="2">
        <v>-2.91</v>
      </c>
      <c r="K656" s="2">
        <v>7.6</v>
      </c>
      <c r="L656" s="2">
        <v>5.1999999999999998E-2</v>
      </c>
      <c r="M656" s="2">
        <v>0.15</v>
      </c>
    </row>
    <row r="657" spans="1:13" s="2" customFormat="1" x14ac:dyDescent="0.25">
      <c r="A657" s="2" t="s">
        <v>3503</v>
      </c>
      <c r="B657" s="2">
        <v>2007</v>
      </c>
      <c r="C657" s="7">
        <v>2008244</v>
      </c>
      <c r="D657" s="2" t="s">
        <v>345</v>
      </c>
      <c r="E657" s="2">
        <v>1</v>
      </c>
      <c r="F657" s="3">
        <v>39283</v>
      </c>
      <c r="G657" s="2">
        <v>39.000153599999997</v>
      </c>
      <c r="H657" s="2">
        <v>-95.779648330000001</v>
      </c>
      <c r="I657" s="2">
        <v>-15.11</v>
      </c>
      <c r="J657" s="2">
        <v>-2.42</v>
      </c>
      <c r="K657" s="2">
        <v>4.2300000000000004</v>
      </c>
      <c r="L657" s="2">
        <v>0.182</v>
      </c>
      <c r="M657" s="2">
        <v>0.68</v>
      </c>
    </row>
    <row r="658" spans="1:13" s="2" customFormat="1" x14ac:dyDescent="0.25">
      <c r="A658" s="2" t="s">
        <v>3505</v>
      </c>
      <c r="B658" s="2">
        <v>2007</v>
      </c>
      <c r="C658" s="7">
        <v>2008245</v>
      </c>
      <c r="D658" s="2" t="s">
        <v>3504</v>
      </c>
      <c r="E658" s="2">
        <v>1</v>
      </c>
      <c r="F658" s="3">
        <v>39275</v>
      </c>
      <c r="G658" s="2">
        <v>33.158571500000001</v>
      </c>
      <c r="H658" s="2">
        <v>-107.2214132</v>
      </c>
      <c r="I658" s="2">
        <v>-45.22</v>
      </c>
      <c r="J658" s="2">
        <v>-3.11</v>
      </c>
      <c r="K658" s="2">
        <v>-20.38</v>
      </c>
      <c r="L658" s="2">
        <v>0.434</v>
      </c>
      <c r="M658" s="2">
        <v>0.1</v>
      </c>
    </row>
    <row r="659" spans="1:13" s="2" customFormat="1" x14ac:dyDescent="0.25">
      <c r="A659" s="2" t="s">
        <v>3507</v>
      </c>
      <c r="B659" s="2">
        <v>2007</v>
      </c>
      <c r="C659" s="7">
        <v>2008246</v>
      </c>
      <c r="D659" s="2" t="s">
        <v>3506</v>
      </c>
      <c r="E659" s="2">
        <v>1</v>
      </c>
      <c r="F659" s="3">
        <v>39338</v>
      </c>
      <c r="G659" s="2">
        <v>46.693467200000001</v>
      </c>
      <c r="H659" s="2">
        <v>-119.6483226</v>
      </c>
      <c r="I659" s="2">
        <v>-111.43</v>
      </c>
      <c r="J659" s="2">
        <v>-13.57</v>
      </c>
      <c r="K659" s="2">
        <v>-2.89</v>
      </c>
      <c r="L659" s="2">
        <v>0.29399999999999998</v>
      </c>
      <c r="M659" s="2">
        <v>0.49</v>
      </c>
    </row>
    <row r="660" spans="1:13" s="2" customFormat="1" x14ac:dyDescent="0.25">
      <c r="A660" s="2" t="s">
        <v>3509</v>
      </c>
      <c r="B660" s="2">
        <v>2007</v>
      </c>
      <c r="C660" s="7">
        <v>2008247</v>
      </c>
      <c r="D660" s="2" t="s">
        <v>3508</v>
      </c>
      <c r="E660" s="2">
        <v>1</v>
      </c>
      <c r="F660" s="3">
        <v>39309</v>
      </c>
      <c r="G660" s="2">
        <v>35.503554899999997</v>
      </c>
      <c r="H660" s="2">
        <v>-104.225471</v>
      </c>
      <c r="I660" s="2">
        <v>-34</v>
      </c>
      <c r="J660" s="2">
        <v>-3.05</v>
      </c>
      <c r="K660" s="2">
        <v>-9.59</v>
      </c>
      <c r="L660" s="2">
        <v>0.30299999999999999</v>
      </c>
      <c r="M660" s="2">
        <v>2.91</v>
      </c>
    </row>
    <row r="661" spans="1:13" s="2" customFormat="1" x14ac:dyDescent="0.25">
      <c r="A661" s="2" t="s">
        <v>3511</v>
      </c>
      <c r="B661" s="2">
        <v>2007</v>
      </c>
      <c r="C661" s="7">
        <v>2008248</v>
      </c>
      <c r="D661" s="2" t="s">
        <v>3510</v>
      </c>
      <c r="E661" s="2">
        <v>1</v>
      </c>
      <c r="F661" s="3">
        <v>39302</v>
      </c>
      <c r="G661" s="2">
        <v>44.231152399999999</v>
      </c>
      <c r="H661" s="2">
        <v>-93.528950100000003</v>
      </c>
      <c r="I661" s="2">
        <v>-35.65</v>
      </c>
      <c r="J661" s="2">
        <v>-4.28</v>
      </c>
      <c r="K661" s="2">
        <v>-1.44</v>
      </c>
      <c r="L661" s="2">
        <v>0.29299999999999998</v>
      </c>
      <c r="M661" s="2">
        <v>0.56000000000000005</v>
      </c>
    </row>
    <row r="662" spans="1:13" s="2" customFormat="1" x14ac:dyDescent="0.25">
      <c r="A662" s="2" t="s">
        <v>3513</v>
      </c>
      <c r="B662" s="2">
        <v>2007</v>
      </c>
      <c r="C662" s="7">
        <v>2008249</v>
      </c>
      <c r="D662" s="2" t="s">
        <v>3512</v>
      </c>
      <c r="E662" s="2">
        <v>1</v>
      </c>
      <c r="F662" s="3">
        <v>39352</v>
      </c>
      <c r="G662" s="2">
        <v>38.0990976</v>
      </c>
      <c r="H662" s="2">
        <v>-91.059839400000001</v>
      </c>
      <c r="I662" s="2">
        <v>-13.74</v>
      </c>
      <c r="J662" s="2">
        <v>-0.75</v>
      </c>
      <c r="K662" s="2">
        <v>-7.71</v>
      </c>
      <c r="L662" s="2">
        <v>0.39600000000000002</v>
      </c>
      <c r="M662" s="2">
        <v>1.08</v>
      </c>
    </row>
    <row r="663" spans="1:13" s="2" customFormat="1" x14ac:dyDescent="0.25">
      <c r="A663" s="2" t="s">
        <v>3515</v>
      </c>
      <c r="B663" s="2">
        <v>2007</v>
      </c>
      <c r="C663" s="7">
        <v>2008250</v>
      </c>
      <c r="D663" s="2" t="s">
        <v>3514</v>
      </c>
      <c r="E663" s="2">
        <v>1</v>
      </c>
      <c r="F663" s="3">
        <v>39311</v>
      </c>
      <c r="G663" s="2">
        <v>36.9215996</v>
      </c>
      <c r="H663" s="2">
        <v>-87.455429600000002</v>
      </c>
      <c r="I663" s="2">
        <v>-4</v>
      </c>
      <c r="J663" s="2">
        <v>0.61</v>
      </c>
      <c r="K663" s="2">
        <v>-8.86</v>
      </c>
      <c r="L663" s="2">
        <v>0.42099999999999999</v>
      </c>
      <c r="M663" s="2">
        <v>0.26</v>
      </c>
    </row>
    <row r="664" spans="1:13" s="2" customFormat="1" x14ac:dyDescent="0.25">
      <c r="A664" s="2" t="s">
        <v>3517</v>
      </c>
      <c r="B664" s="2">
        <v>2007</v>
      </c>
      <c r="C664" s="7">
        <v>2008251</v>
      </c>
      <c r="D664" s="2" t="s">
        <v>3516</v>
      </c>
      <c r="E664" s="2">
        <v>1</v>
      </c>
      <c r="F664" s="3">
        <v>39301</v>
      </c>
      <c r="G664" s="2">
        <v>45.117685999999999</v>
      </c>
      <c r="H664" s="2">
        <v>-97.526396500000004</v>
      </c>
      <c r="I664" s="2">
        <v>-26.59</v>
      </c>
      <c r="J664" s="2">
        <v>-2.04</v>
      </c>
      <c r="K664" s="2">
        <v>-10.29</v>
      </c>
      <c r="L664" s="2">
        <v>0.82599999999999996</v>
      </c>
      <c r="M664" s="2">
        <v>1.38</v>
      </c>
    </row>
    <row r="665" spans="1:13" s="2" customFormat="1" x14ac:dyDescent="0.25">
      <c r="A665" s="2" t="s">
        <v>3519</v>
      </c>
      <c r="B665" s="2">
        <v>2007</v>
      </c>
      <c r="C665" s="7">
        <v>2008252</v>
      </c>
      <c r="D665" s="2" t="s">
        <v>3518</v>
      </c>
      <c r="E665" s="2">
        <v>1</v>
      </c>
      <c r="F665" s="3">
        <v>39295</v>
      </c>
      <c r="G665" s="2">
        <v>39.294587499999999</v>
      </c>
      <c r="H665" s="2">
        <v>-111.2808196</v>
      </c>
      <c r="I665" s="2">
        <v>-113.06</v>
      </c>
      <c r="J665" s="2">
        <v>-14.82</v>
      </c>
      <c r="K665" s="2">
        <v>5.47</v>
      </c>
      <c r="L665" s="2">
        <v>1.9E-2</v>
      </c>
      <c r="M665" s="2">
        <v>0.4</v>
      </c>
    </row>
    <row r="666" spans="1:13" s="2" customFormat="1" x14ac:dyDescent="0.25">
      <c r="A666" s="2" t="s">
        <v>3521</v>
      </c>
      <c r="B666" s="2">
        <v>2007</v>
      </c>
      <c r="C666" s="7">
        <v>2008253</v>
      </c>
      <c r="D666" s="2" t="s">
        <v>3520</v>
      </c>
      <c r="E666" s="2">
        <v>1</v>
      </c>
      <c r="F666" s="3">
        <v>39259</v>
      </c>
      <c r="G666" s="2">
        <v>32.755986999999998</v>
      </c>
      <c r="H666" s="2">
        <v>-86.383108199999995</v>
      </c>
      <c r="I666" s="2">
        <v>-18.190000000000001</v>
      </c>
      <c r="J666" s="2">
        <v>-3.12</v>
      </c>
      <c r="K666" s="2">
        <v>6.81</v>
      </c>
      <c r="L666" s="2">
        <v>7.0000000000000007E-2</v>
      </c>
      <c r="M666" s="2">
        <v>0.4</v>
      </c>
    </row>
    <row r="667" spans="1:13" s="2" customFormat="1" x14ac:dyDescent="0.25">
      <c r="A667" s="2" t="s">
        <v>3522</v>
      </c>
      <c r="B667" s="2">
        <v>2007</v>
      </c>
      <c r="C667" s="7">
        <v>2008254</v>
      </c>
      <c r="D667" s="2" t="s">
        <v>533</v>
      </c>
      <c r="E667" s="2">
        <v>1</v>
      </c>
      <c r="F667" s="3">
        <v>39300</v>
      </c>
      <c r="G667" s="2">
        <v>46.701486090000003</v>
      </c>
      <c r="H667" s="2">
        <v>-95.747944029999999</v>
      </c>
      <c r="I667" s="2">
        <v>-28.64</v>
      </c>
      <c r="J667" s="2">
        <v>-1.49</v>
      </c>
      <c r="K667" s="2">
        <v>-16.760000000000002</v>
      </c>
      <c r="L667" s="2">
        <v>0.84399999999999997</v>
      </c>
      <c r="M667" s="2">
        <v>1.1200000000000001</v>
      </c>
    </row>
    <row r="668" spans="1:13" s="2" customFormat="1" x14ac:dyDescent="0.25">
      <c r="A668" s="2" t="s">
        <v>3524</v>
      </c>
      <c r="B668" s="2">
        <v>2007</v>
      </c>
      <c r="C668" s="7">
        <v>2008255</v>
      </c>
      <c r="D668" s="2" t="s">
        <v>3523</v>
      </c>
      <c r="E668" s="2">
        <v>1</v>
      </c>
      <c r="F668" s="3">
        <v>39302</v>
      </c>
      <c r="G668" s="2">
        <v>45.068128100000003</v>
      </c>
      <c r="H668" s="2">
        <v>-116.1697398</v>
      </c>
      <c r="I668" s="2">
        <v>-108.56</v>
      </c>
      <c r="J668" s="2">
        <v>-14.32</v>
      </c>
      <c r="K668" s="2">
        <v>5.96</v>
      </c>
      <c r="L668" s="2">
        <v>8.2000000000000003E-2</v>
      </c>
      <c r="M668" s="2">
        <v>0.24</v>
      </c>
    </row>
    <row r="669" spans="1:13" s="2" customFormat="1" x14ac:dyDescent="0.25">
      <c r="A669" s="2" t="s">
        <v>3526</v>
      </c>
      <c r="B669" s="2">
        <v>2007</v>
      </c>
      <c r="C669" s="7">
        <v>2008256</v>
      </c>
      <c r="D669" s="2" t="s">
        <v>3525</v>
      </c>
      <c r="E669" s="2">
        <v>1</v>
      </c>
      <c r="F669" s="3">
        <v>39315</v>
      </c>
      <c r="G669" s="2">
        <v>36.986254899999999</v>
      </c>
      <c r="H669" s="2">
        <v>-87.205700399999998</v>
      </c>
      <c r="I669" s="2">
        <v>-9.24</v>
      </c>
      <c r="J669" s="2">
        <v>-0.38</v>
      </c>
      <c r="K669" s="2">
        <v>-6.2</v>
      </c>
      <c r="L669" s="2">
        <v>0.33200000000000002</v>
      </c>
      <c r="M669" s="2">
        <v>0.12</v>
      </c>
    </row>
    <row r="670" spans="1:13" s="2" customFormat="1" x14ac:dyDescent="0.25">
      <c r="A670" s="2" t="s">
        <v>3528</v>
      </c>
      <c r="B670" s="2">
        <v>2007</v>
      </c>
      <c r="C670" s="7">
        <v>2008257</v>
      </c>
      <c r="D670" s="2" t="s">
        <v>3527</v>
      </c>
      <c r="E670" s="2">
        <v>1</v>
      </c>
      <c r="F670" s="3">
        <v>39349</v>
      </c>
      <c r="G670" s="2">
        <v>43.455302109999998</v>
      </c>
      <c r="H670" s="2">
        <v>-73.589532550000001</v>
      </c>
      <c r="I670" s="2">
        <v>-56.94</v>
      </c>
      <c r="J670" s="2">
        <v>-7.79</v>
      </c>
      <c r="K670" s="2">
        <v>5.41</v>
      </c>
      <c r="L670" s="2">
        <v>5.3999999999999999E-2</v>
      </c>
      <c r="M670" s="2">
        <v>0.45</v>
      </c>
    </row>
    <row r="671" spans="1:13" s="2" customFormat="1" x14ac:dyDescent="0.25">
      <c r="A671" s="2" t="s">
        <v>3529</v>
      </c>
      <c r="B671" s="2">
        <v>2007</v>
      </c>
      <c r="C671" s="7">
        <v>2008258</v>
      </c>
      <c r="D671" s="2" t="s">
        <v>468</v>
      </c>
      <c r="E671" s="2">
        <v>1</v>
      </c>
      <c r="F671" s="3">
        <v>39294</v>
      </c>
      <c r="G671" s="2">
        <v>45.415854950000003</v>
      </c>
      <c r="H671" s="2">
        <v>-84.845284210000003</v>
      </c>
      <c r="I671" s="2">
        <v>-74.31</v>
      </c>
      <c r="J671" s="2">
        <v>-9.7200000000000006</v>
      </c>
      <c r="K671" s="2">
        <v>3.48</v>
      </c>
      <c r="L671" s="2">
        <v>2.8000000000000001E-2</v>
      </c>
      <c r="M671" s="2">
        <v>0.33</v>
      </c>
    </row>
    <row r="672" spans="1:13" s="2" customFormat="1" x14ac:dyDescent="0.25">
      <c r="A672" s="2" t="s">
        <v>3530</v>
      </c>
      <c r="B672" s="2">
        <v>2007</v>
      </c>
      <c r="C672" s="7">
        <v>2008260</v>
      </c>
      <c r="D672" s="2" t="s">
        <v>935</v>
      </c>
      <c r="E672" s="2">
        <v>1</v>
      </c>
      <c r="F672" s="3">
        <v>39344</v>
      </c>
      <c r="G672" s="2">
        <v>36.387269119999999</v>
      </c>
      <c r="H672" s="2">
        <v>-96.823229100000006</v>
      </c>
      <c r="I672" s="2">
        <v>-45.48</v>
      </c>
      <c r="J672" s="2">
        <v>-6.51</v>
      </c>
      <c r="K672" s="2">
        <v>6.6</v>
      </c>
      <c r="L672" s="2">
        <v>9.2999999999999999E-2</v>
      </c>
      <c r="M672" s="2">
        <v>0.09</v>
      </c>
    </row>
    <row r="673" spans="1:13" s="2" customFormat="1" x14ac:dyDescent="0.25">
      <c r="A673" s="2" t="s">
        <v>3532</v>
      </c>
      <c r="B673" s="2">
        <v>2007</v>
      </c>
      <c r="C673" s="7">
        <v>2008261</v>
      </c>
      <c r="D673" s="2" t="s">
        <v>3531</v>
      </c>
      <c r="E673" s="2">
        <v>1</v>
      </c>
      <c r="F673" s="3">
        <v>39260</v>
      </c>
      <c r="G673" s="2">
        <v>46.01510511</v>
      </c>
      <c r="H673" s="2">
        <v>-109.1731406</v>
      </c>
      <c r="I673" s="2">
        <v>-101.44</v>
      </c>
      <c r="J673" s="2">
        <v>-10.87</v>
      </c>
      <c r="K673" s="2">
        <v>-14.47</v>
      </c>
      <c r="L673" s="2">
        <v>0.151</v>
      </c>
      <c r="M673" s="2">
        <v>0.11</v>
      </c>
    </row>
    <row r="674" spans="1:13" s="2" customFormat="1" x14ac:dyDescent="0.25">
      <c r="A674" s="2" t="s">
        <v>3533</v>
      </c>
      <c r="B674" s="2">
        <v>2007</v>
      </c>
      <c r="C674" s="7">
        <v>2008262</v>
      </c>
      <c r="D674" s="2" t="s">
        <v>96</v>
      </c>
      <c r="E674" s="2">
        <v>1</v>
      </c>
      <c r="F674" s="3">
        <v>39324</v>
      </c>
      <c r="G674" s="2">
        <v>40.223580759999997</v>
      </c>
      <c r="H674" s="2">
        <v>-104.94728069999999</v>
      </c>
      <c r="I674" s="2">
        <v>-63.2</v>
      </c>
      <c r="J674" s="2">
        <v>-5.33</v>
      </c>
      <c r="K674" s="2">
        <v>-20.55</v>
      </c>
      <c r="L674" s="2">
        <v>0.29799999999999999</v>
      </c>
      <c r="M674" s="2">
        <v>1</v>
      </c>
    </row>
    <row r="675" spans="1:13" s="2" customFormat="1" x14ac:dyDescent="0.25">
      <c r="A675" s="2" t="s">
        <v>3535</v>
      </c>
      <c r="B675" s="2">
        <v>2007</v>
      </c>
      <c r="C675" s="7">
        <v>2008263</v>
      </c>
      <c r="D675" s="2" t="s">
        <v>3534</v>
      </c>
      <c r="E675" s="2">
        <v>1</v>
      </c>
      <c r="F675" s="3">
        <v>39280</v>
      </c>
      <c r="G675" s="2">
        <v>47.742558699999996</v>
      </c>
      <c r="H675" s="2">
        <v>-92.040841900000004</v>
      </c>
      <c r="I675" s="2">
        <v>-65.849999999999994</v>
      </c>
      <c r="J675" s="2">
        <v>-9.0299999999999994</v>
      </c>
      <c r="K675" s="2">
        <v>6.36</v>
      </c>
      <c r="L675" s="2">
        <v>8.7999999999999995E-2</v>
      </c>
      <c r="M675" s="2">
        <v>0.22</v>
      </c>
    </row>
    <row r="676" spans="1:13" s="2" customFormat="1" x14ac:dyDescent="0.25">
      <c r="A676" s="2" t="s">
        <v>3537</v>
      </c>
      <c r="B676" s="2">
        <v>2007</v>
      </c>
      <c r="C676" s="7">
        <v>2008264</v>
      </c>
      <c r="D676" s="2" t="s">
        <v>3536</v>
      </c>
      <c r="E676" s="2">
        <v>1</v>
      </c>
      <c r="F676" s="3">
        <v>39273</v>
      </c>
      <c r="G676" s="2">
        <v>48.392477499999998</v>
      </c>
      <c r="H676" s="2">
        <v>-112.5192316</v>
      </c>
      <c r="I676" s="2">
        <v>-93.56</v>
      </c>
      <c r="J676" s="2">
        <v>-9.4600000000000009</v>
      </c>
      <c r="K676" s="2">
        <v>-17.899999999999999</v>
      </c>
      <c r="L676" s="2">
        <v>0.31900000000000001</v>
      </c>
      <c r="M676" s="2">
        <v>1.35</v>
      </c>
    </row>
    <row r="677" spans="1:13" s="2" customFormat="1" x14ac:dyDescent="0.25">
      <c r="A677" s="2" t="s">
        <v>3538</v>
      </c>
      <c r="B677" s="2">
        <v>2007</v>
      </c>
      <c r="C677" s="7">
        <v>2008265</v>
      </c>
      <c r="D677" s="2" t="s">
        <v>1356</v>
      </c>
      <c r="E677" s="2">
        <v>1</v>
      </c>
      <c r="F677" s="3">
        <v>39275</v>
      </c>
      <c r="G677" s="2">
        <v>39.46941047</v>
      </c>
      <c r="H677" s="2">
        <v>-79.498725969999995</v>
      </c>
      <c r="I677" s="2">
        <v>-52.3</v>
      </c>
      <c r="J677" s="2">
        <v>-7.32</v>
      </c>
      <c r="K677" s="2">
        <v>6.28</v>
      </c>
      <c r="L677" s="2">
        <v>0.115</v>
      </c>
      <c r="M677" s="2">
        <v>0.33</v>
      </c>
    </row>
    <row r="678" spans="1:13" s="2" customFormat="1" x14ac:dyDescent="0.25">
      <c r="A678" s="2" t="s">
        <v>3539</v>
      </c>
      <c r="B678" s="2">
        <v>2007</v>
      </c>
      <c r="C678" s="7">
        <v>2008266</v>
      </c>
      <c r="D678" s="2" t="s">
        <v>529</v>
      </c>
      <c r="E678" s="2">
        <v>1</v>
      </c>
      <c r="F678" s="3">
        <v>39261</v>
      </c>
      <c r="G678" s="2">
        <v>47.069321809999998</v>
      </c>
      <c r="H678" s="2">
        <v>-92.001027730000004</v>
      </c>
      <c r="I678" s="2">
        <v>-61.12</v>
      </c>
      <c r="J678" s="2">
        <v>-8.08</v>
      </c>
      <c r="K678" s="2">
        <v>3.5</v>
      </c>
      <c r="L678" s="2">
        <v>0.16200000000000001</v>
      </c>
      <c r="M678" s="2">
        <v>0.6</v>
      </c>
    </row>
    <row r="679" spans="1:13" s="2" customFormat="1" x14ac:dyDescent="0.25">
      <c r="A679" s="2" t="s">
        <v>3540</v>
      </c>
      <c r="B679" s="2">
        <v>2007</v>
      </c>
      <c r="C679" s="7">
        <v>2008267</v>
      </c>
      <c r="D679" s="2" t="s">
        <v>1095</v>
      </c>
      <c r="E679" s="2">
        <v>1</v>
      </c>
      <c r="F679" s="3">
        <v>39302</v>
      </c>
      <c r="G679" s="2">
        <v>36.641538519999997</v>
      </c>
      <c r="H679" s="2">
        <v>-81.936482679999997</v>
      </c>
      <c r="I679" s="2">
        <v>-37.049999999999997</v>
      </c>
      <c r="J679" s="2">
        <v>-5.89</v>
      </c>
      <c r="K679" s="2">
        <v>10.08</v>
      </c>
      <c r="L679" s="2">
        <v>6.8000000000000005E-2</v>
      </c>
      <c r="M679" s="2">
        <v>0.69</v>
      </c>
    </row>
    <row r="680" spans="1:13" s="2" customFormat="1" x14ac:dyDescent="0.25">
      <c r="A680" s="2" t="s">
        <v>3541</v>
      </c>
      <c r="B680" s="2">
        <v>2007</v>
      </c>
      <c r="C680" s="7">
        <v>2008268</v>
      </c>
      <c r="D680" s="2" t="s">
        <v>153</v>
      </c>
      <c r="E680" s="2">
        <v>1</v>
      </c>
      <c r="F680" s="3">
        <v>39317</v>
      </c>
      <c r="G680" s="2">
        <v>28.632141489999999</v>
      </c>
      <c r="H680" s="2">
        <v>-81.355207449999995</v>
      </c>
      <c r="I680" s="2">
        <v>5.93</v>
      </c>
      <c r="J680" s="2">
        <v>1.68</v>
      </c>
      <c r="K680" s="2">
        <v>-7.5</v>
      </c>
      <c r="L680" s="2">
        <v>0.28299999999999997</v>
      </c>
      <c r="M680" s="2">
        <v>0.33</v>
      </c>
    </row>
    <row r="681" spans="1:13" s="2" customFormat="1" x14ac:dyDescent="0.25">
      <c r="A681" s="2" t="s">
        <v>3542</v>
      </c>
      <c r="B681" s="2">
        <v>2007</v>
      </c>
      <c r="C681" s="7">
        <v>2008269</v>
      </c>
      <c r="D681" s="2" t="s">
        <v>1368</v>
      </c>
      <c r="E681" s="2">
        <v>1</v>
      </c>
      <c r="F681" s="3">
        <v>39291</v>
      </c>
      <c r="G681" s="2">
        <v>45.263717880000002</v>
      </c>
      <c r="H681" s="2">
        <v>-108.0421145</v>
      </c>
      <c r="I681" s="2">
        <v>-131.29</v>
      </c>
      <c r="J681" s="2">
        <v>-16.95</v>
      </c>
      <c r="K681" s="2">
        <v>4.3</v>
      </c>
      <c r="L681" s="2">
        <v>0.10100000000000001</v>
      </c>
      <c r="M681" s="2">
        <v>1.53</v>
      </c>
    </row>
    <row r="682" spans="1:13" s="2" customFormat="1" x14ac:dyDescent="0.25">
      <c r="A682" s="2" t="s">
        <v>3544</v>
      </c>
      <c r="B682" s="2">
        <v>2007</v>
      </c>
      <c r="C682" s="7">
        <v>2008270</v>
      </c>
      <c r="D682" s="2" t="s">
        <v>3543</v>
      </c>
      <c r="E682" s="2">
        <v>1</v>
      </c>
      <c r="F682" s="3">
        <v>39266</v>
      </c>
      <c r="G682" s="2">
        <v>41.204516400000003</v>
      </c>
      <c r="H682" s="2">
        <v>-86.405543899999998</v>
      </c>
      <c r="I682" s="2">
        <v>-27.94</v>
      </c>
      <c r="J682" s="2">
        <v>-3.14</v>
      </c>
      <c r="K682" s="2">
        <v>-2.81</v>
      </c>
      <c r="L682" s="2">
        <v>0.14799999999999999</v>
      </c>
      <c r="M682" s="2">
        <v>2.2200000000000002</v>
      </c>
    </row>
    <row r="683" spans="1:13" s="2" customFormat="1" x14ac:dyDescent="0.25">
      <c r="A683" s="2" t="s">
        <v>3546</v>
      </c>
      <c r="B683" s="2">
        <v>2007</v>
      </c>
      <c r="C683" s="7">
        <v>2008272</v>
      </c>
      <c r="D683" s="2" t="s">
        <v>3545</v>
      </c>
      <c r="E683" s="2">
        <v>1</v>
      </c>
      <c r="F683" s="3">
        <v>39307</v>
      </c>
      <c r="G683" s="2">
        <v>35.520433599999997</v>
      </c>
      <c r="H683" s="2">
        <v>-94.970460599999996</v>
      </c>
      <c r="I683" s="2">
        <v>-13.27</v>
      </c>
      <c r="J683" s="2">
        <v>-2.2400000000000002</v>
      </c>
      <c r="K683" s="2">
        <v>4.68</v>
      </c>
      <c r="L683" s="2">
        <v>0.16900000000000001</v>
      </c>
      <c r="M683" s="2">
        <v>0.22</v>
      </c>
    </row>
    <row r="684" spans="1:13" s="2" customFormat="1" x14ac:dyDescent="0.25">
      <c r="A684" s="2" t="s">
        <v>3548</v>
      </c>
      <c r="B684" s="2">
        <v>2007</v>
      </c>
      <c r="C684" s="7">
        <v>2008273</v>
      </c>
      <c r="D684" s="2" t="s">
        <v>3547</v>
      </c>
      <c r="E684" s="2">
        <v>1</v>
      </c>
      <c r="F684" s="3">
        <v>39322</v>
      </c>
      <c r="G684" s="2">
        <v>46.471361999999999</v>
      </c>
      <c r="H684" s="2">
        <v>-89.579319999999996</v>
      </c>
      <c r="I684" s="2">
        <v>-65.88</v>
      </c>
      <c r="J684" s="2">
        <v>-8.36</v>
      </c>
      <c r="K684" s="2">
        <v>0.98</v>
      </c>
      <c r="L684" s="2">
        <v>9.7000000000000003E-2</v>
      </c>
      <c r="M684" s="2">
        <v>0.23</v>
      </c>
    </row>
    <row r="685" spans="1:13" s="2" customFormat="1" x14ac:dyDescent="0.25">
      <c r="A685" s="2" t="s">
        <v>3550</v>
      </c>
      <c r="B685" s="2">
        <v>2007</v>
      </c>
      <c r="C685" s="7">
        <v>2008275</v>
      </c>
      <c r="D685" s="2" t="s">
        <v>3549</v>
      </c>
      <c r="E685" s="2">
        <v>1</v>
      </c>
      <c r="F685" s="3">
        <v>39294</v>
      </c>
      <c r="G685" s="2">
        <v>40.1885355</v>
      </c>
      <c r="H685" s="2">
        <v>-83.9654922</v>
      </c>
      <c r="I685" s="2">
        <v>-34.97</v>
      </c>
      <c r="J685" s="2">
        <v>-4.7300000000000004</v>
      </c>
      <c r="K685" s="2">
        <v>2.86</v>
      </c>
      <c r="L685" s="2">
        <v>0.126</v>
      </c>
      <c r="M685" s="2">
        <v>0.3</v>
      </c>
    </row>
    <row r="686" spans="1:13" s="2" customFormat="1" x14ac:dyDescent="0.25">
      <c r="A686" s="2" t="s">
        <v>3552</v>
      </c>
      <c r="B686" s="2">
        <v>2007</v>
      </c>
      <c r="C686" s="7">
        <v>2008276</v>
      </c>
      <c r="D686" s="2" t="s">
        <v>3551</v>
      </c>
      <c r="E686" s="2">
        <v>1</v>
      </c>
      <c r="F686" s="3">
        <v>39313</v>
      </c>
      <c r="G686" s="2">
        <v>40.430319400000002</v>
      </c>
      <c r="H686" s="2">
        <v>-101.5543964</v>
      </c>
      <c r="I686" s="2">
        <v>-38.42</v>
      </c>
      <c r="J686" s="2">
        <v>-4.66</v>
      </c>
      <c r="K686" s="2">
        <v>-1.1200000000000001</v>
      </c>
      <c r="L686" s="2">
        <v>0.27100000000000002</v>
      </c>
      <c r="M686" s="2">
        <v>1.52</v>
      </c>
    </row>
    <row r="687" spans="1:13" s="2" customFormat="1" x14ac:dyDescent="0.25">
      <c r="A687" s="2" t="s">
        <v>3554</v>
      </c>
      <c r="B687" s="2">
        <v>2007</v>
      </c>
      <c r="C687" s="7">
        <v>2008277</v>
      </c>
      <c r="D687" s="2" t="s">
        <v>3553</v>
      </c>
      <c r="E687" s="2">
        <v>1</v>
      </c>
      <c r="F687" s="3">
        <v>39253</v>
      </c>
      <c r="G687" s="2">
        <v>35.37136692</v>
      </c>
      <c r="H687" s="2">
        <v>-86.38150478</v>
      </c>
      <c r="I687" s="2">
        <v>-17.5</v>
      </c>
      <c r="J687" s="2">
        <v>-2.76</v>
      </c>
      <c r="K687" s="2">
        <v>4.5999999999999996</v>
      </c>
      <c r="L687" s="2">
        <v>0.13400000000000001</v>
      </c>
      <c r="M687" s="2">
        <v>0.14000000000000001</v>
      </c>
    </row>
    <row r="688" spans="1:13" s="2" customFormat="1" x14ac:dyDescent="0.25">
      <c r="A688" s="2" t="s">
        <v>3556</v>
      </c>
      <c r="B688" s="2">
        <v>2007</v>
      </c>
      <c r="C688" s="7">
        <v>2008278</v>
      </c>
      <c r="D688" s="2" t="s">
        <v>3555</v>
      </c>
      <c r="E688" s="2">
        <v>1</v>
      </c>
      <c r="F688" s="3">
        <v>39315</v>
      </c>
      <c r="G688" s="2">
        <v>42.974301699999998</v>
      </c>
      <c r="H688" s="2">
        <v>-76.068884600000004</v>
      </c>
      <c r="I688" s="2">
        <v>-64.2</v>
      </c>
      <c r="J688" s="2">
        <v>-9.09</v>
      </c>
      <c r="K688" s="2">
        <v>8.5299999999999994</v>
      </c>
      <c r="L688" s="2">
        <v>0.03</v>
      </c>
      <c r="M688" s="2">
        <v>0.11</v>
      </c>
    </row>
    <row r="689" spans="1:13" s="2" customFormat="1" x14ac:dyDescent="0.25">
      <c r="A689" s="2" t="s">
        <v>3558</v>
      </c>
      <c r="B689" s="2">
        <v>2007</v>
      </c>
      <c r="C689" s="7">
        <v>2008279</v>
      </c>
      <c r="D689" s="2" t="s">
        <v>3557</v>
      </c>
      <c r="E689" s="2">
        <v>1</v>
      </c>
      <c r="F689" s="3">
        <v>39308</v>
      </c>
      <c r="G689" s="2">
        <v>44.824534</v>
      </c>
      <c r="H689" s="2">
        <v>-96.614887800000005</v>
      </c>
      <c r="I689" s="2">
        <v>-29.59</v>
      </c>
      <c r="J689" s="2">
        <v>-2.76</v>
      </c>
      <c r="K689" s="2">
        <v>-7.53</v>
      </c>
      <c r="L689" s="2">
        <v>0.61599999999999999</v>
      </c>
      <c r="M689" s="2">
        <v>0.34</v>
      </c>
    </row>
    <row r="690" spans="1:13" s="2" customFormat="1" x14ac:dyDescent="0.25">
      <c r="A690" s="2" t="s">
        <v>3560</v>
      </c>
      <c r="B690" s="2">
        <v>2007</v>
      </c>
      <c r="C690" s="7">
        <v>2008280</v>
      </c>
      <c r="D690" s="2" t="s">
        <v>3559</v>
      </c>
      <c r="E690" s="2">
        <v>1</v>
      </c>
      <c r="F690" s="3">
        <v>39343</v>
      </c>
      <c r="G690" s="2">
        <v>33.730833789999998</v>
      </c>
      <c r="H690" s="2">
        <v>-96.777142209999994</v>
      </c>
      <c r="I690" s="2">
        <v>-13.36</v>
      </c>
      <c r="J690" s="2">
        <v>-2.15</v>
      </c>
      <c r="K690" s="2">
        <v>3.87</v>
      </c>
      <c r="L690" s="2">
        <v>0.188</v>
      </c>
      <c r="M690" s="2">
        <v>0.33</v>
      </c>
    </row>
    <row r="691" spans="1:13" s="2" customFormat="1" x14ac:dyDescent="0.25">
      <c r="A691" s="2" t="s">
        <v>3562</v>
      </c>
      <c r="B691" s="2">
        <v>2007</v>
      </c>
      <c r="C691" s="7">
        <v>2008281</v>
      </c>
      <c r="D691" s="2" t="s">
        <v>3561</v>
      </c>
      <c r="E691" s="2">
        <v>1</v>
      </c>
      <c r="F691" s="3">
        <v>39254</v>
      </c>
      <c r="G691" s="2">
        <v>36.158304899999997</v>
      </c>
      <c r="H691" s="2">
        <v>-79.853166700000003</v>
      </c>
      <c r="I691" s="2">
        <v>-23.62</v>
      </c>
      <c r="J691" s="2">
        <v>-3.76</v>
      </c>
      <c r="K691" s="2">
        <v>6.47</v>
      </c>
      <c r="L691" s="2">
        <v>7.5999999999999998E-2</v>
      </c>
      <c r="M691" s="2">
        <v>0.14000000000000001</v>
      </c>
    </row>
    <row r="692" spans="1:13" s="2" customFormat="1" x14ac:dyDescent="0.25">
      <c r="A692" s="2" t="s">
        <v>3564</v>
      </c>
      <c r="B692" s="2">
        <v>2007</v>
      </c>
      <c r="C692" s="7">
        <v>2008282</v>
      </c>
      <c r="D692" s="2" t="s">
        <v>3563</v>
      </c>
      <c r="E692" s="2">
        <v>1</v>
      </c>
      <c r="F692" s="3">
        <v>39325</v>
      </c>
      <c r="G692" s="2">
        <v>43.704971999999998</v>
      </c>
      <c r="H692" s="2">
        <v>-86.426223300000004</v>
      </c>
      <c r="I692" s="2">
        <v>-49.94</v>
      </c>
      <c r="J692" s="2">
        <v>-6.47</v>
      </c>
      <c r="K692" s="2">
        <v>1.82</v>
      </c>
      <c r="L692" s="2">
        <v>0.107</v>
      </c>
      <c r="M692" s="2">
        <v>0.41</v>
      </c>
    </row>
    <row r="693" spans="1:13" s="2" customFormat="1" x14ac:dyDescent="0.25">
      <c r="A693" s="2" t="s">
        <v>3565</v>
      </c>
      <c r="B693" s="2">
        <v>2007</v>
      </c>
      <c r="C693" s="7">
        <v>2008283</v>
      </c>
      <c r="D693" s="2" t="s">
        <v>905</v>
      </c>
      <c r="E693" s="2">
        <v>1</v>
      </c>
      <c r="F693" s="3">
        <v>39342</v>
      </c>
      <c r="G693" s="2">
        <v>35.196720540000001</v>
      </c>
      <c r="H693" s="2">
        <v>-98.482982460000002</v>
      </c>
      <c r="I693" s="2">
        <v>-30.35</v>
      </c>
      <c r="J693" s="2">
        <v>-4.32</v>
      </c>
      <c r="K693" s="2">
        <v>4.1900000000000004</v>
      </c>
      <c r="L693" s="2">
        <v>0.112</v>
      </c>
      <c r="M693" s="2">
        <v>0.34</v>
      </c>
    </row>
    <row r="694" spans="1:13" s="2" customFormat="1" x14ac:dyDescent="0.25">
      <c r="A694" s="2" t="s">
        <v>3566</v>
      </c>
      <c r="B694" s="2">
        <v>2007</v>
      </c>
      <c r="C694" s="7">
        <v>2008284</v>
      </c>
      <c r="D694" s="2" t="s">
        <v>880</v>
      </c>
      <c r="E694" s="2">
        <v>1</v>
      </c>
      <c r="F694" s="3">
        <v>39329</v>
      </c>
      <c r="G694" s="2">
        <v>40.367152670000003</v>
      </c>
      <c r="H694" s="2">
        <v>-83.059516709999997</v>
      </c>
      <c r="I694" s="2">
        <v>-23.48</v>
      </c>
      <c r="J694" s="2">
        <v>-2.57</v>
      </c>
      <c r="K694" s="2">
        <v>-2.9</v>
      </c>
      <c r="L694" s="2">
        <v>0.27300000000000002</v>
      </c>
      <c r="M694" s="2">
        <v>0.73</v>
      </c>
    </row>
    <row r="695" spans="1:13" s="2" customFormat="1" x14ac:dyDescent="0.25">
      <c r="A695" s="2" t="s">
        <v>3568</v>
      </c>
      <c r="B695" s="2">
        <v>2007</v>
      </c>
      <c r="C695" s="7">
        <v>2008285</v>
      </c>
      <c r="D695" s="2" t="s">
        <v>3567</v>
      </c>
      <c r="E695" s="2">
        <v>1</v>
      </c>
      <c r="F695" s="3">
        <v>39351</v>
      </c>
      <c r="G695" s="2">
        <v>37.938231500000001</v>
      </c>
      <c r="H695" s="2">
        <v>-90.923760000000001</v>
      </c>
      <c r="I695" s="2">
        <v>-29.79</v>
      </c>
      <c r="J695" s="2">
        <v>-4.21</v>
      </c>
      <c r="K695" s="2">
        <v>3.91</v>
      </c>
      <c r="L695" s="2">
        <v>0.13400000000000001</v>
      </c>
      <c r="M695" s="2">
        <v>0.35</v>
      </c>
    </row>
    <row r="696" spans="1:13" s="2" customFormat="1" x14ac:dyDescent="0.25">
      <c r="A696" s="2" t="s">
        <v>3569</v>
      </c>
      <c r="B696" s="2">
        <v>2007</v>
      </c>
      <c r="C696" s="7">
        <v>2008286</v>
      </c>
      <c r="D696" s="2" t="s">
        <v>658</v>
      </c>
      <c r="E696" s="2">
        <v>1</v>
      </c>
      <c r="F696" s="3">
        <v>39285</v>
      </c>
      <c r="G696" s="2">
        <v>45.869180440000001</v>
      </c>
      <c r="H696" s="2">
        <v>-113.54892630000001</v>
      </c>
      <c r="I696" s="2">
        <v>-126.33</v>
      </c>
      <c r="J696" s="2">
        <v>-15.86</v>
      </c>
      <c r="K696" s="2">
        <v>0.57999999999999996</v>
      </c>
      <c r="L696" s="2">
        <v>0.10100000000000001</v>
      </c>
      <c r="M696" s="2">
        <v>1.33</v>
      </c>
    </row>
    <row r="697" spans="1:13" s="2" customFormat="1" x14ac:dyDescent="0.25">
      <c r="A697" s="2" t="s">
        <v>3571</v>
      </c>
      <c r="B697" s="2">
        <v>2007</v>
      </c>
      <c r="C697" s="7">
        <v>2008287</v>
      </c>
      <c r="D697" s="2" t="s">
        <v>3570</v>
      </c>
      <c r="E697" s="2">
        <v>1</v>
      </c>
      <c r="F697" s="3">
        <v>39281</v>
      </c>
      <c r="G697" s="2">
        <v>36.574460999999999</v>
      </c>
      <c r="H697" s="2">
        <v>-104.6630512</v>
      </c>
      <c r="I697" s="2">
        <v>-63.14</v>
      </c>
      <c r="J697" s="2">
        <v>-7.44</v>
      </c>
      <c r="K697" s="2">
        <v>-3.64</v>
      </c>
      <c r="L697" s="2">
        <v>0.11</v>
      </c>
      <c r="M697" s="2">
        <v>0.45</v>
      </c>
    </row>
    <row r="698" spans="1:13" s="2" customFormat="1" x14ac:dyDescent="0.25">
      <c r="A698" s="2" t="s">
        <v>3572</v>
      </c>
      <c r="B698" s="2">
        <v>2007</v>
      </c>
      <c r="C698" s="7">
        <v>2008288</v>
      </c>
      <c r="D698" s="2" t="s">
        <v>565</v>
      </c>
      <c r="E698" s="2">
        <v>1</v>
      </c>
      <c r="F698" s="3">
        <v>39316</v>
      </c>
      <c r="G698" s="2">
        <v>45.308128789999998</v>
      </c>
      <c r="H698" s="2">
        <v>-95.103040919999998</v>
      </c>
      <c r="I698" s="2">
        <v>-27.25</v>
      </c>
      <c r="J698" s="2">
        <v>-2.2200000000000002</v>
      </c>
      <c r="K698" s="2">
        <v>-9.5299999999999994</v>
      </c>
      <c r="L698" s="2">
        <v>0.58199999999999996</v>
      </c>
      <c r="M698" s="2">
        <v>2.37</v>
      </c>
    </row>
    <row r="699" spans="1:13" s="2" customFormat="1" x14ac:dyDescent="0.25">
      <c r="A699" s="2" t="s">
        <v>3573</v>
      </c>
      <c r="B699" s="2">
        <v>2007</v>
      </c>
      <c r="C699" s="7">
        <v>2008290</v>
      </c>
      <c r="D699" s="2" t="s">
        <v>484</v>
      </c>
      <c r="E699" s="2">
        <v>1</v>
      </c>
      <c r="F699" s="3">
        <v>39283</v>
      </c>
      <c r="G699" s="2">
        <v>42.186393520000003</v>
      </c>
      <c r="H699" s="2">
        <v>-85.574283570000006</v>
      </c>
      <c r="I699" s="2">
        <v>-29.09</v>
      </c>
      <c r="J699" s="2">
        <v>-2.37</v>
      </c>
      <c r="K699" s="2">
        <v>-10.11</v>
      </c>
      <c r="L699" s="2">
        <v>0.629</v>
      </c>
      <c r="M699" s="2">
        <v>0.96</v>
      </c>
    </row>
    <row r="700" spans="1:13" s="2" customFormat="1" x14ac:dyDescent="0.25">
      <c r="A700" s="2" t="s">
        <v>3574</v>
      </c>
      <c r="B700" s="2">
        <v>2007</v>
      </c>
      <c r="C700" s="7">
        <v>2008291</v>
      </c>
      <c r="D700" s="2" t="s">
        <v>416</v>
      </c>
      <c r="E700" s="2">
        <v>1</v>
      </c>
      <c r="F700" s="3">
        <v>39301</v>
      </c>
      <c r="G700" s="2">
        <v>38.375580169999999</v>
      </c>
      <c r="H700" s="2">
        <v>-75.600165129999993</v>
      </c>
      <c r="I700" s="2">
        <v>-33.01</v>
      </c>
      <c r="J700" s="2">
        <v>-5.51</v>
      </c>
      <c r="K700" s="2">
        <v>11.03</v>
      </c>
      <c r="L700" s="2">
        <v>0.05</v>
      </c>
      <c r="M700" s="2">
        <v>0.03</v>
      </c>
    </row>
    <row r="701" spans="1:13" s="2" customFormat="1" x14ac:dyDescent="0.25">
      <c r="A701" s="2" t="s">
        <v>3575</v>
      </c>
      <c r="B701" s="2">
        <v>2007</v>
      </c>
      <c r="C701" s="7">
        <v>2008293</v>
      </c>
      <c r="D701" s="2" t="s">
        <v>537</v>
      </c>
      <c r="E701" s="2">
        <v>1</v>
      </c>
      <c r="F701" s="3">
        <v>39282</v>
      </c>
      <c r="G701" s="2">
        <v>45.919351849999998</v>
      </c>
      <c r="H701" s="2">
        <v>-95.396799439999995</v>
      </c>
      <c r="I701" s="2">
        <v>-37.31</v>
      </c>
      <c r="J701" s="2">
        <v>-3.61</v>
      </c>
      <c r="K701" s="2">
        <v>-8.41</v>
      </c>
      <c r="L701" s="2">
        <v>0.48099999999999998</v>
      </c>
      <c r="M701" s="2">
        <v>3.87</v>
      </c>
    </row>
    <row r="702" spans="1:13" s="2" customFormat="1" x14ac:dyDescent="0.25">
      <c r="A702" s="2" t="s">
        <v>3577</v>
      </c>
      <c r="B702" s="2">
        <v>2007</v>
      </c>
      <c r="C702" s="7">
        <v>2008294</v>
      </c>
      <c r="D702" s="2" t="s">
        <v>3576</v>
      </c>
      <c r="E702" s="2">
        <v>1</v>
      </c>
      <c r="F702" s="3">
        <v>39330</v>
      </c>
      <c r="G702" s="2">
        <v>41.328678799999999</v>
      </c>
      <c r="H702" s="2">
        <v>-81.386077200000003</v>
      </c>
      <c r="I702" s="2">
        <v>-39.76</v>
      </c>
      <c r="J702" s="2">
        <v>-4.75</v>
      </c>
      <c r="K702" s="2">
        <v>-1.79</v>
      </c>
      <c r="L702" s="2">
        <v>0.13400000000000001</v>
      </c>
      <c r="M702" s="2">
        <v>0.31</v>
      </c>
    </row>
    <row r="703" spans="1:13" s="2" customFormat="1" x14ac:dyDescent="0.25">
      <c r="A703" s="2" t="s">
        <v>3579</v>
      </c>
      <c r="B703" s="2">
        <v>2007</v>
      </c>
      <c r="C703" s="7">
        <v>2008295</v>
      </c>
      <c r="D703" s="2" t="s">
        <v>3578</v>
      </c>
      <c r="E703" s="2">
        <v>1</v>
      </c>
      <c r="F703" s="3">
        <v>39254</v>
      </c>
      <c r="G703" s="2">
        <v>36.082895399999998</v>
      </c>
      <c r="H703" s="2">
        <v>-87.288557699999998</v>
      </c>
      <c r="I703" s="2">
        <v>-25.22</v>
      </c>
      <c r="J703" s="2">
        <v>-4.37</v>
      </c>
      <c r="K703" s="2">
        <v>9.76</v>
      </c>
      <c r="L703" s="2">
        <v>4.0000000000000001E-3</v>
      </c>
      <c r="M703" s="2">
        <v>0.02</v>
      </c>
    </row>
    <row r="704" spans="1:13" s="2" customFormat="1" x14ac:dyDescent="0.25">
      <c r="A704" s="2" t="s">
        <v>3580</v>
      </c>
      <c r="B704" s="2">
        <v>2007</v>
      </c>
      <c r="C704" s="7">
        <v>2008296</v>
      </c>
      <c r="D704" s="2" t="s">
        <v>47</v>
      </c>
      <c r="E704" s="2">
        <v>1</v>
      </c>
      <c r="F704" s="3">
        <v>39273</v>
      </c>
      <c r="G704" s="2">
        <v>33.235042440000001</v>
      </c>
      <c r="H704" s="2">
        <v>-116.7444419</v>
      </c>
      <c r="I704" s="2">
        <v>2.83</v>
      </c>
      <c r="J704" s="2">
        <v>2.74</v>
      </c>
      <c r="K704" s="2">
        <v>-19.09</v>
      </c>
      <c r="L704" s="2">
        <v>0.45200000000000001</v>
      </c>
      <c r="M704" s="2">
        <v>0.91</v>
      </c>
    </row>
    <row r="705" spans="1:13" s="2" customFormat="1" x14ac:dyDescent="0.25">
      <c r="A705" s="2" t="s">
        <v>3582</v>
      </c>
      <c r="B705" s="2">
        <v>2007</v>
      </c>
      <c r="C705" s="7">
        <v>2008297</v>
      </c>
      <c r="D705" s="2" t="s">
        <v>3581</v>
      </c>
      <c r="E705" s="2">
        <v>1</v>
      </c>
      <c r="F705" s="3">
        <v>39311</v>
      </c>
      <c r="G705" s="2">
        <v>46.431636900000001</v>
      </c>
      <c r="H705" s="2">
        <v>-87.082282599999999</v>
      </c>
      <c r="I705" s="2">
        <v>-43.03</v>
      </c>
      <c r="J705" s="2">
        <v>-3.2</v>
      </c>
      <c r="K705" s="2">
        <v>-17.43</v>
      </c>
      <c r="L705" s="2">
        <v>0.46200000000000002</v>
      </c>
      <c r="M705" s="2">
        <v>0.33</v>
      </c>
    </row>
    <row r="706" spans="1:13" s="2" customFormat="1" x14ac:dyDescent="0.25">
      <c r="A706" s="2" t="s">
        <v>3584</v>
      </c>
      <c r="B706" s="2">
        <v>2007</v>
      </c>
      <c r="C706" s="7">
        <v>2008298</v>
      </c>
      <c r="D706" s="2" t="s">
        <v>3583</v>
      </c>
      <c r="E706" s="2">
        <v>1</v>
      </c>
      <c r="F706" s="3">
        <v>39274</v>
      </c>
      <c r="G706" s="2">
        <v>40.803735600000003</v>
      </c>
      <c r="H706" s="2">
        <v>-77.178560000000004</v>
      </c>
      <c r="I706" s="2">
        <v>-42.71</v>
      </c>
      <c r="J706" s="2">
        <v>-6.09</v>
      </c>
      <c r="K706" s="2">
        <v>6.02</v>
      </c>
      <c r="L706" s="2">
        <v>0.127</v>
      </c>
      <c r="M706" s="2">
        <v>0.27</v>
      </c>
    </row>
    <row r="707" spans="1:13" s="2" customFormat="1" x14ac:dyDescent="0.25">
      <c r="A707" s="2" t="s">
        <v>3585</v>
      </c>
      <c r="B707" s="2">
        <v>2007</v>
      </c>
      <c r="C707" s="7">
        <v>2008300</v>
      </c>
      <c r="D707" s="2" t="s">
        <v>94</v>
      </c>
      <c r="E707" s="2">
        <v>1</v>
      </c>
      <c r="F707" s="3">
        <v>39265</v>
      </c>
      <c r="G707" s="2">
        <v>40.436323950000002</v>
      </c>
      <c r="H707" s="2">
        <v>-105.0336532</v>
      </c>
      <c r="I707" s="2">
        <v>-89.42</v>
      </c>
      <c r="J707" s="2">
        <v>-10.38</v>
      </c>
      <c r="K707" s="2">
        <v>-6.38</v>
      </c>
      <c r="L707" s="2">
        <v>0.308</v>
      </c>
      <c r="M707" s="2">
        <v>2.23</v>
      </c>
    </row>
    <row r="708" spans="1:13" s="2" customFormat="1" x14ac:dyDescent="0.25">
      <c r="A708" s="2" t="s">
        <v>3587</v>
      </c>
      <c r="B708" s="2">
        <v>2007</v>
      </c>
      <c r="C708" s="7">
        <v>2008302</v>
      </c>
      <c r="D708" s="2" t="s">
        <v>3586</v>
      </c>
      <c r="E708" s="2">
        <v>1</v>
      </c>
      <c r="F708" s="3">
        <v>39274</v>
      </c>
      <c r="G708" s="2">
        <v>28.916169499999999</v>
      </c>
      <c r="H708" s="2">
        <v>-81.738985</v>
      </c>
      <c r="I708" s="2">
        <v>21.26</v>
      </c>
      <c r="J708" s="2">
        <v>3.51</v>
      </c>
      <c r="K708" s="2">
        <v>-6.78</v>
      </c>
      <c r="L708" s="2">
        <v>0.48099999999999998</v>
      </c>
      <c r="M708" s="2">
        <v>0.66</v>
      </c>
    </row>
    <row r="709" spans="1:13" s="2" customFormat="1" x14ac:dyDescent="0.25">
      <c r="A709" s="2" t="s">
        <v>3588</v>
      </c>
      <c r="B709" s="2">
        <v>2007</v>
      </c>
      <c r="C709" s="7">
        <v>2008303</v>
      </c>
      <c r="D709" s="2" t="s">
        <v>124</v>
      </c>
      <c r="E709" s="2">
        <v>1</v>
      </c>
      <c r="F709" s="3">
        <v>39322</v>
      </c>
      <c r="G709" s="2">
        <v>41.923951289999998</v>
      </c>
      <c r="H709" s="2">
        <v>-72.219584549999993</v>
      </c>
      <c r="I709" s="2">
        <v>-34.42</v>
      </c>
      <c r="J709" s="2">
        <v>-4.09</v>
      </c>
      <c r="K709" s="2">
        <v>-1.7</v>
      </c>
      <c r="L709" s="2">
        <v>0.24</v>
      </c>
      <c r="M709" s="2">
        <v>0.31</v>
      </c>
    </row>
    <row r="710" spans="1:13" s="2" customFormat="1" x14ac:dyDescent="0.25">
      <c r="A710" s="2" t="s">
        <v>3590</v>
      </c>
      <c r="B710" s="2">
        <v>2007</v>
      </c>
      <c r="C710" s="7">
        <v>2008304</v>
      </c>
      <c r="D710" s="2" t="s">
        <v>3589</v>
      </c>
      <c r="E710" s="2">
        <v>1</v>
      </c>
      <c r="F710" s="3">
        <v>39294</v>
      </c>
      <c r="G710" s="2">
        <v>38.338322300000002</v>
      </c>
      <c r="H710" s="2">
        <v>-121.0935467</v>
      </c>
      <c r="I710" s="2">
        <v>-54.05</v>
      </c>
      <c r="J710" s="2">
        <v>-6.22</v>
      </c>
      <c r="K710" s="2">
        <v>-4.3099999999999996</v>
      </c>
      <c r="L710" s="2">
        <v>0.124</v>
      </c>
      <c r="M710" s="2">
        <v>1.45</v>
      </c>
    </row>
    <row r="711" spans="1:13" s="2" customFormat="1" x14ac:dyDescent="0.25">
      <c r="A711" s="2" t="s">
        <v>3592</v>
      </c>
      <c r="B711" s="2">
        <v>2007</v>
      </c>
      <c r="C711" s="7">
        <v>2008305</v>
      </c>
      <c r="D711" s="2" t="s">
        <v>3591</v>
      </c>
      <c r="E711" s="2">
        <v>1</v>
      </c>
      <c r="F711" s="3">
        <v>39343</v>
      </c>
      <c r="G711" s="2">
        <v>35.1386532</v>
      </c>
      <c r="H711" s="2">
        <v>-96.230647200000007</v>
      </c>
      <c r="I711" s="2">
        <v>-9.15</v>
      </c>
      <c r="J711" s="2">
        <v>-0.97</v>
      </c>
      <c r="K711" s="2">
        <v>-1.43</v>
      </c>
      <c r="L711" s="2">
        <v>0.39600000000000002</v>
      </c>
      <c r="M711" s="2">
        <v>0.41</v>
      </c>
    </row>
    <row r="712" spans="1:13" s="2" customFormat="1" x14ac:dyDescent="0.25">
      <c r="A712" s="2" t="s">
        <v>3594</v>
      </c>
      <c r="B712" s="2">
        <v>2007</v>
      </c>
      <c r="C712" s="7">
        <v>2008306</v>
      </c>
      <c r="D712" s="2" t="s">
        <v>3593</v>
      </c>
      <c r="E712" s="2">
        <v>1</v>
      </c>
      <c r="F712" s="3">
        <v>39280</v>
      </c>
      <c r="G712" s="2">
        <v>39.553903200000001</v>
      </c>
      <c r="H712" s="2">
        <v>-75.718794500000001</v>
      </c>
      <c r="I712" s="2">
        <v>-25.31</v>
      </c>
      <c r="J712" s="2">
        <v>-3.3</v>
      </c>
      <c r="K712" s="2">
        <v>1.1200000000000001</v>
      </c>
      <c r="L712" s="2">
        <v>0.2</v>
      </c>
      <c r="M712" s="2">
        <v>0.13</v>
      </c>
    </row>
    <row r="713" spans="1:13" s="2" customFormat="1" x14ac:dyDescent="0.25">
      <c r="A713" s="2" t="s">
        <v>3596</v>
      </c>
      <c r="B713" s="2">
        <v>2007</v>
      </c>
      <c r="C713" s="7">
        <v>2008307</v>
      </c>
      <c r="D713" s="2" t="s">
        <v>3595</v>
      </c>
      <c r="E713" s="2">
        <v>1</v>
      </c>
      <c r="F713" s="3">
        <v>39301</v>
      </c>
      <c r="G713" s="2">
        <v>47.192047000000002</v>
      </c>
      <c r="H713" s="2">
        <v>-122.9725593</v>
      </c>
      <c r="I713" s="2">
        <v>-50.05</v>
      </c>
      <c r="J713" s="2">
        <v>-5.82</v>
      </c>
      <c r="K713" s="2">
        <v>-3.52</v>
      </c>
      <c r="L713" s="2">
        <v>0.14799999999999999</v>
      </c>
      <c r="M713" s="2">
        <v>0.69</v>
      </c>
    </row>
    <row r="714" spans="1:13" s="2" customFormat="1" x14ac:dyDescent="0.25">
      <c r="A714" s="2" t="s">
        <v>3598</v>
      </c>
      <c r="B714" s="2">
        <v>2007</v>
      </c>
      <c r="C714" s="7">
        <v>2008308</v>
      </c>
      <c r="D714" s="2" t="s">
        <v>3597</v>
      </c>
      <c r="E714" s="2">
        <v>1</v>
      </c>
      <c r="F714" s="3">
        <v>39286</v>
      </c>
      <c r="G714" s="2">
        <v>43.452204799999997</v>
      </c>
      <c r="H714" s="2">
        <v>-124.2460047</v>
      </c>
      <c r="I714" s="2">
        <v>-13.44</v>
      </c>
      <c r="J714" s="2">
        <v>-0.68</v>
      </c>
      <c r="K714" s="2">
        <v>-8.0399999999999991</v>
      </c>
      <c r="L714" s="2">
        <v>0.48899999999999999</v>
      </c>
      <c r="M714" s="2">
        <v>0.38</v>
      </c>
    </row>
    <row r="715" spans="1:13" s="2" customFormat="1" x14ac:dyDescent="0.25">
      <c r="A715" s="2" t="s">
        <v>3600</v>
      </c>
      <c r="B715" s="2">
        <v>2007</v>
      </c>
      <c r="C715" s="7">
        <v>2008309</v>
      </c>
      <c r="D715" s="2" t="s">
        <v>3599</v>
      </c>
      <c r="E715" s="2">
        <v>1</v>
      </c>
      <c r="F715" s="3">
        <v>39252</v>
      </c>
      <c r="G715" s="2">
        <v>34.567546499999999</v>
      </c>
      <c r="H715" s="2">
        <v>-96.879379</v>
      </c>
      <c r="I715" s="2">
        <v>-22.06</v>
      </c>
      <c r="J715" s="2">
        <v>-3.92</v>
      </c>
      <c r="K715" s="2">
        <v>9.27</v>
      </c>
      <c r="L715" s="2">
        <v>1.7999999999999999E-2</v>
      </c>
      <c r="M715" s="2">
        <v>0.03</v>
      </c>
    </row>
    <row r="716" spans="1:13" s="2" customFormat="1" x14ac:dyDescent="0.25">
      <c r="A716" s="2" t="s">
        <v>3601</v>
      </c>
      <c r="B716" s="2">
        <v>2007</v>
      </c>
      <c r="C716" s="7">
        <v>2008310</v>
      </c>
      <c r="D716" s="2" t="s">
        <v>466</v>
      </c>
      <c r="E716" s="2">
        <v>1</v>
      </c>
      <c r="F716" s="3">
        <v>39295</v>
      </c>
      <c r="G716" s="2">
        <v>45.171514430000002</v>
      </c>
      <c r="H716" s="2">
        <v>-84.982523310000005</v>
      </c>
      <c r="I716" s="2">
        <v>-59.32</v>
      </c>
      <c r="J716" s="2">
        <v>-6.73</v>
      </c>
      <c r="K716" s="2">
        <v>-5.48</v>
      </c>
      <c r="L716" s="2">
        <v>0.183</v>
      </c>
      <c r="M716" s="2">
        <v>0.59</v>
      </c>
    </row>
    <row r="717" spans="1:13" s="2" customFormat="1" x14ac:dyDescent="0.25">
      <c r="A717" s="2" t="s">
        <v>3602</v>
      </c>
      <c r="B717" s="2">
        <v>2007</v>
      </c>
      <c r="C717" s="7">
        <v>2008311</v>
      </c>
      <c r="D717" s="2" t="s">
        <v>262</v>
      </c>
      <c r="E717" s="2">
        <v>1</v>
      </c>
      <c r="F717" s="3">
        <v>39295</v>
      </c>
      <c r="G717" s="2">
        <v>42.197728069999997</v>
      </c>
      <c r="H717" s="2">
        <v>-88.103319209999995</v>
      </c>
      <c r="I717" s="2">
        <v>-19.12</v>
      </c>
      <c r="J717" s="2">
        <v>-0.93</v>
      </c>
      <c r="K717" s="2">
        <v>-11.68</v>
      </c>
      <c r="L717" s="2">
        <v>0.35899999999999999</v>
      </c>
      <c r="M717" s="2">
        <v>0.45</v>
      </c>
    </row>
    <row r="718" spans="1:13" s="2" customFormat="1" x14ac:dyDescent="0.25">
      <c r="A718" s="2" t="s">
        <v>3604</v>
      </c>
      <c r="B718" s="2">
        <v>2007</v>
      </c>
      <c r="C718" s="7">
        <v>2008312</v>
      </c>
      <c r="D718" s="2" t="s">
        <v>3603</v>
      </c>
      <c r="E718" s="2">
        <v>1</v>
      </c>
      <c r="F718" s="3">
        <v>39254</v>
      </c>
      <c r="G718" s="2">
        <v>32.0372968</v>
      </c>
      <c r="H718" s="2">
        <v>-99.514388699999998</v>
      </c>
      <c r="I718" s="2">
        <v>1.26</v>
      </c>
      <c r="J718" s="2">
        <v>0.91</v>
      </c>
      <c r="K718" s="2">
        <v>-6.02</v>
      </c>
      <c r="L718" s="2">
        <v>0.47599999999999998</v>
      </c>
      <c r="M718" s="2">
        <v>1.64</v>
      </c>
    </row>
    <row r="719" spans="1:13" s="2" customFormat="1" x14ac:dyDescent="0.25">
      <c r="A719" s="2" t="s">
        <v>3606</v>
      </c>
      <c r="B719" s="2">
        <v>2007</v>
      </c>
      <c r="C719" s="7">
        <v>2008313</v>
      </c>
      <c r="D719" s="2" t="s">
        <v>3605</v>
      </c>
      <c r="E719" s="2">
        <v>1</v>
      </c>
      <c r="F719" s="3">
        <v>39280</v>
      </c>
      <c r="G719" s="2">
        <v>40.297893999999999</v>
      </c>
      <c r="H719" s="2">
        <v>-110.22602620000001</v>
      </c>
      <c r="I719" s="2">
        <v>-106.8</v>
      </c>
      <c r="J719" s="2">
        <v>-13.61</v>
      </c>
      <c r="K719" s="2">
        <v>2.0699999999999998</v>
      </c>
      <c r="L719" s="2">
        <v>0.129</v>
      </c>
      <c r="M719" s="2">
        <v>1.57</v>
      </c>
    </row>
    <row r="720" spans="1:13" s="2" customFormat="1" x14ac:dyDescent="0.25">
      <c r="A720" s="2" t="s">
        <v>3607</v>
      </c>
      <c r="B720" s="2">
        <v>2007</v>
      </c>
      <c r="C720" s="7">
        <v>2008314</v>
      </c>
      <c r="D720" s="2" t="s">
        <v>968</v>
      </c>
      <c r="E720" s="2">
        <v>1</v>
      </c>
      <c r="F720" s="3">
        <v>39281</v>
      </c>
      <c r="G720" s="2">
        <v>42.917865239999998</v>
      </c>
      <c r="H720" s="2">
        <v>-118.8540185</v>
      </c>
      <c r="I720" s="2">
        <v>-60.77</v>
      </c>
      <c r="J720" s="2">
        <v>-3.3</v>
      </c>
      <c r="K720" s="2">
        <v>-34.35</v>
      </c>
      <c r="L720" s="2">
        <v>0.49299999999999999</v>
      </c>
      <c r="M720" s="2">
        <v>0.33</v>
      </c>
    </row>
    <row r="721" spans="1:13" s="2" customFormat="1" x14ac:dyDescent="0.25">
      <c r="A721" s="2" t="s">
        <v>3609</v>
      </c>
      <c r="B721" s="2">
        <v>2007</v>
      </c>
      <c r="C721" s="7">
        <v>2008315</v>
      </c>
      <c r="D721" s="2" t="s">
        <v>3608</v>
      </c>
      <c r="E721" s="2">
        <v>1</v>
      </c>
      <c r="F721" s="3">
        <v>39323</v>
      </c>
      <c r="G721" s="2">
        <v>43.796301999999997</v>
      </c>
      <c r="H721" s="2">
        <v>-122.0175362</v>
      </c>
      <c r="I721" s="2">
        <v>-66.36</v>
      </c>
      <c r="J721" s="2">
        <v>-7.08</v>
      </c>
      <c r="K721" s="2">
        <v>-9.7200000000000006</v>
      </c>
      <c r="L721" s="2">
        <v>0.40300000000000002</v>
      </c>
      <c r="M721" s="2">
        <v>1.32</v>
      </c>
    </row>
    <row r="722" spans="1:13" s="2" customFormat="1" x14ac:dyDescent="0.25">
      <c r="A722" s="2" t="s">
        <v>3610</v>
      </c>
      <c r="B722" s="2">
        <v>2007</v>
      </c>
      <c r="C722" s="7">
        <v>2008316</v>
      </c>
      <c r="D722" s="2" t="s">
        <v>547</v>
      </c>
      <c r="E722" s="2">
        <v>1</v>
      </c>
      <c r="F722" s="3">
        <v>39281</v>
      </c>
      <c r="G722" s="2">
        <v>45.075733419999999</v>
      </c>
      <c r="H722" s="2">
        <v>-93.129700470000003</v>
      </c>
      <c r="I722" s="2">
        <v>-31.5</v>
      </c>
      <c r="J722" s="2">
        <v>-2.52</v>
      </c>
      <c r="K722" s="2">
        <v>-11.32</v>
      </c>
      <c r="L722" s="2">
        <v>0.44700000000000001</v>
      </c>
      <c r="M722" s="2">
        <v>1.62</v>
      </c>
    </row>
    <row r="723" spans="1:13" s="2" customFormat="1" x14ac:dyDescent="0.25">
      <c r="A723" s="2" t="s">
        <v>3611</v>
      </c>
      <c r="B723" s="2">
        <v>2007</v>
      </c>
      <c r="C723" s="7">
        <v>2008317</v>
      </c>
      <c r="D723" s="2" t="s">
        <v>480</v>
      </c>
      <c r="E723" s="2">
        <v>1</v>
      </c>
      <c r="F723" s="3">
        <v>39287</v>
      </c>
      <c r="G723" s="2">
        <v>43.620150350000003</v>
      </c>
      <c r="H723" s="2">
        <v>-85.28522778</v>
      </c>
      <c r="I723" s="2">
        <v>-52.76</v>
      </c>
      <c r="J723" s="2">
        <v>-7.18</v>
      </c>
      <c r="K723" s="2">
        <v>4.66</v>
      </c>
      <c r="L723" s="2">
        <v>9.9000000000000005E-2</v>
      </c>
      <c r="M723" s="2">
        <v>1.02</v>
      </c>
    </row>
    <row r="724" spans="1:13" s="2" customFormat="1" x14ac:dyDescent="0.25">
      <c r="A724" s="2" t="s">
        <v>3613</v>
      </c>
      <c r="B724" s="2">
        <v>2007</v>
      </c>
      <c r="C724" s="7">
        <v>2008319</v>
      </c>
      <c r="D724" s="2" t="s">
        <v>3612</v>
      </c>
      <c r="E724" s="2">
        <v>1</v>
      </c>
      <c r="F724" s="3">
        <v>39288</v>
      </c>
      <c r="G724" s="2">
        <v>45.849918000000002</v>
      </c>
      <c r="H724" s="2">
        <v>-95.7139059</v>
      </c>
      <c r="I724" s="2">
        <v>-26.86</v>
      </c>
      <c r="J724" s="2">
        <v>-2.15</v>
      </c>
      <c r="K724" s="2">
        <v>-9.64</v>
      </c>
      <c r="L724" s="2">
        <v>0.72599999999999998</v>
      </c>
      <c r="M724" s="2">
        <v>1.98</v>
      </c>
    </row>
    <row r="725" spans="1:13" s="2" customFormat="1" x14ac:dyDescent="0.25">
      <c r="A725" s="2" t="s">
        <v>3615</v>
      </c>
      <c r="B725" s="2">
        <v>2007</v>
      </c>
      <c r="C725" s="7">
        <v>2008320</v>
      </c>
      <c r="D725" s="2" t="s">
        <v>3614</v>
      </c>
      <c r="E725" s="2">
        <v>1</v>
      </c>
      <c r="F725" s="3">
        <v>39307</v>
      </c>
      <c r="G725" s="2">
        <v>39.044083999999998</v>
      </c>
      <c r="H725" s="2">
        <v>-107.9174634</v>
      </c>
      <c r="I725" s="2">
        <v>-78.66</v>
      </c>
      <c r="J725" s="2">
        <v>-9.48</v>
      </c>
      <c r="K725" s="2">
        <v>-2.82</v>
      </c>
      <c r="L725" s="2">
        <v>0.25</v>
      </c>
      <c r="M725" s="2">
        <v>0.68</v>
      </c>
    </row>
    <row r="726" spans="1:13" s="2" customFormat="1" x14ac:dyDescent="0.25">
      <c r="A726" s="2" t="s">
        <v>3617</v>
      </c>
      <c r="B726" s="2">
        <v>2007</v>
      </c>
      <c r="C726" s="7">
        <v>2008321</v>
      </c>
      <c r="D726" s="2" t="s">
        <v>3616</v>
      </c>
      <c r="E726" s="2">
        <v>1</v>
      </c>
      <c r="F726" s="3">
        <v>39289</v>
      </c>
      <c r="G726" s="2">
        <v>40.757473500000003</v>
      </c>
      <c r="H726" s="2">
        <v>-93.238799599999993</v>
      </c>
      <c r="I726" s="2">
        <v>-13.98</v>
      </c>
      <c r="J726" s="2">
        <v>-1.35</v>
      </c>
      <c r="K726" s="2">
        <v>-3.19</v>
      </c>
      <c r="L726" s="2">
        <v>0.64800000000000002</v>
      </c>
      <c r="M726" s="2">
        <v>3.43</v>
      </c>
    </row>
    <row r="727" spans="1:13" s="2" customFormat="1" x14ac:dyDescent="0.25">
      <c r="A727" s="2" t="s">
        <v>3619</v>
      </c>
      <c r="B727" s="2">
        <v>2007</v>
      </c>
      <c r="C727" s="7">
        <v>2008322</v>
      </c>
      <c r="D727" s="2" t="s">
        <v>3618</v>
      </c>
      <c r="E727" s="2">
        <v>1</v>
      </c>
      <c r="F727" s="3">
        <v>39351</v>
      </c>
      <c r="G727" s="2">
        <v>37.599346400000002</v>
      </c>
      <c r="H727" s="2">
        <v>-118.74155620000001</v>
      </c>
      <c r="I727" s="2">
        <v>-105.85</v>
      </c>
      <c r="J727" s="2">
        <v>-13.16</v>
      </c>
      <c r="K727" s="2">
        <v>-0.57999999999999996</v>
      </c>
      <c r="L727" s="2">
        <v>0.17399999999999999</v>
      </c>
      <c r="M727" s="2">
        <v>1.22</v>
      </c>
    </row>
    <row r="728" spans="1:13" s="2" customFormat="1" x14ac:dyDescent="0.25">
      <c r="A728" s="2" t="s">
        <v>3621</v>
      </c>
      <c r="B728" s="2">
        <v>2007</v>
      </c>
      <c r="C728" s="7">
        <v>2008323</v>
      </c>
      <c r="D728" s="2" t="s">
        <v>3620</v>
      </c>
      <c r="E728" s="2">
        <v>1</v>
      </c>
      <c r="F728" s="3">
        <v>39314</v>
      </c>
      <c r="G728" s="2">
        <v>46.538356800000003</v>
      </c>
      <c r="H728" s="2">
        <v>-106.00711560000001</v>
      </c>
      <c r="I728" s="2">
        <v>-44.51</v>
      </c>
      <c r="J728" s="2">
        <v>-2.21</v>
      </c>
      <c r="K728" s="2">
        <v>-26.83</v>
      </c>
      <c r="L728" s="2">
        <v>0.89300000000000002</v>
      </c>
      <c r="M728" s="2">
        <v>0.39</v>
      </c>
    </row>
    <row r="729" spans="1:13" s="2" customFormat="1" x14ac:dyDescent="0.25">
      <c r="A729" s="2" t="s">
        <v>3622</v>
      </c>
      <c r="B729" s="2">
        <v>2007</v>
      </c>
      <c r="C729" s="7">
        <v>2008325</v>
      </c>
      <c r="D729" s="2" t="s">
        <v>999</v>
      </c>
      <c r="E729" s="2">
        <v>1</v>
      </c>
      <c r="F729" s="3">
        <v>39315</v>
      </c>
      <c r="G729" s="2">
        <v>40.86163552</v>
      </c>
      <c r="H729" s="2">
        <v>-75.611912230000002</v>
      </c>
      <c r="I729" s="2">
        <v>-44.74</v>
      </c>
      <c r="J729" s="2">
        <v>-6.73</v>
      </c>
      <c r="K729" s="2">
        <v>9.1199999999999992</v>
      </c>
      <c r="L729" s="2">
        <v>2.1000000000000001E-2</v>
      </c>
      <c r="M729" s="2">
        <v>0.21</v>
      </c>
    </row>
    <row r="730" spans="1:13" s="2" customFormat="1" x14ac:dyDescent="0.25">
      <c r="A730" s="2" t="s">
        <v>3623</v>
      </c>
      <c r="B730" s="2">
        <v>2007</v>
      </c>
      <c r="C730" s="7">
        <v>2008327</v>
      </c>
      <c r="D730" s="2" t="s">
        <v>174</v>
      </c>
      <c r="E730" s="2">
        <v>1</v>
      </c>
      <c r="F730" s="3">
        <v>39273</v>
      </c>
      <c r="G730" s="2">
        <v>33.299248339999998</v>
      </c>
      <c r="H730" s="2">
        <v>-81.895267700000005</v>
      </c>
      <c r="I730" s="2">
        <v>-4.08</v>
      </c>
      <c r="J730" s="2">
        <v>0.08</v>
      </c>
      <c r="K730" s="2">
        <v>-4.68</v>
      </c>
      <c r="L730" s="2">
        <v>0.28799999999999998</v>
      </c>
      <c r="M730" s="2">
        <v>0.16</v>
      </c>
    </row>
    <row r="731" spans="1:13" s="2" customFormat="1" x14ac:dyDescent="0.25">
      <c r="A731" s="2" t="s">
        <v>3625</v>
      </c>
      <c r="B731" s="2">
        <v>2007</v>
      </c>
      <c r="C731" s="7">
        <v>2008328</v>
      </c>
      <c r="D731" s="2" t="s">
        <v>3624</v>
      </c>
      <c r="E731" s="2">
        <v>1</v>
      </c>
      <c r="F731" s="3">
        <v>39285</v>
      </c>
      <c r="G731" s="2">
        <v>47.890852299999999</v>
      </c>
      <c r="H731" s="2">
        <v>-116.8933801</v>
      </c>
      <c r="I731" s="2">
        <v>-98.91</v>
      </c>
      <c r="J731" s="2">
        <v>-12.63</v>
      </c>
      <c r="K731" s="2">
        <v>2.13</v>
      </c>
      <c r="L731" s="2">
        <v>6.6000000000000003E-2</v>
      </c>
      <c r="M731" s="2">
        <v>1.51</v>
      </c>
    </row>
    <row r="732" spans="1:13" s="2" customFormat="1" x14ac:dyDescent="0.25">
      <c r="A732" s="2" t="s">
        <v>3627</v>
      </c>
      <c r="B732" s="2">
        <v>2007</v>
      </c>
      <c r="C732" s="7">
        <v>2008329</v>
      </c>
      <c r="D732" s="2" t="s">
        <v>3626</v>
      </c>
      <c r="E732" s="2">
        <v>1</v>
      </c>
      <c r="F732" s="3">
        <v>39247</v>
      </c>
      <c r="G732" s="2">
        <v>39.7485803</v>
      </c>
      <c r="H732" s="2">
        <v>-105.0447684</v>
      </c>
      <c r="I732" s="2">
        <v>-83.91</v>
      </c>
      <c r="J732" s="2">
        <v>-9.4700000000000006</v>
      </c>
      <c r="K732" s="2">
        <v>-8.16</v>
      </c>
      <c r="L732" s="2">
        <v>0.29199999999999998</v>
      </c>
      <c r="M732" s="2">
        <v>0.23</v>
      </c>
    </row>
    <row r="733" spans="1:13" s="2" customFormat="1" x14ac:dyDescent="0.25">
      <c r="A733" s="2" t="s">
        <v>3629</v>
      </c>
      <c r="B733" s="2">
        <v>2007</v>
      </c>
      <c r="C733" s="7">
        <v>2008330</v>
      </c>
      <c r="D733" s="2" t="s">
        <v>3628</v>
      </c>
      <c r="E733" s="2">
        <v>1</v>
      </c>
      <c r="F733" s="3">
        <v>39308</v>
      </c>
      <c r="G733" s="2">
        <v>40.494385200000004</v>
      </c>
      <c r="H733" s="2">
        <v>-121.1629233</v>
      </c>
      <c r="I733" s="2">
        <v>-79.97</v>
      </c>
      <c r="J733" s="2">
        <v>-9.48</v>
      </c>
      <c r="K733" s="2">
        <v>-4.1500000000000004</v>
      </c>
      <c r="L733" s="2">
        <v>0.23200000000000001</v>
      </c>
      <c r="M733" s="2">
        <v>3.71</v>
      </c>
    </row>
    <row r="734" spans="1:13" s="2" customFormat="1" x14ac:dyDescent="0.25">
      <c r="A734" s="2" t="s">
        <v>3631</v>
      </c>
      <c r="B734" s="2">
        <v>2007</v>
      </c>
      <c r="C734" s="7">
        <v>2008331</v>
      </c>
      <c r="D734" s="2" t="s">
        <v>3630</v>
      </c>
      <c r="E734" s="2">
        <v>1</v>
      </c>
      <c r="F734" s="3">
        <v>39287</v>
      </c>
      <c r="G734" s="2">
        <v>30.961131000000002</v>
      </c>
      <c r="H734" s="2">
        <v>-83.6556566</v>
      </c>
      <c r="I734" s="2">
        <v>10.44</v>
      </c>
      <c r="J734" s="2">
        <v>3.37</v>
      </c>
      <c r="K734" s="2">
        <v>-16.510000000000002</v>
      </c>
      <c r="L734" s="2">
        <v>0.59599999999999997</v>
      </c>
      <c r="M734" s="2">
        <v>0.27</v>
      </c>
    </row>
    <row r="735" spans="1:13" s="2" customFormat="1" x14ac:dyDescent="0.25">
      <c r="A735" s="2" t="s">
        <v>3632</v>
      </c>
      <c r="B735" s="2">
        <v>2007</v>
      </c>
      <c r="C735" s="7">
        <v>2008332</v>
      </c>
      <c r="D735" s="2" t="s">
        <v>106</v>
      </c>
      <c r="E735" s="2">
        <v>1</v>
      </c>
      <c r="F735" s="3">
        <v>39288</v>
      </c>
      <c r="G735" s="2">
        <v>40.055586480000002</v>
      </c>
      <c r="H735" s="2">
        <v>-105.7470802</v>
      </c>
      <c r="I735" s="2">
        <v>-122.96</v>
      </c>
      <c r="J735" s="2">
        <v>-16.32</v>
      </c>
      <c r="K735" s="2">
        <v>7.57</v>
      </c>
      <c r="L735" s="2">
        <v>0.02</v>
      </c>
      <c r="M735" s="2">
        <v>0.46</v>
      </c>
    </row>
    <row r="736" spans="1:13" s="2" customFormat="1" x14ac:dyDescent="0.25">
      <c r="A736" s="2" t="s">
        <v>3633</v>
      </c>
      <c r="B736" s="2">
        <v>2007</v>
      </c>
      <c r="C736" s="7">
        <v>2008333</v>
      </c>
      <c r="D736" s="2" t="s">
        <v>21</v>
      </c>
      <c r="E736" s="2">
        <v>1</v>
      </c>
      <c r="F736" s="3">
        <v>39320</v>
      </c>
      <c r="G736" s="2">
        <v>35.5624593</v>
      </c>
      <c r="H736" s="2">
        <v>-93.637568220000006</v>
      </c>
      <c r="I736" s="2">
        <v>-23.84</v>
      </c>
      <c r="J736" s="2">
        <v>-4.0199999999999996</v>
      </c>
      <c r="K736" s="2">
        <v>8.3000000000000007</v>
      </c>
      <c r="L736" s="2">
        <v>3.4000000000000002E-2</v>
      </c>
      <c r="M736" s="2">
        <v>0.18</v>
      </c>
    </row>
    <row r="737" spans="1:13" s="2" customFormat="1" x14ac:dyDescent="0.25">
      <c r="A737" s="2" t="s">
        <v>3634</v>
      </c>
      <c r="B737" s="2">
        <v>2007</v>
      </c>
      <c r="C737" s="7">
        <v>2008334</v>
      </c>
      <c r="D737" s="2" t="s">
        <v>476</v>
      </c>
      <c r="E737" s="2">
        <v>1</v>
      </c>
      <c r="F737" s="3">
        <v>39314</v>
      </c>
      <c r="G737" s="2">
        <v>42.215874399999997</v>
      </c>
      <c r="H737" s="2">
        <v>-83.58440358</v>
      </c>
      <c r="I737" s="2">
        <v>-46.51</v>
      </c>
      <c r="J737" s="2">
        <v>-5.96</v>
      </c>
      <c r="K737" s="2">
        <v>1.1599999999999999</v>
      </c>
      <c r="L737" s="2">
        <v>9.9000000000000005E-2</v>
      </c>
      <c r="M737" s="2">
        <v>0.49</v>
      </c>
    </row>
    <row r="738" spans="1:13" s="2" customFormat="1" x14ac:dyDescent="0.25">
      <c r="A738" s="2" t="s">
        <v>3636</v>
      </c>
      <c r="B738" s="2">
        <v>2007</v>
      </c>
      <c r="C738" s="7">
        <v>2008335</v>
      </c>
      <c r="D738" s="2" t="s">
        <v>3635</v>
      </c>
      <c r="E738" s="2">
        <v>1</v>
      </c>
      <c r="F738" s="3">
        <v>39294</v>
      </c>
      <c r="G738" s="2">
        <v>34.734289199999999</v>
      </c>
      <c r="H738" s="2">
        <v>-99.695305099999999</v>
      </c>
      <c r="I738" s="2">
        <v>-4.5999999999999996</v>
      </c>
      <c r="J738" s="2">
        <v>0.83</v>
      </c>
      <c r="K738" s="2">
        <v>-11.28</v>
      </c>
      <c r="L738" s="2">
        <v>0.53400000000000003</v>
      </c>
      <c r="M738" s="2">
        <v>0.24</v>
      </c>
    </row>
    <row r="739" spans="1:13" s="2" customFormat="1" x14ac:dyDescent="0.25">
      <c r="A739" s="2" t="s">
        <v>3638</v>
      </c>
      <c r="B739" s="2">
        <v>2007</v>
      </c>
      <c r="C739" s="7">
        <v>2008336</v>
      </c>
      <c r="D739" s="2" t="s">
        <v>3637</v>
      </c>
      <c r="E739" s="2">
        <v>1</v>
      </c>
      <c r="F739" s="3">
        <v>39323</v>
      </c>
      <c r="G739" s="2">
        <v>46.986302899999998</v>
      </c>
      <c r="H739" s="2">
        <v>-122.5690307</v>
      </c>
      <c r="I739" s="2">
        <v>-38.43</v>
      </c>
      <c r="J739" s="2">
        <v>-2.94</v>
      </c>
      <c r="K739" s="2">
        <v>-14.91</v>
      </c>
      <c r="L739" s="2">
        <v>0.43</v>
      </c>
      <c r="M739" s="2">
        <v>0.66</v>
      </c>
    </row>
    <row r="740" spans="1:13" s="2" customFormat="1" x14ac:dyDescent="0.25">
      <c r="A740" s="2" t="s">
        <v>3640</v>
      </c>
      <c r="B740" s="2">
        <v>2007</v>
      </c>
      <c r="C740" s="7">
        <v>2008337</v>
      </c>
      <c r="D740" s="2" t="s">
        <v>3639</v>
      </c>
      <c r="E740" s="2">
        <v>1</v>
      </c>
      <c r="F740" s="3">
        <v>39261</v>
      </c>
      <c r="G740" s="2">
        <v>39.271666799999998</v>
      </c>
      <c r="H740" s="2">
        <v>-85.190214699999999</v>
      </c>
      <c r="I740" s="2">
        <v>-30.65</v>
      </c>
      <c r="J740" s="2">
        <v>-4.59</v>
      </c>
      <c r="K740" s="2">
        <v>6.03</v>
      </c>
      <c r="L740" s="2">
        <v>0.09</v>
      </c>
      <c r="M740" s="2">
        <v>0.21</v>
      </c>
    </row>
    <row r="741" spans="1:13" s="2" customFormat="1" x14ac:dyDescent="0.25">
      <c r="A741" s="2" t="s">
        <v>3642</v>
      </c>
      <c r="B741" s="2">
        <v>2007</v>
      </c>
      <c r="C741" s="7">
        <v>2008338</v>
      </c>
      <c r="D741" s="2" t="s">
        <v>3641</v>
      </c>
      <c r="E741" s="2">
        <v>1</v>
      </c>
      <c r="F741" s="3">
        <v>39331</v>
      </c>
      <c r="G741" s="2">
        <v>33.669304500000003</v>
      </c>
      <c r="H741" s="2">
        <v>-97.585472600000003</v>
      </c>
      <c r="I741" s="2">
        <v>-15.1</v>
      </c>
      <c r="J741" s="2">
        <v>-2.52</v>
      </c>
      <c r="K741" s="2">
        <v>5.09</v>
      </c>
      <c r="L741" s="2">
        <v>0.159</v>
      </c>
      <c r="M741" s="2">
        <v>0.08</v>
      </c>
    </row>
    <row r="742" spans="1:13" s="2" customFormat="1" x14ac:dyDescent="0.25">
      <c r="A742" s="2" t="s">
        <v>3644</v>
      </c>
      <c r="B742" s="2">
        <v>2007</v>
      </c>
      <c r="C742" s="7">
        <v>2008340</v>
      </c>
      <c r="D742" s="2" t="s">
        <v>3643</v>
      </c>
      <c r="E742" s="2">
        <v>1</v>
      </c>
      <c r="F742" s="3">
        <v>39302</v>
      </c>
      <c r="G742" s="2">
        <v>41.245751900000002</v>
      </c>
      <c r="H742" s="2">
        <v>-85.430112899999997</v>
      </c>
      <c r="I742" s="2">
        <v>-27.4</v>
      </c>
      <c r="J742" s="2">
        <v>-2.56</v>
      </c>
      <c r="K742" s="2">
        <v>-6.94</v>
      </c>
      <c r="L742" s="2">
        <v>0.22700000000000001</v>
      </c>
      <c r="M742" s="2">
        <v>2.17</v>
      </c>
    </row>
    <row r="743" spans="1:13" s="2" customFormat="1" x14ac:dyDescent="0.25">
      <c r="A743" s="2" t="s">
        <v>3645</v>
      </c>
      <c r="B743" s="2">
        <v>2007</v>
      </c>
      <c r="C743" s="7">
        <v>2008341</v>
      </c>
      <c r="D743" s="2" t="s">
        <v>608</v>
      </c>
      <c r="E743" s="2">
        <v>1</v>
      </c>
      <c r="F743" s="3">
        <v>39321</v>
      </c>
      <c r="G743" s="2">
        <v>36.91927707</v>
      </c>
      <c r="H743" s="2">
        <v>-90.317251369999994</v>
      </c>
      <c r="I743" s="2">
        <v>-20.56</v>
      </c>
      <c r="J743" s="2">
        <v>-2.87</v>
      </c>
      <c r="K743" s="2">
        <v>2.44</v>
      </c>
      <c r="L743" s="2">
        <v>0.20200000000000001</v>
      </c>
      <c r="M743" s="2">
        <v>0.21</v>
      </c>
    </row>
    <row r="744" spans="1:13" s="2" customFormat="1" x14ac:dyDescent="0.25">
      <c r="A744" s="2" t="s">
        <v>3647</v>
      </c>
      <c r="B744" s="2">
        <v>2007</v>
      </c>
      <c r="C744" s="7">
        <v>2008343</v>
      </c>
      <c r="D744" s="2" t="s">
        <v>3646</v>
      </c>
      <c r="E744" s="2">
        <v>1</v>
      </c>
      <c r="F744" s="3">
        <v>39314</v>
      </c>
      <c r="G744" s="2">
        <v>36.424306540000003</v>
      </c>
      <c r="H744" s="2">
        <v>-103.60364490000001</v>
      </c>
      <c r="I744" s="2">
        <v>-12.25</v>
      </c>
      <c r="J744" s="2">
        <v>1.21</v>
      </c>
      <c r="K744" s="2">
        <v>-21.93</v>
      </c>
      <c r="L744" s="2">
        <v>0.67700000000000005</v>
      </c>
      <c r="M744" s="2">
        <v>0.55000000000000004</v>
      </c>
    </row>
    <row r="745" spans="1:13" s="2" customFormat="1" x14ac:dyDescent="0.25">
      <c r="A745" s="2" t="s">
        <v>3649</v>
      </c>
      <c r="B745" s="2">
        <v>2007</v>
      </c>
      <c r="C745" s="7">
        <v>2008344</v>
      </c>
      <c r="D745" s="2" t="s">
        <v>3648</v>
      </c>
      <c r="E745" s="2">
        <v>1</v>
      </c>
      <c r="F745" s="3">
        <v>39311</v>
      </c>
      <c r="G745" s="2">
        <v>47.821174399999997</v>
      </c>
      <c r="H745" s="2">
        <v>-105.0491133</v>
      </c>
      <c r="I745" s="2">
        <v>-82.21</v>
      </c>
      <c r="J745" s="2">
        <v>-8.2799999999999994</v>
      </c>
      <c r="K745" s="2">
        <v>-15.94</v>
      </c>
      <c r="L745" s="2">
        <v>0.19600000000000001</v>
      </c>
      <c r="M745" s="2">
        <v>0.17</v>
      </c>
    </row>
    <row r="746" spans="1:13" s="2" customFormat="1" x14ac:dyDescent="0.25">
      <c r="A746" s="2" t="s">
        <v>3650</v>
      </c>
      <c r="B746" s="2">
        <v>2007</v>
      </c>
      <c r="C746" s="7">
        <v>2008345</v>
      </c>
      <c r="D746" s="2" t="s">
        <v>1038</v>
      </c>
      <c r="E746" s="2">
        <v>1</v>
      </c>
      <c r="F746" s="3">
        <v>39245</v>
      </c>
      <c r="G746" s="2">
        <v>45.534990610000001</v>
      </c>
      <c r="H746" s="2">
        <v>-98.615107039999998</v>
      </c>
      <c r="I746" s="2">
        <v>-45.2</v>
      </c>
      <c r="J746" s="2">
        <v>-4.4000000000000004</v>
      </c>
      <c r="K746" s="2">
        <v>-10.02</v>
      </c>
      <c r="L746" s="2">
        <v>0.36299999999999999</v>
      </c>
      <c r="M746" s="2">
        <v>1.22</v>
      </c>
    </row>
    <row r="747" spans="1:13" s="2" customFormat="1" x14ac:dyDescent="0.25">
      <c r="A747" s="2" t="s">
        <v>3652</v>
      </c>
      <c r="B747" s="2">
        <v>2007</v>
      </c>
      <c r="C747" s="7">
        <v>2008347</v>
      </c>
      <c r="D747" s="2" t="s">
        <v>3651</v>
      </c>
      <c r="E747" s="2">
        <v>1</v>
      </c>
      <c r="F747" s="3">
        <v>39323</v>
      </c>
      <c r="G747" s="2">
        <v>42.478295099999997</v>
      </c>
      <c r="H747" s="2">
        <v>-86.066841800000006</v>
      </c>
      <c r="I747" s="2">
        <v>-42.56</v>
      </c>
      <c r="J747" s="2">
        <v>-5.08</v>
      </c>
      <c r="K747" s="2">
        <v>-1.91</v>
      </c>
      <c r="L747" s="2">
        <v>0.27600000000000002</v>
      </c>
      <c r="M747" s="2">
        <v>0.31</v>
      </c>
    </row>
    <row r="748" spans="1:13" s="2" customFormat="1" x14ac:dyDescent="0.25">
      <c r="A748" s="2" t="s">
        <v>3654</v>
      </c>
      <c r="B748" s="2">
        <v>2007</v>
      </c>
      <c r="C748" s="7">
        <v>2008348</v>
      </c>
      <c r="D748" s="2" t="s">
        <v>3653</v>
      </c>
      <c r="E748" s="2">
        <v>1</v>
      </c>
      <c r="F748" s="3">
        <v>39295</v>
      </c>
      <c r="G748" s="2">
        <v>38.542816299999998</v>
      </c>
      <c r="H748" s="2">
        <v>-77.396735399999997</v>
      </c>
      <c r="I748" s="2">
        <v>-33.979999999999997</v>
      </c>
      <c r="J748" s="2">
        <v>-4.95</v>
      </c>
      <c r="K748" s="2">
        <v>5.58</v>
      </c>
      <c r="L748" s="2">
        <v>0.111</v>
      </c>
      <c r="M748" s="2">
        <v>0.31</v>
      </c>
    </row>
    <row r="749" spans="1:13" s="2" customFormat="1" x14ac:dyDescent="0.25">
      <c r="A749" s="2" t="s">
        <v>3655</v>
      </c>
      <c r="B749" s="2">
        <v>2007</v>
      </c>
      <c r="C749" s="7">
        <v>2008349</v>
      </c>
      <c r="D749" s="2" t="s">
        <v>216</v>
      </c>
      <c r="E749" s="2">
        <v>1</v>
      </c>
      <c r="F749" s="3">
        <v>39308</v>
      </c>
      <c r="G749" s="2">
        <v>42.243313559999997</v>
      </c>
      <c r="H749" s="2">
        <v>-111.8494043</v>
      </c>
      <c r="I749" s="2">
        <v>-102.96</v>
      </c>
      <c r="J749" s="2">
        <v>-12.02</v>
      </c>
      <c r="K749" s="2">
        <v>-6.81</v>
      </c>
      <c r="L749" s="2">
        <v>0.123</v>
      </c>
      <c r="M749" s="2">
        <v>0.18</v>
      </c>
    </row>
    <row r="750" spans="1:13" s="2" customFormat="1" x14ac:dyDescent="0.25">
      <c r="A750" s="2" t="s">
        <v>3656</v>
      </c>
      <c r="B750" s="2">
        <v>2007</v>
      </c>
      <c r="C750" s="7">
        <v>2008350</v>
      </c>
      <c r="D750" s="2" t="s">
        <v>931</v>
      </c>
      <c r="E750" s="2">
        <v>1</v>
      </c>
      <c r="F750" s="3">
        <v>39245</v>
      </c>
      <c r="G750" s="2">
        <v>34.37372835</v>
      </c>
      <c r="H750" s="2">
        <v>-98.339282490000002</v>
      </c>
      <c r="I750" s="2">
        <v>-4.99</v>
      </c>
      <c r="J750" s="2">
        <v>-0.71</v>
      </c>
      <c r="K750" s="2">
        <v>0.68</v>
      </c>
      <c r="L750" s="2">
        <v>0.33400000000000002</v>
      </c>
      <c r="M750" s="2">
        <v>0.6</v>
      </c>
    </row>
    <row r="751" spans="1:13" s="2" customFormat="1" x14ac:dyDescent="0.25">
      <c r="A751" s="2" t="s">
        <v>3658</v>
      </c>
      <c r="B751" s="2">
        <v>2007</v>
      </c>
      <c r="C751" s="7">
        <v>2008351</v>
      </c>
      <c r="D751" s="2" t="s">
        <v>3657</v>
      </c>
      <c r="E751" s="2">
        <v>1</v>
      </c>
      <c r="F751" s="3">
        <v>39302</v>
      </c>
      <c r="G751" s="2">
        <v>43.459133999999999</v>
      </c>
      <c r="H751" s="2">
        <v>-94.947745100000006</v>
      </c>
      <c r="I751" s="2">
        <v>-25.12</v>
      </c>
      <c r="J751" s="2">
        <v>-2.34</v>
      </c>
      <c r="K751" s="2">
        <v>-6.44</v>
      </c>
      <c r="L751" s="2">
        <v>0.47</v>
      </c>
      <c r="M751" s="2">
        <v>0.45</v>
      </c>
    </row>
    <row r="752" spans="1:13" s="2" customFormat="1" x14ac:dyDescent="0.25">
      <c r="A752" s="2" t="s">
        <v>3660</v>
      </c>
      <c r="B752" s="2">
        <v>2007</v>
      </c>
      <c r="C752" s="7">
        <v>2008352</v>
      </c>
      <c r="D752" s="2" t="s">
        <v>3659</v>
      </c>
      <c r="E752" s="2">
        <v>1</v>
      </c>
      <c r="F752" s="3">
        <v>39252</v>
      </c>
      <c r="G752" s="2">
        <v>40.696589250000002</v>
      </c>
      <c r="H752" s="2">
        <v>-118.28778819999999</v>
      </c>
      <c r="I752" s="2">
        <v>-94.97</v>
      </c>
      <c r="J752" s="2">
        <v>-10.37</v>
      </c>
      <c r="K752" s="2">
        <v>-12</v>
      </c>
      <c r="L752" s="2">
        <v>0.108</v>
      </c>
      <c r="M752" s="2">
        <v>0.56000000000000005</v>
      </c>
    </row>
    <row r="753" spans="1:13" s="2" customFormat="1" x14ac:dyDescent="0.25">
      <c r="A753" s="2" t="s">
        <v>3661</v>
      </c>
      <c r="B753" s="2">
        <v>2007</v>
      </c>
      <c r="C753" s="7">
        <v>2008353</v>
      </c>
      <c r="D753" s="2" t="s">
        <v>260</v>
      </c>
      <c r="E753" s="2">
        <v>1</v>
      </c>
      <c r="F753" s="3">
        <v>39287</v>
      </c>
      <c r="G753" s="2">
        <v>40.988337710000003</v>
      </c>
      <c r="H753" s="2">
        <v>-90.403425150000004</v>
      </c>
      <c r="I753" s="2">
        <v>-33.090000000000003</v>
      </c>
      <c r="J753" s="2">
        <v>-5.14</v>
      </c>
      <c r="K753" s="2">
        <v>8</v>
      </c>
      <c r="L753" s="2">
        <v>4.8000000000000001E-2</v>
      </c>
      <c r="M753" s="2">
        <v>0.18</v>
      </c>
    </row>
    <row r="754" spans="1:13" s="2" customFormat="1" x14ac:dyDescent="0.25">
      <c r="A754" s="2" t="s">
        <v>3663</v>
      </c>
      <c r="B754" s="2">
        <v>2007</v>
      </c>
      <c r="C754" s="7">
        <v>2008354</v>
      </c>
      <c r="D754" s="2" t="s">
        <v>3662</v>
      </c>
      <c r="E754" s="2">
        <v>1</v>
      </c>
      <c r="F754" s="3">
        <v>39278</v>
      </c>
      <c r="G754" s="2">
        <v>48.161726600000001</v>
      </c>
      <c r="H754" s="2">
        <v>-116.6384102</v>
      </c>
      <c r="I754" s="2">
        <v>-104.91</v>
      </c>
      <c r="J754" s="2">
        <v>-13.41</v>
      </c>
      <c r="K754" s="2">
        <v>2.35</v>
      </c>
      <c r="L754" s="2">
        <v>0.02</v>
      </c>
      <c r="M754" s="2">
        <v>0.15</v>
      </c>
    </row>
    <row r="755" spans="1:13" s="2" customFormat="1" x14ac:dyDescent="0.25">
      <c r="A755" s="2" t="s">
        <v>3664</v>
      </c>
      <c r="B755" s="2">
        <v>2007</v>
      </c>
      <c r="C755" s="7">
        <v>2008355</v>
      </c>
      <c r="D755" s="2" t="s">
        <v>410</v>
      </c>
      <c r="E755" s="2">
        <v>1</v>
      </c>
      <c r="F755" s="3">
        <v>39289</v>
      </c>
      <c r="G755" s="2">
        <v>39.703365560000002</v>
      </c>
      <c r="H755" s="2">
        <v>-78.652913699999999</v>
      </c>
      <c r="I755" s="2">
        <v>-39.229999999999997</v>
      </c>
      <c r="J755" s="2">
        <v>-4.95</v>
      </c>
      <c r="K755" s="2">
        <v>0.36</v>
      </c>
      <c r="L755" s="2">
        <v>0.161</v>
      </c>
      <c r="M755" s="2">
        <v>0.95</v>
      </c>
    </row>
    <row r="756" spans="1:13" s="2" customFormat="1" x14ac:dyDescent="0.25">
      <c r="A756" s="2" t="s">
        <v>3666</v>
      </c>
      <c r="B756" s="2">
        <v>2007</v>
      </c>
      <c r="C756" s="7">
        <v>2008356</v>
      </c>
      <c r="D756" s="2" t="s">
        <v>3665</v>
      </c>
      <c r="E756" s="2">
        <v>1</v>
      </c>
      <c r="F756" s="3">
        <v>39288</v>
      </c>
      <c r="G756" s="2">
        <v>42.270121199999998</v>
      </c>
      <c r="H756" s="2">
        <v>-93.636286200000001</v>
      </c>
      <c r="I756" s="2">
        <v>-14.46</v>
      </c>
      <c r="J756" s="2">
        <v>-0.6</v>
      </c>
      <c r="K756" s="2">
        <v>-9.68</v>
      </c>
      <c r="L756" s="2">
        <v>0.66500000000000004</v>
      </c>
      <c r="M756" s="2">
        <v>1.1599999999999999</v>
      </c>
    </row>
    <row r="757" spans="1:13" s="2" customFormat="1" x14ac:dyDescent="0.25">
      <c r="A757" s="2" t="s">
        <v>3668</v>
      </c>
      <c r="B757" s="2">
        <v>2007</v>
      </c>
      <c r="C757" s="7">
        <v>2008357</v>
      </c>
      <c r="D757" s="2" t="s">
        <v>3667</v>
      </c>
      <c r="E757" s="2">
        <v>1</v>
      </c>
      <c r="F757" s="3">
        <v>39308</v>
      </c>
      <c r="G757" s="2">
        <v>39.003564500000003</v>
      </c>
      <c r="H757" s="2">
        <v>-87.183356700000004</v>
      </c>
      <c r="I757" s="2">
        <v>-27.45</v>
      </c>
      <c r="J757" s="2">
        <v>-3.6</v>
      </c>
      <c r="K757" s="2">
        <v>1.35</v>
      </c>
      <c r="L757" s="2">
        <v>0.10199999999999999</v>
      </c>
      <c r="M757" s="2">
        <v>0.3</v>
      </c>
    </row>
    <row r="758" spans="1:13" s="2" customFormat="1" x14ac:dyDescent="0.25">
      <c r="A758" s="2" t="s">
        <v>3669</v>
      </c>
      <c r="B758" s="2">
        <v>2007</v>
      </c>
      <c r="C758" s="7">
        <v>2008358</v>
      </c>
      <c r="D758" s="2" t="s">
        <v>422</v>
      </c>
      <c r="E758" s="2">
        <v>1</v>
      </c>
      <c r="F758" s="3">
        <v>39337</v>
      </c>
      <c r="G758" s="2">
        <v>44.879424219999997</v>
      </c>
      <c r="H758" s="2">
        <v>-68.226341410000003</v>
      </c>
      <c r="I758" s="2">
        <v>-44.1</v>
      </c>
      <c r="J758" s="2">
        <v>-5.23</v>
      </c>
      <c r="K758" s="2">
        <v>-2.27</v>
      </c>
      <c r="L758" s="2">
        <v>0.29899999999999999</v>
      </c>
      <c r="M758" s="2">
        <v>0.52</v>
      </c>
    </row>
    <row r="759" spans="1:13" s="2" customFormat="1" x14ac:dyDescent="0.25">
      <c r="A759" s="2" t="s">
        <v>3670</v>
      </c>
      <c r="B759" s="2">
        <v>2007</v>
      </c>
      <c r="C759" s="7">
        <v>2008360</v>
      </c>
      <c r="D759" s="2" t="s">
        <v>1119</v>
      </c>
      <c r="E759" s="2">
        <v>1</v>
      </c>
      <c r="F759" s="3">
        <v>39315</v>
      </c>
      <c r="G759" s="2">
        <v>32.817864790000002</v>
      </c>
      <c r="H759" s="2">
        <v>-94.663581440000002</v>
      </c>
      <c r="I759" s="2">
        <v>-7.45</v>
      </c>
      <c r="J759" s="2">
        <v>-1.06</v>
      </c>
      <c r="K759" s="2">
        <v>0.99</v>
      </c>
      <c r="L759" s="2">
        <v>0.28000000000000003</v>
      </c>
      <c r="M759" s="2">
        <v>0.88</v>
      </c>
    </row>
    <row r="760" spans="1:13" s="2" customFormat="1" x14ac:dyDescent="0.25">
      <c r="A760" s="2" t="s">
        <v>3672</v>
      </c>
      <c r="B760" s="2">
        <v>2007</v>
      </c>
      <c r="C760" s="7">
        <v>2008361</v>
      </c>
      <c r="D760" s="2" t="s">
        <v>3671</v>
      </c>
      <c r="E760" s="2">
        <v>1</v>
      </c>
      <c r="F760" s="3">
        <v>39252</v>
      </c>
      <c r="G760" s="2">
        <v>37.671005000000001</v>
      </c>
      <c r="H760" s="2">
        <v>-81.070008099999995</v>
      </c>
      <c r="I760" s="2">
        <v>-43.34</v>
      </c>
      <c r="J760" s="2">
        <v>-6.39</v>
      </c>
      <c r="K760" s="2">
        <v>7.77</v>
      </c>
      <c r="L760" s="2">
        <v>0.10199999999999999</v>
      </c>
      <c r="M760" s="2">
        <v>0.23</v>
      </c>
    </row>
    <row r="761" spans="1:13" s="2" customFormat="1" x14ac:dyDescent="0.25">
      <c r="A761" s="2" t="s">
        <v>3674</v>
      </c>
      <c r="B761" s="2">
        <v>2007</v>
      </c>
      <c r="C761" s="7">
        <v>2008362</v>
      </c>
      <c r="D761" s="2" t="s">
        <v>3673</v>
      </c>
      <c r="E761" s="2">
        <v>1</v>
      </c>
      <c r="F761" s="3">
        <v>39244</v>
      </c>
      <c r="G761" s="2">
        <v>42.597730300000002</v>
      </c>
      <c r="H761" s="2">
        <v>-110.2208282</v>
      </c>
      <c r="I761" s="2">
        <v>-118.06</v>
      </c>
      <c r="J761" s="2">
        <v>-14.56</v>
      </c>
      <c r="K761" s="2">
        <v>-1.6</v>
      </c>
      <c r="L761" s="2">
        <v>0.23699999999999999</v>
      </c>
      <c r="M761" s="2">
        <v>2.04</v>
      </c>
    </row>
    <row r="762" spans="1:13" s="2" customFormat="1" x14ac:dyDescent="0.25">
      <c r="A762" s="2" t="s">
        <v>3675</v>
      </c>
      <c r="B762" s="2">
        <v>2007</v>
      </c>
      <c r="C762" s="7">
        <v>2008363</v>
      </c>
      <c r="D762" s="2" t="s">
        <v>923</v>
      </c>
      <c r="E762" s="2">
        <v>1</v>
      </c>
      <c r="F762" s="3">
        <v>39259</v>
      </c>
      <c r="G762" s="2">
        <v>35.174387869999997</v>
      </c>
      <c r="H762" s="2">
        <v>-99.077488810000006</v>
      </c>
      <c r="I762" s="2">
        <v>-18.32</v>
      </c>
      <c r="J762" s="2">
        <v>-3.64</v>
      </c>
      <c r="K762" s="2">
        <v>10.81</v>
      </c>
      <c r="L762" s="2">
        <v>0.26500000000000001</v>
      </c>
      <c r="M762" s="2">
        <v>0.22</v>
      </c>
    </row>
    <row r="763" spans="1:13" s="2" customFormat="1" x14ac:dyDescent="0.25">
      <c r="A763" s="2" t="s">
        <v>3677</v>
      </c>
      <c r="B763" s="2">
        <v>2007</v>
      </c>
      <c r="C763" s="7">
        <v>2008364</v>
      </c>
      <c r="D763" s="2" t="s">
        <v>3676</v>
      </c>
      <c r="E763" s="2">
        <v>1</v>
      </c>
      <c r="F763" s="3">
        <v>39273</v>
      </c>
      <c r="G763" s="2">
        <v>36.531872999999997</v>
      </c>
      <c r="H763" s="2">
        <v>-99.568360100000007</v>
      </c>
      <c r="I763" s="2">
        <v>-26.93</v>
      </c>
      <c r="J763" s="2">
        <v>-4.29</v>
      </c>
      <c r="K763" s="2">
        <v>7.39</v>
      </c>
      <c r="L763" s="2">
        <v>5.8000000000000003E-2</v>
      </c>
      <c r="M763" s="2">
        <v>7.0000000000000007E-2</v>
      </c>
    </row>
    <row r="764" spans="1:13" s="2" customFormat="1" x14ac:dyDescent="0.25">
      <c r="A764" s="2" t="s">
        <v>3679</v>
      </c>
      <c r="B764" s="2">
        <v>2007</v>
      </c>
      <c r="C764" s="7">
        <v>2008365</v>
      </c>
      <c r="D764" s="2" t="s">
        <v>3678</v>
      </c>
      <c r="E764" s="2">
        <v>1</v>
      </c>
      <c r="F764" s="3">
        <v>39308</v>
      </c>
      <c r="G764" s="2">
        <v>27.741985</v>
      </c>
      <c r="H764" s="2">
        <v>-81.499331600000005</v>
      </c>
      <c r="I764" s="2">
        <v>10.43</v>
      </c>
      <c r="J764" s="2">
        <v>1.62</v>
      </c>
      <c r="K764" s="2">
        <v>-2.5099999999999998</v>
      </c>
      <c r="L764" s="2">
        <v>0.34100000000000003</v>
      </c>
      <c r="M764" s="2">
        <v>0.48</v>
      </c>
    </row>
    <row r="765" spans="1:13" s="2" customFormat="1" x14ac:dyDescent="0.25">
      <c r="A765" s="2" t="s">
        <v>3681</v>
      </c>
      <c r="B765" s="2">
        <v>2007</v>
      </c>
      <c r="C765" s="7">
        <v>2008366</v>
      </c>
      <c r="D765" s="2" t="s">
        <v>3680</v>
      </c>
      <c r="E765" s="2">
        <v>1</v>
      </c>
      <c r="F765" s="3">
        <v>39314</v>
      </c>
      <c r="G765" s="2">
        <v>37.269055299999998</v>
      </c>
      <c r="H765" s="2">
        <v>-87.522877199999996</v>
      </c>
      <c r="I765" s="2">
        <v>-9.15</v>
      </c>
      <c r="J765" s="2">
        <v>-0.19</v>
      </c>
      <c r="K765" s="2">
        <v>-7.63</v>
      </c>
      <c r="L765" s="2">
        <v>0.315</v>
      </c>
      <c r="M765" s="2">
        <v>0.33</v>
      </c>
    </row>
    <row r="766" spans="1:13" s="2" customFormat="1" x14ac:dyDescent="0.25">
      <c r="A766" s="2" t="s">
        <v>3683</v>
      </c>
      <c r="B766" s="2">
        <v>2007</v>
      </c>
      <c r="C766" s="7">
        <v>2008367</v>
      </c>
      <c r="D766" s="2" t="s">
        <v>3682</v>
      </c>
      <c r="E766" s="2">
        <v>1</v>
      </c>
      <c r="F766" s="3">
        <v>39287</v>
      </c>
      <c r="G766" s="2">
        <v>45.184560400000002</v>
      </c>
      <c r="H766" s="2">
        <v>-97.785997499999993</v>
      </c>
      <c r="I766" s="2">
        <v>-26.64</v>
      </c>
      <c r="J766" s="2">
        <v>-2.14</v>
      </c>
      <c r="K766" s="2">
        <v>-9.49</v>
      </c>
      <c r="L766" s="2">
        <v>0.81</v>
      </c>
      <c r="M766" s="2">
        <v>2.73</v>
      </c>
    </row>
    <row r="767" spans="1:13" s="2" customFormat="1" x14ac:dyDescent="0.25">
      <c r="A767" s="2" t="s">
        <v>3685</v>
      </c>
      <c r="B767" s="2">
        <v>2007</v>
      </c>
      <c r="C767" s="7">
        <v>2008368</v>
      </c>
      <c r="D767" s="2" t="s">
        <v>3684</v>
      </c>
      <c r="E767" s="2">
        <v>1</v>
      </c>
      <c r="F767" s="3">
        <v>39334</v>
      </c>
      <c r="G767" s="2">
        <v>38.306768300000002</v>
      </c>
      <c r="H767" s="2">
        <v>-93.952762800000002</v>
      </c>
      <c r="I767" s="2">
        <v>-12.95</v>
      </c>
      <c r="J767" s="2">
        <v>-1.26</v>
      </c>
      <c r="K767" s="2">
        <v>-2.9</v>
      </c>
      <c r="L767" s="2">
        <v>0.44800000000000001</v>
      </c>
      <c r="M767" s="2">
        <v>0.64</v>
      </c>
    </row>
    <row r="768" spans="1:13" s="2" customFormat="1" x14ac:dyDescent="0.25">
      <c r="A768" s="2" t="s">
        <v>3687</v>
      </c>
      <c r="B768" s="2">
        <v>2007</v>
      </c>
      <c r="C768" s="7">
        <v>2008369</v>
      </c>
      <c r="D768" s="2" t="s">
        <v>3686</v>
      </c>
      <c r="E768" s="2">
        <v>1</v>
      </c>
      <c r="F768" s="3">
        <v>39282</v>
      </c>
      <c r="G768" s="2">
        <v>34.180746499999998</v>
      </c>
      <c r="H768" s="2">
        <v>-110.00075409999999</v>
      </c>
      <c r="I768" s="2">
        <v>-42.29</v>
      </c>
      <c r="J768" s="2">
        <v>-3.45</v>
      </c>
      <c r="K768" s="2">
        <v>-14.72</v>
      </c>
      <c r="L768" s="2">
        <v>0.33500000000000002</v>
      </c>
      <c r="M768" s="2">
        <v>2.1800000000000002</v>
      </c>
    </row>
    <row r="769" spans="1:13" s="2" customFormat="1" x14ac:dyDescent="0.25">
      <c r="A769" s="2" t="s">
        <v>3689</v>
      </c>
      <c r="B769" s="2">
        <v>2007</v>
      </c>
      <c r="C769" s="7">
        <v>2008370</v>
      </c>
      <c r="D769" s="2" t="s">
        <v>3688</v>
      </c>
      <c r="E769" s="2">
        <v>1</v>
      </c>
      <c r="F769" s="3">
        <v>39315</v>
      </c>
      <c r="G769" s="2">
        <v>45.183548569999999</v>
      </c>
      <c r="H769" s="2">
        <v>-104.9029774</v>
      </c>
      <c r="I769" s="2">
        <v>-68.08</v>
      </c>
      <c r="J769" s="2">
        <v>-6.53</v>
      </c>
      <c r="K769" s="2">
        <v>-15.87</v>
      </c>
      <c r="L769" s="2">
        <v>0.41399999999999998</v>
      </c>
      <c r="M769" s="2">
        <v>0.45</v>
      </c>
    </row>
    <row r="770" spans="1:13" s="2" customFormat="1" x14ac:dyDescent="0.25">
      <c r="A770" s="2" t="s">
        <v>3690</v>
      </c>
      <c r="B770" s="2">
        <v>2007</v>
      </c>
      <c r="C770" s="7">
        <v>2008371</v>
      </c>
      <c r="D770" s="2" t="s">
        <v>297</v>
      </c>
      <c r="E770" s="2">
        <v>1</v>
      </c>
      <c r="F770" s="3">
        <v>39287</v>
      </c>
      <c r="G770" s="2">
        <v>41.690992620000003</v>
      </c>
      <c r="H770" s="2">
        <v>-85.023554950000005</v>
      </c>
      <c r="I770" s="2">
        <v>-41.32</v>
      </c>
      <c r="J770" s="2">
        <v>-5.27</v>
      </c>
      <c r="K770" s="2">
        <v>0.8</v>
      </c>
      <c r="L770" s="2">
        <v>0.27600000000000002</v>
      </c>
      <c r="M770" s="2">
        <v>2.91</v>
      </c>
    </row>
    <row r="771" spans="1:13" s="2" customFormat="1" x14ac:dyDescent="0.25">
      <c r="A771" s="2" t="s">
        <v>3692</v>
      </c>
      <c r="B771" s="2">
        <v>2007</v>
      </c>
      <c r="C771" s="7">
        <v>2008373</v>
      </c>
      <c r="D771" s="2" t="s">
        <v>3691</v>
      </c>
      <c r="E771" s="2">
        <v>1</v>
      </c>
      <c r="F771" s="3">
        <v>39273</v>
      </c>
      <c r="G771" s="2">
        <v>41.688987099999999</v>
      </c>
      <c r="H771" s="2">
        <v>-71.643321999999998</v>
      </c>
      <c r="I771" s="2">
        <v>-32.21</v>
      </c>
      <c r="J771" s="2">
        <v>-4.32</v>
      </c>
      <c r="K771" s="2">
        <v>2.39</v>
      </c>
      <c r="L771" s="2">
        <v>0.19900000000000001</v>
      </c>
      <c r="M771" s="2">
        <v>0.26</v>
      </c>
    </row>
    <row r="772" spans="1:13" s="2" customFormat="1" x14ac:dyDescent="0.25">
      <c r="A772" s="2" t="s">
        <v>3694</v>
      </c>
      <c r="B772" s="2">
        <v>2007</v>
      </c>
      <c r="C772" s="7">
        <v>2008374</v>
      </c>
      <c r="D772" s="2" t="s">
        <v>3693</v>
      </c>
      <c r="E772" s="2">
        <v>1</v>
      </c>
      <c r="F772" s="3">
        <v>39302</v>
      </c>
      <c r="G772" s="2">
        <v>34.587214400000001</v>
      </c>
      <c r="H772" s="2">
        <v>-112.41851610000001</v>
      </c>
      <c r="I772" s="2">
        <v>-30.91</v>
      </c>
      <c r="J772" s="2">
        <v>-1.59</v>
      </c>
      <c r="K772" s="2">
        <v>-18.170000000000002</v>
      </c>
      <c r="L772" s="2">
        <v>0.21099999999999999</v>
      </c>
      <c r="M772" s="2">
        <v>0.45</v>
      </c>
    </row>
    <row r="773" spans="1:13" s="2" customFormat="1" x14ac:dyDescent="0.25">
      <c r="A773" s="2" t="s">
        <v>3696</v>
      </c>
      <c r="B773" s="2">
        <v>2007</v>
      </c>
      <c r="C773" s="7">
        <v>2008375</v>
      </c>
      <c r="D773" s="2" t="s">
        <v>3695</v>
      </c>
      <c r="E773" s="2">
        <v>1</v>
      </c>
      <c r="F773" s="3">
        <v>39261</v>
      </c>
      <c r="G773" s="2">
        <v>40.180924900000001</v>
      </c>
      <c r="H773" s="2">
        <v>-105.0386785</v>
      </c>
      <c r="I773" s="2">
        <v>-87.51</v>
      </c>
      <c r="J773" s="2">
        <v>-10.050000000000001</v>
      </c>
      <c r="K773" s="2">
        <v>-7.13</v>
      </c>
      <c r="L773" s="2">
        <v>0.32</v>
      </c>
      <c r="M773" s="2">
        <v>1.49</v>
      </c>
    </row>
    <row r="774" spans="1:13" s="2" customFormat="1" x14ac:dyDescent="0.25">
      <c r="A774" s="2" t="s">
        <v>3698</v>
      </c>
      <c r="B774" s="2">
        <v>2007</v>
      </c>
      <c r="C774" s="7" t="s">
        <v>5747</v>
      </c>
      <c r="D774" s="2" t="s">
        <v>3697</v>
      </c>
      <c r="E774" s="2">
        <v>1</v>
      </c>
      <c r="F774" s="3">
        <v>39314</v>
      </c>
      <c r="G774" s="2">
        <v>41.752745859999997</v>
      </c>
      <c r="H774" s="2">
        <v>-102.41421699999999</v>
      </c>
      <c r="I774" s="2">
        <v>-20.71</v>
      </c>
      <c r="J774" s="2">
        <v>-0.26</v>
      </c>
      <c r="K774" s="2">
        <v>-18.63</v>
      </c>
      <c r="L774" s="2">
        <v>0.71299999999999997</v>
      </c>
      <c r="M774" s="2">
        <v>0.28999999999999998</v>
      </c>
    </row>
    <row r="775" spans="1:13" s="2" customFormat="1" x14ac:dyDescent="0.25">
      <c r="A775" s="2" t="s">
        <v>3700</v>
      </c>
      <c r="B775" s="2">
        <v>2007</v>
      </c>
      <c r="C775" s="7">
        <v>2008377</v>
      </c>
      <c r="D775" s="2" t="s">
        <v>3699</v>
      </c>
      <c r="E775" s="2">
        <v>1</v>
      </c>
      <c r="F775" s="3">
        <v>39282</v>
      </c>
      <c r="G775" s="2">
        <v>48.311215330000003</v>
      </c>
      <c r="H775" s="2">
        <v>-109.0808926</v>
      </c>
      <c r="I775" s="2">
        <v>-91.99</v>
      </c>
      <c r="J775" s="2">
        <v>-9.31</v>
      </c>
      <c r="K775" s="2">
        <v>-17.52</v>
      </c>
      <c r="L775" s="2">
        <v>0.22</v>
      </c>
      <c r="M775" s="2">
        <v>0.89</v>
      </c>
    </row>
    <row r="776" spans="1:13" s="2" customFormat="1" x14ac:dyDescent="0.25">
      <c r="A776" s="2" t="s">
        <v>3702</v>
      </c>
      <c r="B776" s="2">
        <v>2007</v>
      </c>
      <c r="C776" s="7">
        <v>2008378</v>
      </c>
      <c r="D776" s="2" t="s">
        <v>3701</v>
      </c>
      <c r="E776" s="2">
        <v>1</v>
      </c>
      <c r="F776" s="3">
        <v>39232</v>
      </c>
      <c r="G776" s="2">
        <v>33.581472099999999</v>
      </c>
      <c r="H776" s="2">
        <v>-111.28212569999999</v>
      </c>
      <c r="I776" s="2">
        <v>-60.61</v>
      </c>
      <c r="J776" s="2">
        <v>-7.65</v>
      </c>
      <c r="K776" s="2">
        <v>0.61</v>
      </c>
      <c r="L776" s="2">
        <v>0.13200000000000001</v>
      </c>
      <c r="M776" s="2">
        <v>0.88</v>
      </c>
    </row>
    <row r="777" spans="1:13" s="2" customFormat="1" x14ac:dyDescent="0.25">
      <c r="A777" s="2" t="s">
        <v>3703</v>
      </c>
      <c r="B777" s="2">
        <v>2007</v>
      </c>
      <c r="C777" s="7">
        <v>2008379</v>
      </c>
      <c r="D777" s="2" t="s">
        <v>382</v>
      </c>
      <c r="E777" s="2">
        <v>1</v>
      </c>
      <c r="F777" s="3">
        <v>39320</v>
      </c>
      <c r="G777" s="2">
        <v>32.335481829999999</v>
      </c>
      <c r="H777" s="2">
        <v>-93.422015880000004</v>
      </c>
      <c r="I777" s="2">
        <v>-24.46</v>
      </c>
      <c r="J777" s="2">
        <v>-3.66</v>
      </c>
      <c r="K777" s="2">
        <v>4.84</v>
      </c>
      <c r="L777" s="2">
        <v>3.2000000000000001E-2</v>
      </c>
      <c r="M777" s="2">
        <v>0.05</v>
      </c>
    </row>
    <row r="778" spans="1:13" s="2" customFormat="1" x14ac:dyDescent="0.25">
      <c r="A778" s="2" t="s">
        <v>3705</v>
      </c>
      <c r="B778" s="2">
        <v>2007</v>
      </c>
      <c r="C778" s="7">
        <v>2008380</v>
      </c>
      <c r="D778" s="2" t="s">
        <v>3704</v>
      </c>
      <c r="E778" s="2">
        <v>1</v>
      </c>
      <c r="F778" s="3">
        <v>39309</v>
      </c>
      <c r="G778" s="2">
        <v>45.086261200000003</v>
      </c>
      <c r="H778" s="2">
        <v>-109.78878229999999</v>
      </c>
      <c r="I778" s="2">
        <v>-128</v>
      </c>
      <c r="J778" s="2">
        <v>-16.61</v>
      </c>
      <c r="K778" s="2">
        <v>4.8899999999999997</v>
      </c>
      <c r="L778" s="2">
        <v>9.1999999999999998E-2</v>
      </c>
      <c r="M778" s="2">
        <v>2.65</v>
      </c>
    </row>
    <row r="779" spans="1:13" s="2" customFormat="1" x14ac:dyDescent="0.25">
      <c r="A779" s="2" t="s">
        <v>3707</v>
      </c>
      <c r="B779" s="2">
        <v>2007</v>
      </c>
      <c r="C779" s="7">
        <v>2008381</v>
      </c>
      <c r="D779" s="2" t="s">
        <v>3706</v>
      </c>
      <c r="E779" s="2">
        <v>1</v>
      </c>
      <c r="F779" s="3">
        <v>39302</v>
      </c>
      <c r="G779" s="2">
        <v>47.571772199999998</v>
      </c>
      <c r="H779" s="2">
        <v>-122.7050326</v>
      </c>
      <c r="I779" s="2">
        <v>-60.62</v>
      </c>
      <c r="J779" s="2">
        <v>-8.0500000000000007</v>
      </c>
      <c r="K779" s="2">
        <v>3.78</v>
      </c>
      <c r="L779" s="2">
        <v>6.2E-2</v>
      </c>
      <c r="M779" s="2">
        <v>0.34</v>
      </c>
    </row>
    <row r="780" spans="1:13" s="2" customFormat="1" x14ac:dyDescent="0.25">
      <c r="A780" s="2" t="s">
        <v>3709</v>
      </c>
      <c r="B780" s="2">
        <v>2007</v>
      </c>
      <c r="C780" s="7">
        <v>2008382</v>
      </c>
      <c r="D780" s="2" t="s">
        <v>3708</v>
      </c>
      <c r="E780" s="2">
        <v>1</v>
      </c>
      <c r="F780" s="3">
        <v>39282</v>
      </c>
      <c r="G780" s="2">
        <v>30.2405212</v>
      </c>
      <c r="H780" s="2">
        <v>-96.811485000000005</v>
      </c>
      <c r="I780" s="2">
        <v>-14.66</v>
      </c>
      <c r="J780" s="2">
        <v>-2.3199999999999998</v>
      </c>
      <c r="K780" s="2">
        <v>3.93</v>
      </c>
      <c r="L780" s="2">
        <v>4.4999999999999998E-2</v>
      </c>
      <c r="M780" s="2">
        <v>0.04</v>
      </c>
    </row>
    <row r="781" spans="1:13" s="2" customFormat="1" x14ac:dyDescent="0.25">
      <c r="A781" s="2" t="s">
        <v>3710</v>
      </c>
      <c r="B781" s="2">
        <v>2007</v>
      </c>
      <c r="C781" s="7">
        <v>2008383</v>
      </c>
      <c r="D781" s="2" t="s">
        <v>458</v>
      </c>
      <c r="E781" s="2">
        <v>1</v>
      </c>
      <c r="F781" s="3">
        <v>39302</v>
      </c>
      <c r="G781" s="2">
        <v>43.942033889999998</v>
      </c>
      <c r="H781" s="2">
        <v>-86.449558830000001</v>
      </c>
      <c r="I781" s="2">
        <v>-62.86</v>
      </c>
      <c r="J781" s="2">
        <v>-9.07</v>
      </c>
      <c r="K781" s="2">
        <v>9.6999999999999993</v>
      </c>
      <c r="L781" s="2">
        <v>2E-3</v>
      </c>
      <c r="M781" s="2">
        <v>0.01</v>
      </c>
    </row>
    <row r="782" spans="1:13" s="2" customFormat="1" x14ac:dyDescent="0.25">
      <c r="A782" s="2" t="s">
        <v>3712</v>
      </c>
      <c r="B782" s="2">
        <v>2007</v>
      </c>
      <c r="C782" s="7">
        <v>2008384</v>
      </c>
      <c r="D782" s="2" t="s">
        <v>3711</v>
      </c>
      <c r="E782" s="2">
        <v>1</v>
      </c>
      <c r="F782" s="3">
        <v>39275</v>
      </c>
      <c r="G782" s="2">
        <v>28.575555099999999</v>
      </c>
      <c r="H782" s="2">
        <v>-100.125119</v>
      </c>
      <c r="I782" s="2">
        <v>7.01</v>
      </c>
      <c r="J782" s="2">
        <v>1.58</v>
      </c>
      <c r="K782" s="2">
        <v>-5.62</v>
      </c>
      <c r="L782" s="2">
        <v>0.39700000000000002</v>
      </c>
      <c r="M782" s="2">
        <v>0.66</v>
      </c>
    </row>
    <row r="783" spans="1:13" s="2" customFormat="1" x14ac:dyDescent="0.25">
      <c r="A783" s="2" t="s">
        <v>3714</v>
      </c>
      <c r="B783" s="2">
        <v>2007</v>
      </c>
      <c r="C783" s="7">
        <v>2008385</v>
      </c>
      <c r="D783" s="2" t="s">
        <v>3713</v>
      </c>
      <c r="E783" s="2">
        <v>1</v>
      </c>
      <c r="F783" s="3">
        <v>39302</v>
      </c>
      <c r="G783" s="2">
        <v>40.765502300000001</v>
      </c>
      <c r="H783" s="2">
        <v>-109.297264</v>
      </c>
      <c r="I783" s="2">
        <v>-80.400000000000006</v>
      </c>
      <c r="J783" s="2">
        <v>-7.95</v>
      </c>
      <c r="K783" s="2">
        <v>-16.8</v>
      </c>
      <c r="L783" s="2">
        <v>0.33200000000000002</v>
      </c>
      <c r="M783" s="2">
        <v>1.24</v>
      </c>
    </row>
    <row r="784" spans="1:13" s="2" customFormat="1" x14ac:dyDescent="0.25">
      <c r="A784" s="2" t="s">
        <v>3716</v>
      </c>
      <c r="B784" s="2">
        <v>2007</v>
      </c>
      <c r="C784" s="7">
        <v>2008386</v>
      </c>
      <c r="D784" s="2" t="s">
        <v>3715</v>
      </c>
      <c r="E784" s="2">
        <v>1</v>
      </c>
      <c r="F784" s="3">
        <v>39276</v>
      </c>
      <c r="G784" s="2">
        <v>44.954206499999998</v>
      </c>
      <c r="H784" s="2">
        <v>-112.88184440000001</v>
      </c>
      <c r="I784" s="2">
        <v>-124.45</v>
      </c>
      <c r="J784" s="2">
        <v>-15.44</v>
      </c>
      <c r="K784" s="2">
        <v>-0.9</v>
      </c>
      <c r="L784" s="2">
        <v>4.8000000000000001E-2</v>
      </c>
      <c r="M784" s="2">
        <v>0.7</v>
      </c>
    </row>
    <row r="785" spans="1:13" s="2" customFormat="1" x14ac:dyDescent="0.25">
      <c r="A785" s="2" t="s">
        <v>3717</v>
      </c>
      <c r="B785" s="2">
        <v>2007</v>
      </c>
      <c r="C785" s="7">
        <v>2008387</v>
      </c>
      <c r="D785" s="2" t="s">
        <v>995</v>
      </c>
      <c r="E785" s="2">
        <v>1</v>
      </c>
      <c r="F785" s="3">
        <v>39322</v>
      </c>
      <c r="G785" s="2">
        <v>41.695785139999998</v>
      </c>
      <c r="H785" s="2">
        <v>-75.132813949999999</v>
      </c>
      <c r="I785" s="2">
        <v>-46.49</v>
      </c>
      <c r="J785" s="2">
        <v>-6.15</v>
      </c>
      <c r="K785" s="2">
        <v>2.7</v>
      </c>
      <c r="L785" s="2">
        <v>0.13500000000000001</v>
      </c>
      <c r="M785" s="2">
        <v>0.7</v>
      </c>
    </row>
    <row r="786" spans="1:13" s="2" customFormat="1" x14ac:dyDescent="0.25">
      <c r="A786" s="2" t="s">
        <v>3719</v>
      </c>
      <c r="B786" s="2">
        <v>2007</v>
      </c>
      <c r="C786" s="7">
        <v>2008388</v>
      </c>
      <c r="D786" s="2" t="s">
        <v>3718</v>
      </c>
      <c r="E786" s="2">
        <v>1</v>
      </c>
      <c r="F786" s="3">
        <v>39300</v>
      </c>
      <c r="G786" s="2">
        <v>44.371781400000003</v>
      </c>
      <c r="H786" s="2">
        <v>-121.87320889999999</v>
      </c>
      <c r="I786" s="2">
        <v>-69.209999999999994</v>
      </c>
      <c r="J786" s="2">
        <v>-8.57</v>
      </c>
      <c r="K786" s="2">
        <v>-0.62</v>
      </c>
      <c r="L786" s="2">
        <v>0.26700000000000002</v>
      </c>
      <c r="M786" s="2">
        <v>4.28</v>
      </c>
    </row>
    <row r="787" spans="1:13" s="2" customFormat="1" x14ac:dyDescent="0.25">
      <c r="A787" s="2" t="s">
        <v>3721</v>
      </c>
      <c r="B787" s="2">
        <v>2007</v>
      </c>
      <c r="C787" s="7">
        <v>2008389</v>
      </c>
      <c r="D787" s="2" t="s">
        <v>3720</v>
      </c>
      <c r="E787" s="2">
        <v>1</v>
      </c>
      <c r="F787" s="3">
        <v>39289</v>
      </c>
      <c r="G787" s="2">
        <v>38.166752700000004</v>
      </c>
      <c r="H787" s="2">
        <v>-92.965974900000006</v>
      </c>
      <c r="I787" s="2">
        <v>-29.27</v>
      </c>
      <c r="J787" s="2">
        <v>-4.74</v>
      </c>
      <c r="K787" s="2">
        <v>8.68</v>
      </c>
      <c r="L787" s="2">
        <v>3.3000000000000002E-2</v>
      </c>
      <c r="M787" s="2">
        <v>0.26</v>
      </c>
    </row>
    <row r="788" spans="1:13" s="2" customFormat="1" x14ac:dyDescent="0.25">
      <c r="A788" s="2" t="s">
        <v>3722</v>
      </c>
      <c r="B788" s="2">
        <v>2007</v>
      </c>
      <c r="C788" s="7">
        <v>2008390</v>
      </c>
      <c r="D788" s="2" t="s">
        <v>31</v>
      </c>
      <c r="E788" s="2">
        <v>1</v>
      </c>
      <c r="F788" s="3">
        <v>39252</v>
      </c>
      <c r="G788" s="2">
        <v>35.023571750000002</v>
      </c>
      <c r="H788" s="2">
        <v>-111.4006586</v>
      </c>
      <c r="I788" s="2">
        <v>-23.32</v>
      </c>
      <c r="J788" s="2">
        <v>0.03</v>
      </c>
      <c r="K788" s="2">
        <v>-23.57</v>
      </c>
      <c r="L788" s="2">
        <v>0.28499999999999998</v>
      </c>
      <c r="M788" s="2">
        <v>1.06</v>
      </c>
    </row>
    <row r="789" spans="1:13" s="2" customFormat="1" x14ac:dyDescent="0.25">
      <c r="A789" s="2" t="s">
        <v>3724</v>
      </c>
      <c r="B789" s="2">
        <v>2007</v>
      </c>
      <c r="C789" s="7">
        <v>2008391</v>
      </c>
      <c r="D789" s="2" t="s">
        <v>3723</v>
      </c>
      <c r="E789" s="2">
        <v>1</v>
      </c>
      <c r="F789" s="3">
        <v>39282</v>
      </c>
      <c r="G789" s="2">
        <v>42.471479899999999</v>
      </c>
      <c r="H789" s="2">
        <v>-85.525702899999999</v>
      </c>
      <c r="I789" s="2">
        <v>-29.68</v>
      </c>
      <c r="J789" s="2">
        <v>-2.4</v>
      </c>
      <c r="K789" s="2">
        <v>-10.51</v>
      </c>
      <c r="L789" s="2">
        <v>0.628</v>
      </c>
      <c r="M789" s="2">
        <v>4.1500000000000004</v>
      </c>
    </row>
    <row r="790" spans="1:13" s="2" customFormat="1" x14ac:dyDescent="0.25">
      <c r="A790" s="2" t="s">
        <v>3726</v>
      </c>
      <c r="B790" s="2">
        <v>2007</v>
      </c>
      <c r="C790" s="7">
        <v>2008393</v>
      </c>
      <c r="D790" s="2" t="s">
        <v>3725</v>
      </c>
      <c r="E790" s="2">
        <v>1</v>
      </c>
      <c r="F790" s="3">
        <v>39246</v>
      </c>
      <c r="G790" s="2">
        <v>36.250571100000002</v>
      </c>
      <c r="H790" s="2">
        <v>-87.191958799999995</v>
      </c>
      <c r="I790" s="2">
        <v>-29.17</v>
      </c>
      <c r="J790" s="2">
        <v>-5.01</v>
      </c>
      <c r="K790" s="2">
        <v>10.94</v>
      </c>
      <c r="L790" s="2">
        <v>6.3E-2</v>
      </c>
      <c r="M790" s="2">
        <v>0.11</v>
      </c>
    </row>
    <row r="791" spans="1:13" s="2" customFormat="1" x14ac:dyDescent="0.25">
      <c r="A791" s="2" t="s">
        <v>3728</v>
      </c>
      <c r="B791" s="2">
        <v>2007</v>
      </c>
      <c r="C791" s="7">
        <v>2008394</v>
      </c>
      <c r="D791" s="2" t="s">
        <v>3727</v>
      </c>
      <c r="E791" s="2">
        <v>1</v>
      </c>
      <c r="F791" s="3">
        <v>39272</v>
      </c>
      <c r="G791" s="2">
        <v>46.574034300000001</v>
      </c>
      <c r="H791" s="2">
        <v>-87.460651999999996</v>
      </c>
      <c r="I791" s="2">
        <v>-90.74</v>
      </c>
      <c r="J791" s="2">
        <v>-12.46</v>
      </c>
      <c r="K791" s="2">
        <v>8.98</v>
      </c>
      <c r="L791" s="2">
        <v>2.8000000000000001E-2</v>
      </c>
      <c r="M791" s="2">
        <v>0.13</v>
      </c>
    </row>
    <row r="792" spans="1:13" s="2" customFormat="1" x14ac:dyDescent="0.25">
      <c r="A792" s="2" t="s">
        <v>3730</v>
      </c>
      <c r="B792" s="2">
        <v>2007</v>
      </c>
      <c r="C792" s="7">
        <v>2008395</v>
      </c>
      <c r="D792" s="2" t="s">
        <v>3729</v>
      </c>
      <c r="E792" s="2">
        <v>1</v>
      </c>
      <c r="F792" s="3">
        <v>39239</v>
      </c>
      <c r="G792" s="2">
        <v>45.27690467</v>
      </c>
      <c r="H792" s="2">
        <v>-99.205352189999999</v>
      </c>
      <c r="I792" s="2">
        <v>-33.9</v>
      </c>
      <c r="J792" s="2">
        <v>-2.7</v>
      </c>
      <c r="K792" s="2">
        <v>-12.29</v>
      </c>
      <c r="L792" s="2">
        <v>0.54300000000000004</v>
      </c>
      <c r="M792" s="2">
        <v>0.33</v>
      </c>
    </row>
    <row r="793" spans="1:13" s="2" customFormat="1" x14ac:dyDescent="0.25">
      <c r="A793" s="2" t="s">
        <v>3732</v>
      </c>
      <c r="B793" s="2">
        <v>2007</v>
      </c>
      <c r="C793" s="7">
        <v>2008396</v>
      </c>
      <c r="D793" s="2" t="s">
        <v>3731</v>
      </c>
      <c r="E793" s="2">
        <v>1</v>
      </c>
      <c r="F793" s="3">
        <v>39280</v>
      </c>
      <c r="G793" s="2">
        <v>35.9394268</v>
      </c>
      <c r="H793" s="2">
        <v>-83.365028300000006</v>
      </c>
      <c r="I793" s="2">
        <v>-31.55</v>
      </c>
      <c r="J793" s="2">
        <v>-5.05</v>
      </c>
      <c r="K793" s="2">
        <v>8.8699999999999992</v>
      </c>
      <c r="L793" s="2">
        <v>2.1999999999999999E-2</v>
      </c>
      <c r="M793" s="2">
        <v>0.04</v>
      </c>
    </row>
    <row r="794" spans="1:13" s="2" customFormat="1" x14ac:dyDescent="0.25">
      <c r="A794" s="2" t="s">
        <v>3733</v>
      </c>
      <c r="B794" s="2">
        <v>2007</v>
      </c>
      <c r="C794" s="7">
        <v>2008397</v>
      </c>
      <c r="D794" s="2" t="s">
        <v>1103</v>
      </c>
      <c r="E794" s="2">
        <v>1</v>
      </c>
      <c r="F794" s="3">
        <v>39330</v>
      </c>
      <c r="G794" s="2">
        <v>32.944429929999998</v>
      </c>
      <c r="H794" s="2">
        <v>-96.453752440000002</v>
      </c>
      <c r="I794" s="2">
        <v>-7.93</v>
      </c>
      <c r="J794" s="2">
        <v>-0.91</v>
      </c>
      <c r="K794" s="2">
        <v>-0.61</v>
      </c>
      <c r="L794" s="2">
        <v>0.22900000000000001</v>
      </c>
      <c r="M794" s="2">
        <v>0.1</v>
      </c>
    </row>
    <row r="795" spans="1:13" s="2" customFormat="1" x14ac:dyDescent="0.25">
      <c r="A795" s="2" t="s">
        <v>3735</v>
      </c>
      <c r="B795" s="2">
        <v>2007</v>
      </c>
      <c r="C795" s="7">
        <v>2008398</v>
      </c>
      <c r="D795" s="2" t="s">
        <v>3734</v>
      </c>
      <c r="E795" s="2">
        <v>1</v>
      </c>
      <c r="F795" s="3">
        <v>39290</v>
      </c>
      <c r="G795" s="2">
        <v>44.543998799999997</v>
      </c>
      <c r="H795" s="2">
        <v>-110.8356239</v>
      </c>
      <c r="I795" s="2">
        <v>-68.989999999999995</v>
      </c>
      <c r="J795" s="2">
        <v>-3.68</v>
      </c>
      <c r="K795" s="2">
        <v>-39.53</v>
      </c>
      <c r="L795" s="2">
        <v>0.77</v>
      </c>
      <c r="M795" s="2">
        <v>5.56</v>
      </c>
    </row>
    <row r="796" spans="1:13" s="2" customFormat="1" x14ac:dyDescent="0.25">
      <c r="A796" s="2" t="s">
        <v>3737</v>
      </c>
      <c r="B796" s="2">
        <v>2007</v>
      </c>
      <c r="C796" s="7">
        <v>2008399</v>
      </c>
      <c r="D796" s="2" t="s">
        <v>3736</v>
      </c>
      <c r="E796" s="2">
        <v>1</v>
      </c>
      <c r="F796" s="3">
        <v>39286</v>
      </c>
      <c r="G796" s="2">
        <v>40.707329199999997</v>
      </c>
      <c r="H796" s="2">
        <v>-106.4529904</v>
      </c>
      <c r="I796" s="2">
        <v>-65.040000000000006</v>
      </c>
      <c r="J796" s="2">
        <v>-5.59</v>
      </c>
      <c r="K796" s="2">
        <v>-20.36</v>
      </c>
      <c r="L796" s="2">
        <v>0.48</v>
      </c>
      <c r="M796" s="2">
        <v>2.81</v>
      </c>
    </row>
    <row r="797" spans="1:13" s="2" customFormat="1" x14ac:dyDescent="0.25">
      <c r="A797" s="2" t="s">
        <v>3739</v>
      </c>
      <c r="B797" s="2">
        <v>2007</v>
      </c>
      <c r="C797" s="7">
        <v>2008400</v>
      </c>
      <c r="D797" s="2" t="s">
        <v>3738</v>
      </c>
      <c r="E797" s="2">
        <v>1</v>
      </c>
      <c r="F797" s="3">
        <v>39278</v>
      </c>
      <c r="G797" s="2">
        <v>42.2759991</v>
      </c>
      <c r="H797" s="2">
        <v>-84.218040700000003</v>
      </c>
      <c r="I797" s="2">
        <v>-36.86</v>
      </c>
      <c r="J797" s="2">
        <v>-4.1399999999999997</v>
      </c>
      <c r="K797" s="2">
        <v>-3.7</v>
      </c>
      <c r="L797" s="2">
        <v>0.20399999999999999</v>
      </c>
      <c r="M797" s="2">
        <v>0.88</v>
      </c>
    </row>
    <row r="798" spans="1:13" s="2" customFormat="1" x14ac:dyDescent="0.25">
      <c r="A798" s="2" t="s">
        <v>3740</v>
      </c>
      <c r="B798" s="2">
        <v>2007</v>
      </c>
      <c r="C798" s="7">
        <v>2008401</v>
      </c>
      <c r="D798" s="2" t="s">
        <v>295</v>
      </c>
      <c r="E798" s="2">
        <v>1</v>
      </c>
      <c r="F798" s="3">
        <v>39260</v>
      </c>
      <c r="G798" s="2">
        <v>39.720767129999999</v>
      </c>
      <c r="H798" s="2">
        <v>-86.720222870000001</v>
      </c>
      <c r="I798" s="2">
        <v>-41.69</v>
      </c>
      <c r="J798" s="2">
        <v>-6.32</v>
      </c>
      <c r="K798" s="2">
        <v>8.8800000000000008</v>
      </c>
      <c r="L798" s="2">
        <v>6.6000000000000003E-2</v>
      </c>
      <c r="M798" s="2">
        <v>0.26</v>
      </c>
    </row>
    <row r="799" spans="1:13" s="2" customFormat="1" x14ac:dyDescent="0.25">
      <c r="A799" s="2" t="s">
        <v>3742</v>
      </c>
      <c r="B799" s="2">
        <v>2007</v>
      </c>
      <c r="C799" s="7">
        <v>2008403</v>
      </c>
      <c r="D799" s="2" t="s">
        <v>3741</v>
      </c>
      <c r="E799" s="2">
        <v>1</v>
      </c>
      <c r="F799" s="3">
        <v>39272</v>
      </c>
      <c r="G799" s="2">
        <v>44.928797400000001</v>
      </c>
      <c r="H799" s="2">
        <v>-97.209847300000007</v>
      </c>
      <c r="I799" s="2">
        <v>-38.159999999999997</v>
      </c>
      <c r="J799" s="2">
        <v>-4.04</v>
      </c>
      <c r="K799" s="2">
        <v>-5.83</v>
      </c>
      <c r="L799" s="2">
        <v>0.39</v>
      </c>
      <c r="M799" s="2">
        <v>0.84</v>
      </c>
    </row>
    <row r="800" spans="1:13" s="2" customFormat="1" x14ac:dyDescent="0.25">
      <c r="A800" s="2" t="s">
        <v>3744</v>
      </c>
      <c r="B800" s="2">
        <v>2007</v>
      </c>
      <c r="C800" s="7">
        <v>2008404</v>
      </c>
      <c r="D800" s="2" t="s">
        <v>3743</v>
      </c>
      <c r="E800" s="2">
        <v>1</v>
      </c>
      <c r="F800" s="3">
        <v>39335</v>
      </c>
      <c r="G800" s="2">
        <v>44.6394333</v>
      </c>
      <c r="H800" s="2">
        <v>-85.7865216</v>
      </c>
      <c r="I800" s="2">
        <v>-69.540000000000006</v>
      </c>
      <c r="J800" s="2">
        <v>-9.44</v>
      </c>
      <c r="K800" s="2">
        <v>5.96</v>
      </c>
      <c r="L800" s="2">
        <v>3.9E-2</v>
      </c>
      <c r="M800" s="2">
        <v>0.25</v>
      </c>
    </row>
    <row r="801" spans="1:13" s="2" customFormat="1" x14ac:dyDescent="0.25">
      <c r="A801" s="2" t="s">
        <v>3746</v>
      </c>
      <c r="B801" s="2">
        <v>2007</v>
      </c>
      <c r="C801" s="7">
        <v>2008405</v>
      </c>
      <c r="D801" s="2" t="s">
        <v>3745</v>
      </c>
      <c r="E801" s="2">
        <v>1</v>
      </c>
      <c r="F801" s="3">
        <v>39331</v>
      </c>
      <c r="G801" s="2">
        <v>40.807050799999999</v>
      </c>
      <c r="H801" s="2">
        <v>-110.4052879</v>
      </c>
      <c r="I801" s="2">
        <v>-100.96</v>
      </c>
      <c r="J801" s="2">
        <v>-13.33</v>
      </c>
      <c r="K801" s="2">
        <v>5.68</v>
      </c>
      <c r="L801" s="2">
        <v>8.5000000000000006E-2</v>
      </c>
      <c r="M801" s="2">
        <v>0.82</v>
      </c>
    </row>
    <row r="802" spans="1:13" s="2" customFormat="1" x14ac:dyDescent="0.25">
      <c r="A802" s="2" t="s">
        <v>3748</v>
      </c>
      <c r="B802" s="2">
        <v>2007</v>
      </c>
      <c r="C802" s="7">
        <v>2008407</v>
      </c>
      <c r="D802" s="2" t="s">
        <v>3747</v>
      </c>
      <c r="E802" s="2">
        <v>1</v>
      </c>
      <c r="F802" s="3">
        <v>39322</v>
      </c>
      <c r="G802" s="2">
        <v>44.568390399999998</v>
      </c>
      <c r="H802" s="2">
        <v>-98.129481999999996</v>
      </c>
      <c r="I802" s="2">
        <v>-30.87</v>
      </c>
      <c r="J802" s="2">
        <v>-3.6</v>
      </c>
      <c r="K802" s="2">
        <v>-2.08</v>
      </c>
      <c r="L802" s="2">
        <v>0.48099999999999998</v>
      </c>
      <c r="M802" s="2">
        <v>0.61</v>
      </c>
    </row>
    <row r="803" spans="1:13" s="2" customFormat="1" x14ac:dyDescent="0.25">
      <c r="A803" s="2" t="s">
        <v>3750</v>
      </c>
      <c r="B803" s="2">
        <v>2007</v>
      </c>
      <c r="C803" s="7">
        <v>2008408</v>
      </c>
      <c r="D803" s="2" t="s">
        <v>3749</v>
      </c>
      <c r="E803" s="2">
        <v>1</v>
      </c>
      <c r="F803" s="3">
        <v>39330</v>
      </c>
      <c r="G803" s="2">
        <v>37.668128899999999</v>
      </c>
      <c r="H803" s="2">
        <v>-94.410734500000004</v>
      </c>
      <c r="I803" s="2">
        <v>-12.51</v>
      </c>
      <c r="J803" s="2">
        <v>-1.78</v>
      </c>
      <c r="K803" s="2">
        <v>1.72</v>
      </c>
      <c r="L803" s="2">
        <v>0.28100000000000003</v>
      </c>
      <c r="M803" s="2">
        <v>0.57999999999999996</v>
      </c>
    </row>
    <row r="804" spans="1:13" s="2" customFormat="1" x14ac:dyDescent="0.25">
      <c r="A804" s="2" t="s">
        <v>3752</v>
      </c>
      <c r="B804" s="2">
        <v>2007</v>
      </c>
      <c r="C804" s="7">
        <v>2008409</v>
      </c>
      <c r="D804" s="2" t="s">
        <v>3751</v>
      </c>
      <c r="E804" s="2">
        <v>1</v>
      </c>
      <c r="F804" s="3">
        <v>39342</v>
      </c>
      <c r="G804" s="2">
        <v>43.852678099999999</v>
      </c>
      <c r="H804" s="2">
        <v>-84.772147899999993</v>
      </c>
      <c r="I804" s="2">
        <v>-51.9</v>
      </c>
      <c r="J804" s="2">
        <v>-6.78</v>
      </c>
      <c r="K804" s="2">
        <v>2.36</v>
      </c>
      <c r="L804" s="2">
        <v>0.127</v>
      </c>
      <c r="M804" s="2">
        <v>0.38</v>
      </c>
    </row>
    <row r="805" spans="1:13" s="2" customFormat="1" x14ac:dyDescent="0.25">
      <c r="A805" s="2" t="s">
        <v>3754</v>
      </c>
      <c r="B805" s="2">
        <v>2007</v>
      </c>
      <c r="C805" s="7">
        <v>2008410</v>
      </c>
      <c r="D805" s="2" t="s">
        <v>3753</v>
      </c>
      <c r="E805" s="2">
        <v>1</v>
      </c>
      <c r="F805" s="3">
        <v>39285</v>
      </c>
      <c r="G805" s="2">
        <v>41.908865800000001</v>
      </c>
      <c r="H805" s="2">
        <v>-85.894369699999999</v>
      </c>
      <c r="I805" s="2">
        <v>-46.24</v>
      </c>
      <c r="J805" s="2">
        <v>-6.04</v>
      </c>
      <c r="K805" s="2">
        <v>2.11</v>
      </c>
      <c r="L805" s="2">
        <v>0.19900000000000001</v>
      </c>
      <c r="M805" s="2">
        <v>1.88</v>
      </c>
    </row>
    <row r="806" spans="1:13" s="2" customFormat="1" x14ac:dyDescent="0.25">
      <c r="A806" s="2" t="s">
        <v>3756</v>
      </c>
      <c r="B806" s="2">
        <v>2007</v>
      </c>
      <c r="C806" s="7">
        <v>2008411</v>
      </c>
      <c r="D806" s="2" t="s">
        <v>3755</v>
      </c>
      <c r="E806" s="2">
        <v>1</v>
      </c>
      <c r="F806" s="3">
        <v>39329</v>
      </c>
      <c r="G806" s="2">
        <v>34.452012500000002</v>
      </c>
      <c r="H806" s="2">
        <v>-84.287831199999999</v>
      </c>
      <c r="I806" s="2">
        <v>-22.48</v>
      </c>
      <c r="J806" s="2">
        <v>-4.01</v>
      </c>
      <c r="K806" s="2">
        <v>9.61</v>
      </c>
      <c r="L806" s="2">
        <v>8.0000000000000002E-3</v>
      </c>
      <c r="M806" s="2">
        <v>0.02</v>
      </c>
    </row>
    <row r="807" spans="1:13" s="2" customFormat="1" x14ac:dyDescent="0.25">
      <c r="A807" s="2" t="s">
        <v>3758</v>
      </c>
      <c r="B807" s="2">
        <v>2007</v>
      </c>
      <c r="C807" s="7">
        <v>2008413</v>
      </c>
      <c r="D807" s="2" t="s">
        <v>3757</v>
      </c>
      <c r="E807" s="2">
        <v>1</v>
      </c>
      <c r="F807" s="3">
        <v>39331</v>
      </c>
      <c r="G807" s="2">
        <v>29.1748811</v>
      </c>
      <c r="H807" s="2">
        <v>-100.6327156</v>
      </c>
      <c r="I807" s="2">
        <v>-35.56</v>
      </c>
      <c r="J807" s="2">
        <v>-5.69</v>
      </c>
      <c r="K807" s="2">
        <v>9.9700000000000006</v>
      </c>
      <c r="L807" s="2">
        <v>1E-3</v>
      </c>
      <c r="M807" s="2">
        <v>0</v>
      </c>
    </row>
    <row r="808" spans="1:13" s="2" customFormat="1" x14ac:dyDescent="0.25">
      <c r="A808" s="2" t="s">
        <v>3760</v>
      </c>
      <c r="B808" s="2">
        <v>2007</v>
      </c>
      <c r="C808" s="7">
        <v>2008414</v>
      </c>
      <c r="D808" s="2" t="s">
        <v>3759</v>
      </c>
      <c r="E808" s="2">
        <v>1</v>
      </c>
      <c r="F808" s="3">
        <v>39350</v>
      </c>
      <c r="G808" s="2">
        <v>37.663792319999999</v>
      </c>
      <c r="H808" s="2">
        <v>-120.21581430000001</v>
      </c>
      <c r="I808" s="2">
        <v>-84.26</v>
      </c>
      <c r="J808" s="2">
        <v>-10.8</v>
      </c>
      <c r="K808" s="2">
        <v>2.15</v>
      </c>
      <c r="L808" s="2">
        <v>0.13300000000000001</v>
      </c>
      <c r="M808" s="2">
        <v>1.73</v>
      </c>
    </row>
    <row r="809" spans="1:13" s="2" customFormat="1" x14ac:dyDescent="0.25">
      <c r="A809" s="2" t="s">
        <v>3762</v>
      </c>
      <c r="B809" s="2">
        <v>2007</v>
      </c>
      <c r="C809" s="7">
        <v>2008415</v>
      </c>
      <c r="D809" s="2" t="s">
        <v>3761</v>
      </c>
      <c r="E809" s="2">
        <v>1</v>
      </c>
      <c r="F809" s="3">
        <v>39251</v>
      </c>
      <c r="G809" s="2">
        <v>45.6946984</v>
      </c>
      <c r="H809" s="2">
        <v>-99.361448199999998</v>
      </c>
      <c r="I809" s="2">
        <v>-34.36</v>
      </c>
      <c r="J809" s="2">
        <v>-3.04</v>
      </c>
      <c r="K809" s="2">
        <v>-10.039999999999999</v>
      </c>
      <c r="L809" s="2">
        <v>0.69799999999999995</v>
      </c>
      <c r="M809" s="2">
        <v>0.45</v>
      </c>
    </row>
    <row r="810" spans="1:13" s="2" customFormat="1" x14ac:dyDescent="0.25">
      <c r="A810" s="2" t="s">
        <v>3763</v>
      </c>
      <c r="B810" s="2">
        <v>2007</v>
      </c>
      <c r="C810" s="7">
        <v>2008416</v>
      </c>
      <c r="D810" s="2" t="s">
        <v>1376</v>
      </c>
      <c r="E810" s="2">
        <v>1</v>
      </c>
      <c r="F810" s="3">
        <v>39253</v>
      </c>
      <c r="G810" s="2">
        <v>41.126286790000002</v>
      </c>
      <c r="H810" s="2">
        <v>-104.6433761</v>
      </c>
      <c r="I810" s="2">
        <v>-89.89</v>
      </c>
      <c r="J810" s="2">
        <v>-10.36</v>
      </c>
      <c r="K810" s="2">
        <v>-7.02</v>
      </c>
      <c r="L810" s="2">
        <v>0.159</v>
      </c>
      <c r="M810" s="2">
        <v>0.49</v>
      </c>
    </row>
    <row r="811" spans="1:13" s="2" customFormat="1" x14ac:dyDescent="0.25">
      <c r="A811" s="2" t="s">
        <v>3765</v>
      </c>
      <c r="B811" s="2">
        <v>2007</v>
      </c>
      <c r="C811" s="7">
        <v>2008417</v>
      </c>
      <c r="D811" s="2" t="s">
        <v>3764</v>
      </c>
      <c r="E811" s="2">
        <v>1</v>
      </c>
      <c r="F811" s="3">
        <v>39301</v>
      </c>
      <c r="G811" s="2">
        <v>40.631732399999997</v>
      </c>
      <c r="H811" s="2">
        <v>-89.749747400000004</v>
      </c>
      <c r="I811" s="2">
        <v>-28.98</v>
      </c>
      <c r="J811" s="2">
        <v>-3.51</v>
      </c>
      <c r="K811" s="2">
        <v>-0.92</v>
      </c>
      <c r="L811" s="2">
        <v>0.13500000000000001</v>
      </c>
      <c r="M811" s="2">
        <v>0.55000000000000004</v>
      </c>
    </row>
    <row r="812" spans="1:13" s="2" customFormat="1" x14ac:dyDescent="0.25">
      <c r="A812" s="2" t="s">
        <v>3766</v>
      </c>
      <c r="B812" s="2">
        <v>2007</v>
      </c>
      <c r="C812" s="7">
        <v>2008418</v>
      </c>
      <c r="D812" s="2" t="s">
        <v>155</v>
      </c>
      <c r="E812" s="2">
        <v>1</v>
      </c>
      <c r="F812" s="3">
        <v>39275</v>
      </c>
      <c r="G812" s="2">
        <v>28.89574438</v>
      </c>
      <c r="H812" s="2">
        <v>-81.839829760000001</v>
      </c>
      <c r="I812" s="2">
        <v>18.440000000000001</v>
      </c>
      <c r="J812" s="2">
        <v>3.56</v>
      </c>
      <c r="K812" s="2">
        <v>-10.08</v>
      </c>
      <c r="L812" s="2">
        <v>0.54700000000000004</v>
      </c>
      <c r="M812" s="2">
        <v>0.27</v>
      </c>
    </row>
    <row r="813" spans="1:13" s="2" customFormat="1" x14ac:dyDescent="0.25">
      <c r="A813" s="2" t="s">
        <v>3768</v>
      </c>
      <c r="B813" s="2">
        <v>2007</v>
      </c>
      <c r="C813" s="7">
        <v>2008419</v>
      </c>
      <c r="D813" s="2" t="s">
        <v>3767</v>
      </c>
      <c r="E813" s="2">
        <v>1</v>
      </c>
      <c r="F813" s="3">
        <v>39336</v>
      </c>
      <c r="G813" s="2">
        <v>30.8348446</v>
      </c>
      <c r="H813" s="2">
        <v>-93.436548099999996</v>
      </c>
      <c r="I813" s="2">
        <v>-12.66</v>
      </c>
      <c r="J813" s="2">
        <v>-1.65</v>
      </c>
      <c r="K813" s="2">
        <v>0.55000000000000004</v>
      </c>
      <c r="L813" s="2">
        <v>0.14599999999999999</v>
      </c>
      <c r="M813" s="2">
        <v>0.1</v>
      </c>
    </row>
    <row r="814" spans="1:13" s="2" customFormat="1" x14ac:dyDescent="0.25">
      <c r="A814" s="2" t="s">
        <v>3769</v>
      </c>
      <c r="B814" s="2">
        <v>2007</v>
      </c>
      <c r="C814" s="7">
        <v>2008420</v>
      </c>
      <c r="D814" s="2" t="s">
        <v>196</v>
      </c>
      <c r="E814" s="2">
        <v>1</v>
      </c>
      <c r="F814" s="3">
        <v>39295</v>
      </c>
      <c r="G814" s="2">
        <v>42.492880380000003</v>
      </c>
      <c r="H814" s="2">
        <v>-94.622563020000001</v>
      </c>
      <c r="I814" s="2">
        <v>-22.73</v>
      </c>
      <c r="J814" s="2">
        <v>-1.89</v>
      </c>
      <c r="K814" s="2">
        <v>-7.59</v>
      </c>
      <c r="L814" s="2">
        <v>0.49199999999999999</v>
      </c>
      <c r="M814" s="2">
        <v>0.96</v>
      </c>
    </row>
    <row r="815" spans="1:13" s="2" customFormat="1" x14ac:dyDescent="0.25">
      <c r="A815" s="2" t="s">
        <v>3771</v>
      </c>
      <c r="B815" s="2">
        <v>2007</v>
      </c>
      <c r="C815" s="7">
        <v>2008421</v>
      </c>
      <c r="D815" s="2" t="s">
        <v>3770</v>
      </c>
      <c r="E815" s="2">
        <v>1</v>
      </c>
      <c r="F815" s="3">
        <v>39283</v>
      </c>
      <c r="G815" s="2">
        <v>39.964917800000002</v>
      </c>
      <c r="H815" s="2">
        <v>-105.4935103</v>
      </c>
      <c r="I815" s="2">
        <v>-126.91</v>
      </c>
      <c r="J815" s="2">
        <v>-17.34</v>
      </c>
      <c r="K815" s="2">
        <v>11.84</v>
      </c>
      <c r="L815" s="2">
        <v>0</v>
      </c>
      <c r="M815" s="2">
        <v>0.2</v>
      </c>
    </row>
    <row r="816" spans="1:13" s="2" customFormat="1" x14ac:dyDescent="0.25">
      <c r="A816" s="2" t="s">
        <v>3773</v>
      </c>
      <c r="B816" s="2">
        <v>2007</v>
      </c>
      <c r="C816" s="7">
        <v>2008422</v>
      </c>
      <c r="D816" s="2" t="s">
        <v>3772</v>
      </c>
      <c r="E816" s="2">
        <v>1</v>
      </c>
      <c r="F816" s="3">
        <v>39304</v>
      </c>
      <c r="G816" s="2">
        <v>38.939606099999999</v>
      </c>
      <c r="H816" s="2">
        <v>-93.5934168</v>
      </c>
      <c r="I816" s="2">
        <v>-27.37</v>
      </c>
      <c r="J816" s="2">
        <v>-3.47</v>
      </c>
      <c r="K816" s="2">
        <v>0.37</v>
      </c>
      <c r="L816" s="2">
        <v>0.218</v>
      </c>
      <c r="M816" s="2">
        <v>0.52</v>
      </c>
    </row>
    <row r="817" spans="1:13" s="2" customFormat="1" x14ac:dyDescent="0.25">
      <c r="A817" s="2" t="s">
        <v>3774</v>
      </c>
      <c r="B817" s="2">
        <v>2007</v>
      </c>
      <c r="C817" s="7">
        <v>2008423</v>
      </c>
      <c r="D817" s="2" t="s">
        <v>141</v>
      </c>
      <c r="E817" s="2">
        <v>1</v>
      </c>
      <c r="F817" s="3">
        <v>39272</v>
      </c>
      <c r="G817" s="2">
        <v>38.988578969999999</v>
      </c>
      <c r="H817" s="2">
        <v>-75.521179369999999</v>
      </c>
      <c r="I817" s="2">
        <v>-34.08</v>
      </c>
      <c r="J817" s="2">
        <v>-5.08</v>
      </c>
      <c r="K817" s="2">
        <v>6.56</v>
      </c>
      <c r="L817" s="2">
        <v>0.06</v>
      </c>
      <c r="M817" s="2">
        <v>0.03</v>
      </c>
    </row>
    <row r="818" spans="1:13" s="2" customFormat="1" x14ac:dyDescent="0.25">
      <c r="A818" s="2" t="s">
        <v>3776</v>
      </c>
      <c r="B818" s="2">
        <v>2007</v>
      </c>
      <c r="C818" s="7">
        <v>2008424</v>
      </c>
      <c r="D818" s="2" t="s">
        <v>3775</v>
      </c>
      <c r="E818" s="2">
        <v>1</v>
      </c>
      <c r="F818" s="3">
        <v>39281</v>
      </c>
      <c r="G818" s="2">
        <v>46.6138166</v>
      </c>
      <c r="H818" s="2">
        <v>-88.575702899999996</v>
      </c>
      <c r="I818" s="2">
        <v>-45.11</v>
      </c>
      <c r="J818" s="2">
        <v>-3.83</v>
      </c>
      <c r="K818" s="2">
        <v>-14.43</v>
      </c>
      <c r="L818" s="2">
        <v>0.42299999999999999</v>
      </c>
      <c r="M818" s="2">
        <v>2.16</v>
      </c>
    </row>
    <row r="819" spans="1:13" s="2" customFormat="1" x14ac:dyDescent="0.25">
      <c r="A819" s="2" t="s">
        <v>3778</v>
      </c>
      <c r="B819" s="2">
        <v>2007</v>
      </c>
      <c r="C819" s="7">
        <v>2008425</v>
      </c>
      <c r="D819" s="2" t="s">
        <v>3777</v>
      </c>
      <c r="E819" s="2">
        <v>1</v>
      </c>
      <c r="F819" s="3">
        <v>39294</v>
      </c>
      <c r="G819" s="2">
        <v>39.271084299999998</v>
      </c>
      <c r="H819" s="2">
        <v>-106.3934507</v>
      </c>
      <c r="I819" s="2">
        <v>-121.96</v>
      </c>
      <c r="J819" s="2">
        <v>-16.440000000000001</v>
      </c>
      <c r="K819" s="2">
        <v>9.58</v>
      </c>
      <c r="L819" s="2">
        <v>7.0000000000000001E-3</v>
      </c>
      <c r="M819" s="2">
        <v>2.19</v>
      </c>
    </row>
    <row r="820" spans="1:13" s="2" customFormat="1" x14ac:dyDescent="0.25">
      <c r="A820" s="2" t="s">
        <v>3779</v>
      </c>
      <c r="B820" s="2">
        <v>2007</v>
      </c>
      <c r="C820" s="7">
        <v>2008426</v>
      </c>
      <c r="D820" s="2" t="s">
        <v>1161</v>
      </c>
      <c r="E820" s="2">
        <v>1</v>
      </c>
      <c r="F820" s="3">
        <v>39316</v>
      </c>
      <c r="G820" s="2">
        <v>37.522431249999997</v>
      </c>
      <c r="H820" s="2">
        <v>-112.7718285</v>
      </c>
      <c r="I820" s="2">
        <v>-69.94</v>
      </c>
      <c r="J820" s="2">
        <v>-8.31</v>
      </c>
      <c r="K820" s="2">
        <v>-3.44</v>
      </c>
      <c r="L820" s="2">
        <v>0.245</v>
      </c>
      <c r="M820" s="2">
        <v>0.7</v>
      </c>
    </row>
    <row r="821" spans="1:13" s="2" customFormat="1" x14ac:dyDescent="0.25">
      <c r="A821" s="2" t="s">
        <v>3780</v>
      </c>
      <c r="B821" s="2">
        <v>2007</v>
      </c>
      <c r="C821" s="7">
        <v>2008427</v>
      </c>
      <c r="D821" s="2" t="s">
        <v>287</v>
      </c>
      <c r="E821" s="2">
        <v>1</v>
      </c>
      <c r="F821" s="3">
        <v>39314</v>
      </c>
      <c r="G821" s="2">
        <v>41.225532110000003</v>
      </c>
      <c r="H821" s="2">
        <v>-85.650056939999999</v>
      </c>
      <c r="I821" s="2">
        <v>-42.49</v>
      </c>
      <c r="J821" s="2">
        <v>-5.87</v>
      </c>
      <c r="K821" s="2">
        <v>4.49</v>
      </c>
      <c r="L821" s="2">
        <v>0.182</v>
      </c>
      <c r="M821" s="2">
        <v>1.51</v>
      </c>
    </row>
    <row r="822" spans="1:13" s="2" customFormat="1" x14ac:dyDescent="0.25">
      <c r="A822" s="2" t="s">
        <v>3782</v>
      </c>
      <c r="B822" s="2">
        <v>2007</v>
      </c>
      <c r="C822" s="7">
        <v>2008428</v>
      </c>
      <c r="D822" s="2" t="s">
        <v>3781</v>
      </c>
      <c r="E822" s="2">
        <v>1</v>
      </c>
      <c r="F822" s="3">
        <v>39286</v>
      </c>
      <c r="G822" s="2">
        <v>47.457250500000001</v>
      </c>
      <c r="H822" s="2">
        <v>-88.099785699999998</v>
      </c>
      <c r="I822" s="2">
        <v>-44.44</v>
      </c>
      <c r="J822" s="2">
        <v>-3.71</v>
      </c>
      <c r="K822" s="2">
        <v>-14.75</v>
      </c>
      <c r="L822" s="2">
        <v>0.44600000000000001</v>
      </c>
      <c r="M822" s="2">
        <v>0.27</v>
      </c>
    </row>
    <row r="823" spans="1:13" s="2" customFormat="1" x14ac:dyDescent="0.25">
      <c r="A823" s="2" t="s">
        <v>3783</v>
      </c>
      <c r="B823" s="2">
        <v>2007</v>
      </c>
      <c r="C823" s="7">
        <v>2008431</v>
      </c>
      <c r="D823" s="2" t="s">
        <v>462</v>
      </c>
      <c r="E823" s="2">
        <v>1</v>
      </c>
      <c r="F823" s="3">
        <v>39322</v>
      </c>
      <c r="G823" s="2">
        <v>42.377927819999996</v>
      </c>
      <c r="H823" s="2">
        <v>-86.044799650000002</v>
      </c>
      <c r="I823" s="2">
        <v>-38.15</v>
      </c>
      <c r="J823" s="2">
        <v>-4.13</v>
      </c>
      <c r="K823" s="2">
        <v>-5.08</v>
      </c>
      <c r="L823" s="2">
        <v>0.35299999999999998</v>
      </c>
      <c r="M823" s="2">
        <v>1.8</v>
      </c>
    </row>
    <row r="824" spans="1:13" s="2" customFormat="1" x14ac:dyDescent="0.25">
      <c r="A824" s="2" t="s">
        <v>3785</v>
      </c>
      <c r="B824" s="2">
        <v>2007</v>
      </c>
      <c r="C824" s="7">
        <v>2008433</v>
      </c>
      <c r="D824" s="2" t="s">
        <v>3784</v>
      </c>
      <c r="E824" s="2">
        <v>1</v>
      </c>
      <c r="F824" s="3">
        <v>39318</v>
      </c>
      <c r="G824" s="2">
        <v>38.713281700000003</v>
      </c>
      <c r="H824" s="2">
        <v>-84.275500800000003</v>
      </c>
      <c r="I824" s="2">
        <v>-21.94</v>
      </c>
      <c r="J824" s="2">
        <v>-2.4500000000000002</v>
      </c>
      <c r="K824" s="2">
        <v>-2.34</v>
      </c>
      <c r="L824" s="2">
        <v>0.29099999999999998</v>
      </c>
      <c r="M824" s="2">
        <v>0.41</v>
      </c>
    </row>
    <row r="825" spans="1:13" s="2" customFormat="1" x14ac:dyDescent="0.25">
      <c r="A825" s="2" t="s">
        <v>3786</v>
      </c>
      <c r="B825" s="2">
        <v>2007</v>
      </c>
      <c r="C825" s="7">
        <v>2008435</v>
      </c>
      <c r="D825" s="2" t="s">
        <v>45</v>
      </c>
      <c r="E825" s="2">
        <v>1</v>
      </c>
      <c r="F825" s="3">
        <v>39357</v>
      </c>
      <c r="G825" s="2">
        <v>38.078325749999998</v>
      </c>
      <c r="H825" s="2">
        <v>-122.7433592</v>
      </c>
      <c r="I825" s="2">
        <v>-17.66</v>
      </c>
      <c r="J825" s="2">
        <v>-1.89</v>
      </c>
      <c r="K825" s="2">
        <v>-2.56</v>
      </c>
      <c r="L825" s="2">
        <v>0.32400000000000001</v>
      </c>
      <c r="M825" s="2">
        <v>1.67</v>
      </c>
    </row>
    <row r="826" spans="1:13" s="2" customFormat="1" x14ac:dyDescent="0.25">
      <c r="A826" s="2" t="s">
        <v>3787</v>
      </c>
      <c r="B826" s="2">
        <v>2007</v>
      </c>
      <c r="C826" s="7">
        <v>2008436</v>
      </c>
      <c r="D826" s="2" t="s">
        <v>482</v>
      </c>
      <c r="E826" s="2">
        <v>1</v>
      </c>
      <c r="F826" s="3">
        <v>39338</v>
      </c>
      <c r="G826" s="2">
        <v>42.516530090000003</v>
      </c>
      <c r="H826" s="2">
        <v>-83.796792120000006</v>
      </c>
      <c r="I826" s="2">
        <v>-42.62</v>
      </c>
      <c r="J826" s="2">
        <v>-4.84</v>
      </c>
      <c r="K826" s="2">
        <v>-3.89</v>
      </c>
      <c r="L826" s="2">
        <v>0.30199999999999999</v>
      </c>
      <c r="M826" s="2">
        <v>0.5</v>
      </c>
    </row>
    <row r="827" spans="1:13" s="2" customFormat="1" x14ac:dyDescent="0.25">
      <c r="A827" s="2" t="s">
        <v>3789</v>
      </c>
      <c r="B827" s="2">
        <v>2007</v>
      </c>
      <c r="C827" s="7">
        <v>2008438</v>
      </c>
      <c r="D827" s="2" t="s">
        <v>3788</v>
      </c>
      <c r="E827" s="2">
        <v>1</v>
      </c>
      <c r="F827" s="3">
        <v>39344</v>
      </c>
      <c r="G827" s="2">
        <v>40.353857699999999</v>
      </c>
      <c r="H827" s="2">
        <v>-78.623368900000003</v>
      </c>
      <c r="I827" s="2">
        <v>-53.78</v>
      </c>
      <c r="J827" s="2">
        <v>-8.4499999999999993</v>
      </c>
      <c r="K827" s="2">
        <v>13.8</v>
      </c>
      <c r="L827" s="2">
        <v>6.0999999999999999E-2</v>
      </c>
      <c r="M827" s="2">
        <v>0.15</v>
      </c>
    </row>
    <row r="828" spans="1:13" s="2" customFormat="1" x14ac:dyDescent="0.25">
      <c r="A828" s="2" t="s">
        <v>3791</v>
      </c>
      <c r="B828" s="2">
        <v>2007</v>
      </c>
      <c r="C828" s="7">
        <v>2008439</v>
      </c>
      <c r="D828" s="2" t="s">
        <v>3790</v>
      </c>
      <c r="E828" s="2">
        <v>1</v>
      </c>
      <c r="F828" s="3">
        <v>39302</v>
      </c>
      <c r="G828" s="2">
        <v>36.007128100000003</v>
      </c>
      <c r="H828" s="2">
        <v>-84.897438699999995</v>
      </c>
      <c r="I828" s="2">
        <v>-9.84</v>
      </c>
      <c r="J828" s="2">
        <v>-0.72</v>
      </c>
      <c r="K828" s="2">
        <v>-4.09</v>
      </c>
      <c r="L828" s="2">
        <v>0.49299999999999999</v>
      </c>
      <c r="M828" s="2">
        <v>1.24</v>
      </c>
    </row>
    <row r="829" spans="1:13" s="2" customFormat="1" x14ac:dyDescent="0.25">
      <c r="A829" s="2" t="s">
        <v>3792</v>
      </c>
      <c r="B829" s="2">
        <v>2007</v>
      </c>
      <c r="C829" s="7">
        <v>2008440</v>
      </c>
      <c r="D829" s="2" t="s">
        <v>222</v>
      </c>
      <c r="E829" s="2">
        <v>1</v>
      </c>
      <c r="F829" s="3">
        <v>39286</v>
      </c>
      <c r="G829" s="2">
        <v>47.517241679999998</v>
      </c>
      <c r="H829" s="2">
        <v>-116.5654143</v>
      </c>
      <c r="I829" s="2">
        <v>-100.67</v>
      </c>
      <c r="J829" s="2">
        <v>-13.55</v>
      </c>
      <c r="K829" s="2">
        <v>7.73</v>
      </c>
      <c r="L829" s="2">
        <v>4.7E-2</v>
      </c>
      <c r="M829" s="2">
        <v>0.14000000000000001</v>
      </c>
    </row>
    <row r="830" spans="1:13" s="2" customFormat="1" x14ac:dyDescent="0.25">
      <c r="A830" s="2" t="s">
        <v>3794</v>
      </c>
      <c r="B830" s="2">
        <v>2007</v>
      </c>
      <c r="C830" s="7">
        <v>2008441</v>
      </c>
      <c r="D830" s="2" t="s">
        <v>3793</v>
      </c>
      <c r="E830" s="2">
        <v>1</v>
      </c>
      <c r="F830" s="3">
        <v>39321</v>
      </c>
      <c r="G830" s="2">
        <v>32.670175299999997</v>
      </c>
      <c r="H830" s="2">
        <v>-94.077195599999996</v>
      </c>
      <c r="I830" s="2">
        <v>-11.62</v>
      </c>
      <c r="J830" s="2">
        <v>-1.82</v>
      </c>
      <c r="K830" s="2">
        <v>2.91</v>
      </c>
      <c r="L830" s="2">
        <v>0.185</v>
      </c>
      <c r="M830" s="2">
        <v>0.15</v>
      </c>
    </row>
    <row r="831" spans="1:13" s="2" customFormat="1" x14ac:dyDescent="0.25">
      <c r="A831" s="2" t="s">
        <v>3796</v>
      </c>
      <c r="B831" s="2">
        <v>2007</v>
      </c>
      <c r="C831" s="7">
        <v>2008442</v>
      </c>
      <c r="D831" s="2" t="s">
        <v>3795</v>
      </c>
      <c r="E831" s="2">
        <v>1</v>
      </c>
      <c r="F831" s="3">
        <v>39337</v>
      </c>
      <c r="G831" s="2">
        <v>42.724556999999997</v>
      </c>
      <c r="H831" s="2">
        <v>-83.085412300000002</v>
      </c>
      <c r="I831" s="2">
        <v>-43.63</v>
      </c>
      <c r="J831" s="2">
        <v>-5.34</v>
      </c>
      <c r="K831" s="2">
        <v>-0.94</v>
      </c>
      <c r="L831" s="2">
        <v>0.16600000000000001</v>
      </c>
      <c r="M831" s="2">
        <v>0.5</v>
      </c>
    </row>
    <row r="832" spans="1:13" s="2" customFormat="1" x14ac:dyDescent="0.25">
      <c r="A832" s="2" t="s">
        <v>3798</v>
      </c>
      <c r="B832" s="2">
        <v>2007</v>
      </c>
      <c r="C832" s="7">
        <v>2008443</v>
      </c>
      <c r="D832" s="2" t="s">
        <v>3797</v>
      </c>
      <c r="E832" s="2">
        <v>1</v>
      </c>
      <c r="F832" s="3">
        <v>39260</v>
      </c>
      <c r="G832" s="2">
        <v>35.563512899999999</v>
      </c>
      <c r="H832" s="2">
        <v>-97.594696600000006</v>
      </c>
      <c r="I832" s="2">
        <v>-10.3</v>
      </c>
      <c r="J832" s="2">
        <v>-1.35</v>
      </c>
      <c r="K832" s="2">
        <v>0.49</v>
      </c>
      <c r="L832" s="2">
        <v>0.46700000000000003</v>
      </c>
      <c r="M832" s="2">
        <v>1.58</v>
      </c>
    </row>
    <row r="833" spans="1:13" s="2" customFormat="1" x14ac:dyDescent="0.25">
      <c r="A833" s="2" t="s">
        <v>3799</v>
      </c>
      <c r="B833" s="2">
        <v>2007</v>
      </c>
      <c r="C833" s="7">
        <v>2008445</v>
      </c>
      <c r="D833" s="2" t="s">
        <v>15</v>
      </c>
      <c r="E833" s="2">
        <v>1</v>
      </c>
      <c r="F833" s="3">
        <v>39338</v>
      </c>
      <c r="G833" s="2">
        <v>34.534350789999998</v>
      </c>
      <c r="H833" s="2">
        <v>-92.268826320000002</v>
      </c>
      <c r="I833" s="2">
        <v>-5.35</v>
      </c>
      <c r="J833" s="2">
        <v>-0.25</v>
      </c>
      <c r="K833" s="2">
        <v>-3.38</v>
      </c>
      <c r="L833" s="2">
        <v>0.312</v>
      </c>
      <c r="M833" s="2">
        <v>0.34</v>
      </c>
    </row>
    <row r="834" spans="1:13" s="2" customFormat="1" x14ac:dyDescent="0.25">
      <c r="A834" s="2" t="s">
        <v>3800</v>
      </c>
      <c r="B834" s="2">
        <v>2007</v>
      </c>
      <c r="C834" s="7">
        <v>2008446</v>
      </c>
      <c r="D834" s="2" t="s">
        <v>1167</v>
      </c>
      <c r="E834" s="2">
        <v>1</v>
      </c>
      <c r="F834" s="3">
        <v>39279</v>
      </c>
      <c r="G834" s="2">
        <v>41.37535097</v>
      </c>
      <c r="H834" s="2">
        <v>-112.0897045</v>
      </c>
      <c r="I834" s="2">
        <v>-88.64</v>
      </c>
      <c r="J834" s="2">
        <v>-9.84</v>
      </c>
      <c r="K834" s="2">
        <v>-9.9</v>
      </c>
      <c r="L834" s="2">
        <v>0.20899999999999999</v>
      </c>
      <c r="M834" s="2">
        <v>1.22</v>
      </c>
    </row>
    <row r="835" spans="1:13" s="2" customFormat="1" x14ac:dyDescent="0.25">
      <c r="A835" s="2" t="s">
        <v>3801</v>
      </c>
      <c r="B835" s="2">
        <v>2007</v>
      </c>
      <c r="C835" s="7">
        <v>2008447</v>
      </c>
      <c r="D835" s="2" t="s">
        <v>1044</v>
      </c>
      <c r="E835" s="2">
        <v>1</v>
      </c>
      <c r="F835" s="3">
        <v>39258</v>
      </c>
      <c r="G835" s="2">
        <v>45.853519589999998</v>
      </c>
      <c r="H835" s="2">
        <v>-99.256675000000001</v>
      </c>
      <c r="I835" s="2">
        <v>-40.32</v>
      </c>
      <c r="J835" s="2">
        <v>-3.77</v>
      </c>
      <c r="K835" s="2">
        <v>-10.16</v>
      </c>
      <c r="L835" s="2">
        <v>0.51100000000000001</v>
      </c>
      <c r="M835" s="2">
        <v>0.63</v>
      </c>
    </row>
    <row r="836" spans="1:13" s="2" customFormat="1" x14ac:dyDescent="0.25">
      <c r="A836" s="2" t="s">
        <v>3803</v>
      </c>
      <c r="B836" s="2">
        <v>2007</v>
      </c>
      <c r="C836" s="7">
        <v>2008448</v>
      </c>
      <c r="D836" s="2" t="s">
        <v>3802</v>
      </c>
      <c r="E836" s="2">
        <v>1</v>
      </c>
      <c r="F836" s="3">
        <v>39321</v>
      </c>
      <c r="G836" s="2">
        <v>35.413075200000002</v>
      </c>
      <c r="H836" s="2">
        <v>-88.074677399999999</v>
      </c>
      <c r="I836" s="2">
        <v>-21.25</v>
      </c>
      <c r="J836" s="2">
        <v>-3.33</v>
      </c>
      <c r="K836" s="2">
        <v>5.4</v>
      </c>
      <c r="L836" s="2">
        <v>0.107</v>
      </c>
      <c r="M836" s="2">
        <v>0.48</v>
      </c>
    </row>
    <row r="837" spans="1:13" s="2" customFormat="1" x14ac:dyDescent="0.25">
      <c r="A837" s="2" t="s">
        <v>3805</v>
      </c>
      <c r="B837" s="2">
        <v>2007</v>
      </c>
      <c r="C837" s="7">
        <v>2008449</v>
      </c>
      <c r="D837" s="2" t="s">
        <v>3804</v>
      </c>
      <c r="E837" s="2">
        <v>1</v>
      </c>
      <c r="F837" s="3">
        <v>39273</v>
      </c>
      <c r="G837" s="2">
        <v>42.925350899999998</v>
      </c>
      <c r="H837" s="2">
        <v>-109.50443129999999</v>
      </c>
      <c r="I837" s="2">
        <v>-127.51</v>
      </c>
      <c r="J837" s="2">
        <v>-16.48</v>
      </c>
      <c r="K837" s="2">
        <v>4.32</v>
      </c>
      <c r="L837" s="2">
        <v>5.2999999999999999E-2</v>
      </c>
      <c r="M837" s="2">
        <v>2.02</v>
      </c>
    </row>
    <row r="838" spans="1:13" s="2" customFormat="1" x14ac:dyDescent="0.25">
      <c r="A838" s="2" t="s">
        <v>3806</v>
      </c>
      <c r="B838" s="2">
        <v>2007</v>
      </c>
      <c r="C838" s="7">
        <v>2008450</v>
      </c>
      <c r="D838" s="2" t="s">
        <v>412</v>
      </c>
      <c r="E838" s="2">
        <v>1</v>
      </c>
      <c r="F838" s="3">
        <v>39303</v>
      </c>
      <c r="G838" s="2">
        <v>39.216194299999998</v>
      </c>
      <c r="H838" s="2">
        <v>-76.853726550000005</v>
      </c>
      <c r="I838" s="2">
        <v>-25.94</v>
      </c>
      <c r="J838" s="2">
        <v>-2.9</v>
      </c>
      <c r="K838" s="2">
        <v>-2.73</v>
      </c>
      <c r="L838" s="2">
        <v>0.23899999999999999</v>
      </c>
      <c r="M838" s="2">
        <v>0.11</v>
      </c>
    </row>
    <row r="839" spans="1:13" s="2" customFormat="1" x14ac:dyDescent="0.25">
      <c r="A839" s="2" t="s">
        <v>3807</v>
      </c>
      <c r="B839" s="2">
        <v>2007</v>
      </c>
      <c r="C839" s="7">
        <v>2008451</v>
      </c>
      <c r="D839" s="2" t="s">
        <v>343</v>
      </c>
      <c r="E839" s="2">
        <v>1</v>
      </c>
      <c r="F839" s="3">
        <v>39288</v>
      </c>
      <c r="G839" s="2">
        <v>37.390886530000003</v>
      </c>
      <c r="H839" s="2">
        <v>-99.784838019999995</v>
      </c>
      <c r="I839" s="2">
        <v>-23.13</v>
      </c>
      <c r="J839" s="2">
        <v>-3.3</v>
      </c>
      <c r="K839" s="2">
        <v>3.28</v>
      </c>
      <c r="L839" s="2">
        <v>0.151</v>
      </c>
      <c r="M839" s="2">
        <v>0.39</v>
      </c>
    </row>
    <row r="840" spans="1:13" s="2" customFormat="1" x14ac:dyDescent="0.25">
      <c r="A840" s="2" t="s">
        <v>3809</v>
      </c>
      <c r="B840" s="2">
        <v>2007</v>
      </c>
      <c r="C840" s="7">
        <v>2008452</v>
      </c>
      <c r="D840" s="2" t="s">
        <v>3808</v>
      </c>
      <c r="E840" s="2">
        <v>1</v>
      </c>
      <c r="F840" s="3">
        <v>39336</v>
      </c>
      <c r="G840" s="2">
        <v>27.9401884</v>
      </c>
      <c r="H840" s="2">
        <v>-81.651267700000005</v>
      </c>
      <c r="I840" s="2">
        <v>16.54</v>
      </c>
      <c r="J840" s="2">
        <v>3.26</v>
      </c>
      <c r="K840" s="2">
        <v>-9.56</v>
      </c>
      <c r="L840" s="2">
        <v>0.61099999999999999</v>
      </c>
      <c r="M840" s="2">
        <v>0.76</v>
      </c>
    </row>
    <row r="841" spans="1:13" s="2" customFormat="1" x14ac:dyDescent="0.25">
      <c r="A841" s="2" t="s">
        <v>3810</v>
      </c>
      <c r="B841" s="2">
        <v>2007</v>
      </c>
      <c r="C841" s="7">
        <v>2008453</v>
      </c>
      <c r="D841" s="2" t="s">
        <v>277</v>
      </c>
      <c r="E841" s="2">
        <v>1</v>
      </c>
      <c r="F841" s="3">
        <v>39287</v>
      </c>
      <c r="G841" s="2">
        <v>41.579914039999998</v>
      </c>
      <c r="H841" s="2">
        <v>-84.92317079</v>
      </c>
      <c r="I841" s="2">
        <v>-29.17</v>
      </c>
      <c r="J841" s="2">
        <v>-2.4700000000000002</v>
      </c>
      <c r="K841" s="2">
        <v>-9.44</v>
      </c>
      <c r="L841" s="2">
        <v>0.25800000000000001</v>
      </c>
      <c r="M841" s="2">
        <v>2.54</v>
      </c>
    </row>
    <row r="842" spans="1:13" s="2" customFormat="1" x14ac:dyDescent="0.25">
      <c r="A842" s="2" t="s">
        <v>3812</v>
      </c>
      <c r="B842" s="2">
        <v>2007</v>
      </c>
      <c r="C842" s="7">
        <v>2008454</v>
      </c>
      <c r="D842" s="2" t="s">
        <v>3811</v>
      </c>
      <c r="E842" s="2">
        <v>1</v>
      </c>
      <c r="F842" s="3">
        <v>39307</v>
      </c>
      <c r="G842" s="2">
        <v>42.407125800000003</v>
      </c>
      <c r="H842" s="2">
        <v>-102.4533862</v>
      </c>
      <c r="I842" s="2">
        <v>-44.98</v>
      </c>
      <c r="J842" s="2">
        <v>-3.82</v>
      </c>
      <c r="K842" s="2">
        <v>-14.39</v>
      </c>
      <c r="L842" s="2">
        <v>0.436</v>
      </c>
      <c r="M842" s="2">
        <v>0.62</v>
      </c>
    </row>
    <row r="843" spans="1:13" s="2" customFormat="1" x14ac:dyDescent="0.25">
      <c r="A843" s="2" t="s">
        <v>3814</v>
      </c>
      <c r="B843" s="2">
        <v>2007</v>
      </c>
      <c r="C843" s="7">
        <v>2008455</v>
      </c>
      <c r="D843" s="2" t="s">
        <v>3813</v>
      </c>
      <c r="E843" s="2">
        <v>1</v>
      </c>
      <c r="F843" s="3">
        <v>39345</v>
      </c>
      <c r="G843" s="2">
        <v>32.4841859</v>
      </c>
      <c r="H843" s="2">
        <v>-83.650783700000005</v>
      </c>
      <c r="I843" s="2">
        <v>-17.41</v>
      </c>
      <c r="J843" s="2">
        <v>-3.05</v>
      </c>
      <c r="K843" s="2">
        <v>7.02</v>
      </c>
      <c r="L843" s="2">
        <v>6.9000000000000006E-2</v>
      </c>
      <c r="M843" s="2">
        <v>0.06</v>
      </c>
    </row>
    <row r="844" spans="1:13" s="2" customFormat="1" x14ac:dyDescent="0.25">
      <c r="A844" s="2" t="s">
        <v>3816</v>
      </c>
      <c r="B844" s="2">
        <v>2007</v>
      </c>
      <c r="C844" s="7">
        <v>2008456</v>
      </c>
      <c r="D844" s="2" t="s">
        <v>3815</v>
      </c>
      <c r="E844" s="2">
        <v>1</v>
      </c>
      <c r="F844" s="3">
        <v>39309</v>
      </c>
      <c r="G844" s="2">
        <v>38.9459917</v>
      </c>
      <c r="H844" s="2">
        <v>-89.354694499999994</v>
      </c>
      <c r="I844" s="2">
        <v>-33.590000000000003</v>
      </c>
      <c r="J844" s="2">
        <v>-4.49</v>
      </c>
      <c r="K844" s="2">
        <v>2.36</v>
      </c>
      <c r="L844" s="2">
        <v>0.105</v>
      </c>
      <c r="M844" s="2">
        <v>0.45</v>
      </c>
    </row>
    <row r="845" spans="1:13" s="2" customFormat="1" x14ac:dyDescent="0.25">
      <c r="A845" s="2" t="s">
        <v>3817</v>
      </c>
      <c r="B845" s="2">
        <v>2007</v>
      </c>
      <c r="C845" s="7">
        <v>2008458</v>
      </c>
      <c r="D845" s="2" t="s">
        <v>110</v>
      </c>
      <c r="E845" s="2">
        <v>1</v>
      </c>
      <c r="F845" s="3">
        <v>39315</v>
      </c>
      <c r="G845" s="2">
        <v>40.079835799999998</v>
      </c>
      <c r="H845" s="2">
        <v>-105.21717409999999</v>
      </c>
      <c r="I845" s="2">
        <v>-102.37</v>
      </c>
      <c r="J845" s="2">
        <v>-12.79</v>
      </c>
      <c r="K845" s="2">
        <v>-7.0000000000000007E-2</v>
      </c>
      <c r="L845" s="2">
        <v>0.17799999999999999</v>
      </c>
      <c r="M845" s="2">
        <v>0.77</v>
      </c>
    </row>
    <row r="846" spans="1:13" s="2" customFormat="1" x14ac:dyDescent="0.25">
      <c r="A846" s="2" t="s">
        <v>3818</v>
      </c>
      <c r="B846" s="2">
        <v>2007</v>
      </c>
      <c r="C846" s="7">
        <v>2008459</v>
      </c>
      <c r="D846" s="2" t="s">
        <v>644</v>
      </c>
      <c r="E846" s="2">
        <v>1</v>
      </c>
      <c r="F846" s="3">
        <v>39287</v>
      </c>
      <c r="G846" s="2">
        <v>48.966108990000002</v>
      </c>
      <c r="H846" s="2">
        <v>-109.7597298</v>
      </c>
      <c r="I846" s="2">
        <v>-63.46</v>
      </c>
      <c r="J846" s="2">
        <v>-4.3499999999999996</v>
      </c>
      <c r="K846" s="2">
        <v>-28.69</v>
      </c>
      <c r="L846" s="2">
        <v>0.60499999999999998</v>
      </c>
      <c r="M846" s="2">
        <v>0.36</v>
      </c>
    </row>
    <row r="847" spans="1:13" s="2" customFormat="1" x14ac:dyDescent="0.25">
      <c r="A847" s="2" t="s">
        <v>3819</v>
      </c>
      <c r="B847" s="2">
        <v>2007</v>
      </c>
      <c r="C847" s="7">
        <v>2008460</v>
      </c>
      <c r="D847" s="2" t="s">
        <v>642</v>
      </c>
      <c r="E847" s="2">
        <v>1</v>
      </c>
      <c r="F847" s="3">
        <v>39288</v>
      </c>
      <c r="G847" s="2">
        <v>48.247289819999999</v>
      </c>
      <c r="H847" s="2">
        <v>-114.1209126</v>
      </c>
      <c r="I847" s="2">
        <v>-114.6</v>
      </c>
      <c r="J847" s="2">
        <v>-14.15</v>
      </c>
      <c r="K847" s="2">
        <v>-1.42</v>
      </c>
      <c r="L847" s="2">
        <v>0.04</v>
      </c>
      <c r="M847" s="2">
        <v>1.2</v>
      </c>
    </row>
    <row r="848" spans="1:13" s="2" customFormat="1" x14ac:dyDescent="0.25">
      <c r="A848" s="2" t="s">
        <v>3821</v>
      </c>
      <c r="B848" s="2">
        <v>2007</v>
      </c>
      <c r="C848" s="7">
        <v>2008461</v>
      </c>
      <c r="D848" s="2" t="s">
        <v>3820</v>
      </c>
      <c r="E848" s="2">
        <v>1</v>
      </c>
      <c r="F848" s="3">
        <v>39295</v>
      </c>
      <c r="G848" s="2">
        <v>29.4553133</v>
      </c>
      <c r="H848" s="2">
        <v>-81.495578600000002</v>
      </c>
      <c r="I848" s="2">
        <v>9.1300000000000008</v>
      </c>
      <c r="J848" s="2">
        <v>1.94</v>
      </c>
      <c r="K848" s="2">
        <v>-6.38</v>
      </c>
      <c r="L848" s="2">
        <v>0.51200000000000001</v>
      </c>
      <c r="M848" s="2">
        <v>0.6</v>
      </c>
    </row>
    <row r="849" spans="1:13" s="2" customFormat="1" x14ac:dyDescent="0.25">
      <c r="A849" s="2" t="s">
        <v>3822</v>
      </c>
      <c r="B849" s="2">
        <v>2007</v>
      </c>
      <c r="C849" s="7">
        <v>2008462</v>
      </c>
      <c r="D849" s="2" t="s">
        <v>846</v>
      </c>
      <c r="E849" s="2">
        <v>1</v>
      </c>
      <c r="F849" s="3">
        <v>39275</v>
      </c>
      <c r="G849" s="2">
        <v>41.928985249999997</v>
      </c>
      <c r="H849" s="2">
        <v>-119.1790015</v>
      </c>
      <c r="I849" s="2">
        <v>-57.87</v>
      </c>
      <c r="J849" s="2">
        <v>-2.4500000000000002</v>
      </c>
      <c r="K849" s="2">
        <v>-38.24</v>
      </c>
      <c r="L849" s="2">
        <v>0.59</v>
      </c>
      <c r="M849" s="2">
        <v>0.3</v>
      </c>
    </row>
    <row r="850" spans="1:13" s="2" customFormat="1" x14ac:dyDescent="0.25">
      <c r="A850" s="2" t="s">
        <v>3824</v>
      </c>
      <c r="B850" s="2">
        <v>2007</v>
      </c>
      <c r="C850" s="7">
        <v>2008463</v>
      </c>
      <c r="D850" s="2" t="s">
        <v>3823</v>
      </c>
      <c r="E850" s="2">
        <v>1</v>
      </c>
      <c r="F850" s="3">
        <v>39332</v>
      </c>
      <c r="G850" s="2">
        <v>31.1038678</v>
      </c>
      <c r="H850" s="2">
        <v>-92.470154800000003</v>
      </c>
      <c r="I850" s="2">
        <v>-0.99</v>
      </c>
      <c r="J850" s="2">
        <v>0.26</v>
      </c>
      <c r="K850" s="2">
        <v>-3.1</v>
      </c>
      <c r="L850" s="2">
        <v>0.42499999999999999</v>
      </c>
      <c r="M850" s="2">
        <v>0.69</v>
      </c>
    </row>
    <row r="851" spans="1:13" s="2" customFormat="1" x14ac:dyDescent="0.25">
      <c r="A851" s="2" t="s">
        <v>3825</v>
      </c>
      <c r="B851" s="2">
        <v>2007</v>
      </c>
      <c r="C851" s="7">
        <v>2008464</v>
      </c>
      <c r="D851" s="2" t="s">
        <v>1366</v>
      </c>
      <c r="E851" s="2">
        <v>1</v>
      </c>
      <c r="F851" s="3">
        <v>39286</v>
      </c>
      <c r="G851" s="2">
        <v>44.786181589999998</v>
      </c>
      <c r="H851" s="2">
        <v>-109.2581674</v>
      </c>
      <c r="I851" s="2">
        <v>-126.37</v>
      </c>
      <c r="J851" s="2">
        <v>-15.95</v>
      </c>
      <c r="K851" s="2">
        <v>1.25</v>
      </c>
      <c r="L851" s="2">
        <v>0.157</v>
      </c>
      <c r="M851" s="2">
        <v>0.18</v>
      </c>
    </row>
    <row r="852" spans="1:13" s="2" customFormat="1" x14ac:dyDescent="0.25">
      <c r="A852" s="2" t="s">
        <v>3827</v>
      </c>
      <c r="B852" s="2">
        <v>2007</v>
      </c>
      <c r="C852" s="7">
        <v>2008465</v>
      </c>
      <c r="D852" s="2" t="s">
        <v>3826</v>
      </c>
      <c r="E852" s="2">
        <v>1</v>
      </c>
      <c r="F852" s="3">
        <v>39281</v>
      </c>
      <c r="G852" s="2">
        <v>41.041495500000003</v>
      </c>
      <c r="H852" s="2">
        <v>-85.979051600000005</v>
      </c>
      <c r="I852" s="2">
        <v>-33.47</v>
      </c>
      <c r="J852" s="2">
        <v>-4.22</v>
      </c>
      <c r="K852" s="2">
        <v>0.28000000000000003</v>
      </c>
      <c r="L852" s="2">
        <v>0.104</v>
      </c>
      <c r="M852" s="2">
        <v>0.18</v>
      </c>
    </row>
    <row r="853" spans="1:13" s="2" customFormat="1" x14ac:dyDescent="0.25">
      <c r="A853" s="2" t="s">
        <v>3828</v>
      </c>
      <c r="B853" s="2">
        <v>2007</v>
      </c>
      <c r="C853" s="7">
        <v>2008466</v>
      </c>
      <c r="D853" s="2" t="s">
        <v>903</v>
      </c>
      <c r="E853" s="2">
        <v>1</v>
      </c>
      <c r="F853" s="3">
        <v>39309</v>
      </c>
      <c r="G853" s="2">
        <v>34.953615550000002</v>
      </c>
      <c r="H853" s="2">
        <v>-96.718159229999998</v>
      </c>
      <c r="I853" s="2">
        <v>-3.47</v>
      </c>
      <c r="J853" s="2">
        <v>0.25</v>
      </c>
      <c r="K853" s="2">
        <v>-5.48</v>
      </c>
      <c r="L853" s="2">
        <v>0.64500000000000002</v>
      </c>
      <c r="M853" s="2">
        <v>1.92</v>
      </c>
    </row>
    <row r="854" spans="1:13" s="2" customFormat="1" x14ac:dyDescent="0.25">
      <c r="A854" s="2" t="s">
        <v>3830</v>
      </c>
      <c r="B854" s="2">
        <v>2007</v>
      </c>
      <c r="C854" s="7">
        <v>2008467</v>
      </c>
      <c r="D854" s="2" t="s">
        <v>3829</v>
      </c>
      <c r="E854" s="2">
        <v>1</v>
      </c>
      <c r="F854" s="3">
        <v>39282</v>
      </c>
      <c r="G854" s="2">
        <v>33.321923009999999</v>
      </c>
      <c r="H854" s="2">
        <v>-85.810716369999994</v>
      </c>
      <c r="I854" s="2">
        <v>-14.1</v>
      </c>
      <c r="J854" s="2">
        <v>-2.34</v>
      </c>
      <c r="K854" s="2">
        <v>4.5999999999999996</v>
      </c>
      <c r="L854" s="2">
        <v>0.13400000000000001</v>
      </c>
      <c r="M854" s="2">
        <v>0.32</v>
      </c>
    </row>
    <row r="855" spans="1:13" s="2" customFormat="1" x14ac:dyDescent="0.25">
      <c r="A855" s="2" t="s">
        <v>3832</v>
      </c>
      <c r="B855" s="2">
        <v>2007</v>
      </c>
      <c r="C855" s="7">
        <v>2008468</v>
      </c>
      <c r="D855" s="2" t="s">
        <v>3831</v>
      </c>
      <c r="E855" s="2">
        <v>1</v>
      </c>
      <c r="F855" s="3">
        <v>39336</v>
      </c>
      <c r="G855" s="2">
        <v>47.487994700000002</v>
      </c>
      <c r="H855" s="2">
        <v>-123.2647195</v>
      </c>
      <c r="I855" s="2">
        <v>-75.42</v>
      </c>
      <c r="J855" s="2">
        <v>-10.71</v>
      </c>
      <c r="K855" s="2">
        <v>10.27</v>
      </c>
      <c r="L855" s="2">
        <v>2.5000000000000001E-2</v>
      </c>
      <c r="M855" s="2">
        <v>0.64</v>
      </c>
    </row>
    <row r="856" spans="1:13" s="2" customFormat="1" x14ac:dyDescent="0.25">
      <c r="A856" s="2" t="s">
        <v>3833</v>
      </c>
      <c r="B856" s="2">
        <v>2007</v>
      </c>
      <c r="C856" s="7">
        <v>2008469</v>
      </c>
      <c r="D856" s="2" t="s">
        <v>1169</v>
      </c>
      <c r="E856" s="2">
        <v>1</v>
      </c>
      <c r="F856" s="3">
        <v>39308</v>
      </c>
      <c r="G856" s="2">
        <v>40.942526000000001</v>
      </c>
      <c r="H856" s="2">
        <v>-111.4050319</v>
      </c>
      <c r="I856" s="2">
        <v>-115.14</v>
      </c>
      <c r="J856" s="2">
        <v>-14.67</v>
      </c>
      <c r="K856" s="2">
        <v>2.25</v>
      </c>
      <c r="L856" s="2">
        <v>3.6999999999999998E-2</v>
      </c>
      <c r="M856" s="2">
        <v>0.47</v>
      </c>
    </row>
    <row r="857" spans="1:13" s="2" customFormat="1" x14ac:dyDescent="0.25">
      <c r="A857" s="2" t="s">
        <v>3835</v>
      </c>
      <c r="B857" s="2">
        <v>2007</v>
      </c>
      <c r="C857" s="7">
        <v>2008470</v>
      </c>
      <c r="D857" s="2" t="s">
        <v>3834</v>
      </c>
      <c r="E857" s="2">
        <v>1</v>
      </c>
      <c r="F857" s="3">
        <v>39316</v>
      </c>
      <c r="G857" s="2">
        <v>44.537356500000001</v>
      </c>
      <c r="H857" s="2">
        <v>-97.154870799999998</v>
      </c>
      <c r="I857" s="2">
        <v>-30.87</v>
      </c>
      <c r="J857" s="2">
        <v>-3.25</v>
      </c>
      <c r="K857" s="2">
        <v>-4.8899999999999997</v>
      </c>
      <c r="L857" s="2">
        <v>0.57499999999999996</v>
      </c>
      <c r="M857" s="2">
        <v>0.54</v>
      </c>
    </row>
    <row r="858" spans="1:13" s="2" customFormat="1" x14ac:dyDescent="0.25">
      <c r="A858" s="2" t="s">
        <v>3837</v>
      </c>
      <c r="B858" s="2">
        <v>2007</v>
      </c>
      <c r="C858" s="7">
        <v>2008472</v>
      </c>
      <c r="D858" s="2" t="s">
        <v>3836</v>
      </c>
      <c r="E858" s="2">
        <v>1</v>
      </c>
      <c r="F858" s="3">
        <v>39281</v>
      </c>
      <c r="G858" s="2">
        <v>41.791612899999997</v>
      </c>
      <c r="H858" s="2">
        <v>-91.535327800000005</v>
      </c>
      <c r="I858" s="2">
        <v>-35.54</v>
      </c>
      <c r="J858" s="2">
        <v>-5.24</v>
      </c>
      <c r="K858" s="2">
        <v>6.35</v>
      </c>
      <c r="L858" s="2">
        <v>0.17399999999999999</v>
      </c>
      <c r="M858" s="2">
        <v>1.03</v>
      </c>
    </row>
    <row r="859" spans="1:13" s="2" customFormat="1" x14ac:dyDescent="0.25">
      <c r="A859" s="2" t="s">
        <v>3839</v>
      </c>
      <c r="B859" s="2">
        <v>2007</v>
      </c>
      <c r="C859" s="7">
        <v>2008474</v>
      </c>
      <c r="D859" s="2" t="s">
        <v>3838</v>
      </c>
      <c r="E859" s="2">
        <v>1</v>
      </c>
      <c r="F859" s="3">
        <v>39275</v>
      </c>
      <c r="G859" s="2">
        <v>41.405006800000002</v>
      </c>
      <c r="H859" s="2">
        <v>-117.15429949999999</v>
      </c>
      <c r="I859" s="2">
        <v>-94.05</v>
      </c>
      <c r="J859" s="2">
        <v>-9.93</v>
      </c>
      <c r="K859" s="2">
        <v>-14.62</v>
      </c>
      <c r="L859" s="2">
        <v>0.152</v>
      </c>
      <c r="M859" s="2">
        <v>0.54</v>
      </c>
    </row>
    <row r="860" spans="1:13" s="2" customFormat="1" x14ac:dyDescent="0.25">
      <c r="A860" s="2" t="s">
        <v>3840</v>
      </c>
      <c r="B860" s="2">
        <v>2007</v>
      </c>
      <c r="C860" s="7">
        <v>2008475</v>
      </c>
      <c r="D860" s="2" t="s">
        <v>954</v>
      </c>
      <c r="E860" s="2">
        <v>1</v>
      </c>
      <c r="F860" s="3">
        <v>39302</v>
      </c>
      <c r="G860" s="2">
        <v>44.011243</v>
      </c>
      <c r="H860" s="2">
        <v>-121.74274699999999</v>
      </c>
      <c r="I860" s="2">
        <v>-97.58</v>
      </c>
      <c r="J860" s="2">
        <v>-13.44</v>
      </c>
      <c r="K860" s="2">
        <v>9.93</v>
      </c>
      <c r="L860" s="2">
        <v>1E-3</v>
      </c>
      <c r="M860" s="2">
        <v>0.01</v>
      </c>
    </row>
    <row r="861" spans="1:13" s="2" customFormat="1" x14ac:dyDescent="0.25">
      <c r="A861" s="2" t="s">
        <v>3842</v>
      </c>
      <c r="B861" s="2">
        <v>2007</v>
      </c>
      <c r="C861" s="7">
        <v>2008477</v>
      </c>
      <c r="D861" s="2" t="s">
        <v>3841</v>
      </c>
      <c r="E861" s="2">
        <v>1</v>
      </c>
      <c r="F861" s="3">
        <v>39283</v>
      </c>
      <c r="G861" s="2">
        <v>41.862133800000002</v>
      </c>
      <c r="H861" s="2">
        <v>-71.553178200000005</v>
      </c>
      <c r="I861" s="2">
        <v>-38.880000000000003</v>
      </c>
      <c r="J861" s="2">
        <v>-5.79</v>
      </c>
      <c r="K861" s="2">
        <v>7.43</v>
      </c>
      <c r="L861" s="2">
        <v>6.2E-2</v>
      </c>
      <c r="M861" s="2">
        <v>0.1</v>
      </c>
    </row>
    <row r="862" spans="1:13" s="2" customFormat="1" x14ac:dyDescent="0.25">
      <c r="A862" s="2" t="s">
        <v>3844</v>
      </c>
      <c r="B862" s="2">
        <v>2007</v>
      </c>
      <c r="C862" s="7">
        <v>2008478</v>
      </c>
      <c r="D862" s="2" t="s">
        <v>3843</v>
      </c>
      <c r="E862" s="2">
        <v>1</v>
      </c>
      <c r="F862" s="3">
        <v>39301</v>
      </c>
      <c r="G862" s="2">
        <v>38.063565699999998</v>
      </c>
      <c r="H862" s="2">
        <v>-86.662293500000004</v>
      </c>
      <c r="I862" s="2">
        <v>-21.55</v>
      </c>
      <c r="J862" s="2">
        <v>-2.85</v>
      </c>
      <c r="K862" s="2">
        <v>1.28</v>
      </c>
      <c r="L862" s="2">
        <v>0.18099999999999999</v>
      </c>
      <c r="M862" s="2">
        <v>0.43</v>
      </c>
    </row>
    <row r="863" spans="1:13" s="2" customFormat="1" x14ac:dyDescent="0.25">
      <c r="A863" s="2" t="s">
        <v>3846</v>
      </c>
      <c r="B863" s="2">
        <v>2007</v>
      </c>
      <c r="C863" s="7">
        <v>2008479</v>
      </c>
      <c r="D863" s="2" t="s">
        <v>3845</v>
      </c>
      <c r="E863" s="2">
        <v>1</v>
      </c>
      <c r="F863" s="3">
        <v>39274</v>
      </c>
      <c r="G863" s="2">
        <v>45.873397300000001</v>
      </c>
      <c r="H863" s="2">
        <v>-87.800675699999999</v>
      </c>
      <c r="I863" s="2">
        <v>-40.74</v>
      </c>
      <c r="J863" s="2">
        <v>-3.89</v>
      </c>
      <c r="K863" s="2">
        <v>-9.6300000000000008</v>
      </c>
      <c r="L863" s="2">
        <v>0.40600000000000003</v>
      </c>
      <c r="M863" s="2">
        <v>0.45</v>
      </c>
    </row>
    <row r="864" spans="1:13" s="2" customFormat="1" x14ac:dyDescent="0.25">
      <c r="A864" s="2" t="s">
        <v>3848</v>
      </c>
      <c r="B864" s="2">
        <v>2007</v>
      </c>
      <c r="C864" s="7">
        <v>2008481</v>
      </c>
      <c r="D864" s="2" t="s">
        <v>3847</v>
      </c>
      <c r="E864" s="2">
        <v>1</v>
      </c>
      <c r="F864" s="3">
        <v>39287</v>
      </c>
      <c r="G864" s="2">
        <v>44.099831549999998</v>
      </c>
      <c r="H864" s="2">
        <v>-111.4892567</v>
      </c>
      <c r="I864" s="2">
        <v>-128.59</v>
      </c>
      <c r="J864" s="2">
        <v>-17.2</v>
      </c>
      <c r="K864" s="2">
        <v>9.0299999999999994</v>
      </c>
      <c r="L864" s="2">
        <v>1.6E-2</v>
      </c>
      <c r="M864" s="2">
        <v>0.05</v>
      </c>
    </row>
    <row r="865" spans="1:13" s="2" customFormat="1" x14ac:dyDescent="0.25">
      <c r="A865" s="2" t="s">
        <v>3850</v>
      </c>
      <c r="B865" s="2">
        <v>2007</v>
      </c>
      <c r="C865" s="7">
        <v>2008482</v>
      </c>
      <c r="D865" s="2" t="s">
        <v>3849</v>
      </c>
      <c r="E865" s="2">
        <v>1</v>
      </c>
      <c r="F865" s="3">
        <v>39338</v>
      </c>
      <c r="G865" s="2">
        <v>38.793201799999999</v>
      </c>
      <c r="H865" s="2">
        <v>-90.781807700000002</v>
      </c>
      <c r="I865" s="2">
        <v>-22.38</v>
      </c>
      <c r="J865" s="2">
        <v>-2.67</v>
      </c>
      <c r="K865" s="2">
        <v>-0.98</v>
      </c>
      <c r="L865" s="2">
        <v>0.24399999999999999</v>
      </c>
      <c r="M865" s="2">
        <v>0.48</v>
      </c>
    </row>
    <row r="866" spans="1:13" s="2" customFormat="1" x14ac:dyDescent="0.25">
      <c r="A866" s="2" t="s">
        <v>3852</v>
      </c>
      <c r="B866" s="2">
        <v>2007</v>
      </c>
      <c r="C866" s="7">
        <v>2008483</v>
      </c>
      <c r="D866" s="2" t="s">
        <v>3851</v>
      </c>
      <c r="E866" s="2">
        <v>1</v>
      </c>
      <c r="F866" s="3">
        <v>39315</v>
      </c>
      <c r="G866" s="2">
        <v>42.533473299999997</v>
      </c>
      <c r="H866" s="2">
        <v>-100.645836</v>
      </c>
      <c r="I866" s="2">
        <v>-22.95</v>
      </c>
      <c r="J866" s="2">
        <v>-0.83</v>
      </c>
      <c r="K866" s="2">
        <v>-16.309999999999999</v>
      </c>
      <c r="L866" s="2">
        <v>0.92400000000000004</v>
      </c>
      <c r="M866" s="2">
        <v>0.53</v>
      </c>
    </row>
    <row r="867" spans="1:13" s="2" customFormat="1" x14ac:dyDescent="0.25">
      <c r="A867" s="2" t="s">
        <v>3854</v>
      </c>
      <c r="B867" s="2">
        <v>2007</v>
      </c>
      <c r="C867" s="7">
        <v>2008484</v>
      </c>
      <c r="D867" s="2" t="s">
        <v>3853</v>
      </c>
      <c r="E867" s="2">
        <v>1</v>
      </c>
      <c r="F867" s="3">
        <v>39319</v>
      </c>
      <c r="G867" s="2">
        <v>47.099456500000002</v>
      </c>
      <c r="H867" s="2">
        <v>-113.4075253</v>
      </c>
      <c r="I867" s="2">
        <v>-121.63</v>
      </c>
      <c r="J867" s="2">
        <v>-15.56</v>
      </c>
      <c r="K867" s="2">
        <v>2.82</v>
      </c>
      <c r="L867" s="2">
        <v>2.1000000000000001E-2</v>
      </c>
      <c r="M867" s="2">
        <v>0.18</v>
      </c>
    </row>
    <row r="868" spans="1:13" s="2" customFormat="1" x14ac:dyDescent="0.25">
      <c r="A868" s="2" t="s">
        <v>3856</v>
      </c>
      <c r="B868" s="2">
        <v>2007</v>
      </c>
      <c r="C868" s="7">
        <v>2008485</v>
      </c>
      <c r="D868" s="2" t="s">
        <v>3855</v>
      </c>
      <c r="E868" s="2">
        <v>1</v>
      </c>
      <c r="F868" s="3">
        <v>39321</v>
      </c>
      <c r="G868" s="2">
        <v>43.662976299999997</v>
      </c>
      <c r="H868" s="2">
        <v>-122.4216059</v>
      </c>
      <c r="I868" s="2">
        <v>-84.94</v>
      </c>
      <c r="J868" s="2">
        <v>-11.54</v>
      </c>
      <c r="K868" s="2">
        <v>7.42</v>
      </c>
      <c r="L868" s="2">
        <v>1.2999999999999999E-2</v>
      </c>
      <c r="M868" s="2">
        <v>0.27</v>
      </c>
    </row>
    <row r="869" spans="1:13" s="2" customFormat="1" x14ac:dyDescent="0.25">
      <c r="A869" s="2" t="s">
        <v>3858</v>
      </c>
      <c r="B869" s="2">
        <v>2007</v>
      </c>
      <c r="C869" s="7">
        <v>2008486</v>
      </c>
      <c r="D869" s="2" t="s">
        <v>3857</v>
      </c>
      <c r="E869" s="2">
        <v>1</v>
      </c>
      <c r="F869" s="3">
        <v>39244</v>
      </c>
      <c r="G869" s="2">
        <v>45.742641499999998</v>
      </c>
      <c r="H869" s="2">
        <v>-98.273457500000006</v>
      </c>
      <c r="I869" s="2">
        <v>-50.57</v>
      </c>
      <c r="J869" s="2">
        <v>-6.39</v>
      </c>
      <c r="K869" s="2">
        <v>0.56999999999999995</v>
      </c>
      <c r="L869" s="2">
        <v>0.34599999999999997</v>
      </c>
      <c r="M869" s="2">
        <v>0.24</v>
      </c>
    </row>
    <row r="870" spans="1:13" s="2" customFormat="1" x14ac:dyDescent="0.25">
      <c r="A870" s="2" t="s">
        <v>3860</v>
      </c>
      <c r="B870" s="2">
        <v>2007</v>
      </c>
      <c r="C870" s="7">
        <v>2008487</v>
      </c>
      <c r="D870" s="2" t="s">
        <v>3859</v>
      </c>
      <c r="E870" s="2">
        <v>1</v>
      </c>
      <c r="F870" s="3">
        <v>39317</v>
      </c>
      <c r="G870" s="2">
        <v>36.919286890000002</v>
      </c>
      <c r="H870" s="2">
        <v>-95.953516840000006</v>
      </c>
      <c r="I870" s="2">
        <v>-18.079999999999998</v>
      </c>
      <c r="J870" s="2">
        <v>-3.11</v>
      </c>
      <c r="K870" s="2">
        <v>6.82</v>
      </c>
      <c r="L870" s="2">
        <v>8.4000000000000005E-2</v>
      </c>
      <c r="M870" s="2">
        <v>0.12</v>
      </c>
    </row>
    <row r="871" spans="1:13" s="2" customFormat="1" x14ac:dyDescent="0.25">
      <c r="A871" s="2" t="s">
        <v>3862</v>
      </c>
      <c r="B871" s="2">
        <v>2007</v>
      </c>
      <c r="C871" s="7">
        <v>2008488</v>
      </c>
      <c r="D871" s="2" t="s">
        <v>3861</v>
      </c>
      <c r="E871" s="2">
        <v>1</v>
      </c>
      <c r="F871" s="3">
        <v>39317</v>
      </c>
      <c r="G871" s="2">
        <v>48.1339957</v>
      </c>
      <c r="H871" s="2">
        <v>-108.18995049999999</v>
      </c>
      <c r="I871" s="2">
        <v>-68.53</v>
      </c>
      <c r="J871" s="2">
        <v>-6.05</v>
      </c>
      <c r="K871" s="2">
        <v>-20.14</v>
      </c>
      <c r="L871" s="2">
        <v>0.45500000000000002</v>
      </c>
      <c r="M871" s="2">
        <v>0.52</v>
      </c>
    </row>
    <row r="872" spans="1:13" s="2" customFormat="1" x14ac:dyDescent="0.25">
      <c r="A872" s="2" t="s">
        <v>3864</v>
      </c>
      <c r="B872" s="2">
        <v>2007</v>
      </c>
      <c r="C872" s="7">
        <v>2008489</v>
      </c>
      <c r="D872" s="2" t="s">
        <v>3863</v>
      </c>
      <c r="E872" s="2">
        <v>1</v>
      </c>
      <c r="F872" s="3">
        <v>39302</v>
      </c>
      <c r="G872" s="2">
        <v>43.341144800000002</v>
      </c>
      <c r="H872" s="2">
        <v>-95.126453299999994</v>
      </c>
      <c r="I872" s="2">
        <v>-23.1</v>
      </c>
      <c r="J872" s="2">
        <v>-2.0299999999999998</v>
      </c>
      <c r="K872" s="2">
        <v>-6.87</v>
      </c>
      <c r="L872" s="2">
        <v>0.53200000000000003</v>
      </c>
      <c r="M872" s="2">
        <v>7.57</v>
      </c>
    </row>
    <row r="873" spans="1:13" s="2" customFormat="1" x14ac:dyDescent="0.25">
      <c r="A873" s="2" t="s">
        <v>3866</v>
      </c>
      <c r="B873" s="2">
        <v>2007</v>
      </c>
      <c r="C873" s="7">
        <v>2008491</v>
      </c>
      <c r="D873" s="2" t="s">
        <v>3865</v>
      </c>
      <c r="E873" s="2">
        <v>1</v>
      </c>
      <c r="F873" s="3">
        <v>39284</v>
      </c>
      <c r="G873" s="2">
        <v>47.4486876</v>
      </c>
      <c r="H873" s="2">
        <v>-116.7986927</v>
      </c>
      <c r="I873" s="2">
        <v>-108.17</v>
      </c>
      <c r="J873" s="2">
        <v>-14.6</v>
      </c>
      <c r="K873" s="2">
        <v>8.6199999999999992</v>
      </c>
      <c r="L873" s="2">
        <v>2.7E-2</v>
      </c>
      <c r="M873" s="2">
        <v>0.53</v>
      </c>
    </row>
    <row r="874" spans="1:13" s="2" customFormat="1" x14ac:dyDescent="0.25">
      <c r="A874" s="2" t="s">
        <v>3867</v>
      </c>
      <c r="B874" s="2">
        <v>2007</v>
      </c>
      <c r="C874" s="7">
        <v>2008492</v>
      </c>
      <c r="D874" s="2" t="s">
        <v>228</v>
      </c>
      <c r="E874" s="2">
        <v>1</v>
      </c>
      <c r="F874" s="3">
        <v>39296</v>
      </c>
      <c r="G874" s="2">
        <v>42.206371679999997</v>
      </c>
      <c r="H874" s="2">
        <v>-114.8788521</v>
      </c>
      <c r="I874" s="2">
        <v>-105.15</v>
      </c>
      <c r="J874" s="2">
        <v>-12.81</v>
      </c>
      <c r="K874" s="2">
        <v>-2.65</v>
      </c>
      <c r="L874" s="2">
        <v>4.2999999999999997E-2</v>
      </c>
      <c r="M874" s="2">
        <v>0.31</v>
      </c>
    </row>
    <row r="875" spans="1:13" s="2" customFormat="1" x14ac:dyDescent="0.25">
      <c r="A875" s="2" t="s">
        <v>3869</v>
      </c>
      <c r="B875" s="2">
        <v>2007</v>
      </c>
      <c r="C875" s="7">
        <v>2008493</v>
      </c>
      <c r="D875" s="2" t="s">
        <v>3868</v>
      </c>
      <c r="E875" s="2">
        <v>1</v>
      </c>
      <c r="F875" s="3">
        <v>39345</v>
      </c>
      <c r="G875" s="2">
        <v>32.452750199999997</v>
      </c>
      <c r="H875" s="2">
        <v>-96.061211299999997</v>
      </c>
      <c r="I875" s="2">
        <v>-9.81</v>
      </c>
      <c r="J875" s="2">
        <v>-1.1399999999999999</v>
      </c>
      <c r="K875" s="2">
        <v>-0.69</v>
      </c>
      <c r="L875" s="2">
        <v>0.16600000000000001</v>
      </c>
      <c r="M875" s="2">
        <v>0.16</v>
      </c>
    </row>
    <row r="876" spans="1:13" s="2" customFormat="1" x14ac:dyDescent="0.25">
      <c r="A876" s="2" t="s">
        <v>3871</v>
      </c>
      <c r="B876" s="2">
        <v>2007</v>
      </c>
      <c r="C876" s="7">
        <v>2008494</v>
      </c>
      <c r="D876" s="2" t="s">
        <v>3870</v>
      </c>
      <c r="E876" s="2">
        <v>1</v>
      </c>
      <c r="F876" s="3">
        <v>39300</v>
      </c>
      <c r="G876" s="2">
        <v>46.600639999999999</v>
      </c>
      <c r="H876" s="2">
        <v>-88.117255299999997</v>
      </c>
      <c r="I876" s="2">
        <v>-62.97</v>
      </c>
      <c r="J876" s="2">
        <v>-6.69</v>
      </c>
      <c r="K876" s="2">
        <v>-9.42</v>
      </c>
      <c r="L876" s="2">
        <v>0.26700000000000002</v>
      </c>
      <c r="M876" s="2">
        <v>0.95</v>
      </c>
    </row>
    <row r="877" spans="1:13" s="2" customFormat="1" x14ac:dyDescent="0.25">
      <c r="A877" s="2" t="s">
        <v>3873</v>
      </c>
      <c r="B877" s="2">
        <v>2007</v>
      </c>
      <c r="C877" s="7">
        <v>2008496</v>
      </c>
      <c r="D877" s="2" t="s">
        <v>3872</v>
      </c>
      <c r="E877" s="2">
        <v>1</v>
      </c>
      <c r="F877" s="3">
        <v>39275</v>
      </c>
      <c r="G877" s="2">
        <v>42.297373800000003</v>
      </c>
      <c r="H877" s="2">
        <v>-116.1124743</v>
      </c>
      <c r="I877" s="2">
        <v>-93.77</v>
      </c>
      <c r="J877" s="2">
        <v>-9.52</v>
      </c>
      <c r="K877" s="2">
        <v>-17.579999999999998</v>
      </c>
      <c r="L877" s="2">
        <v>0.20699999999999999</v>
      </c>
      <c r="M877" s="2">
        <v>0.3</v>
      </c>
    </row>
    <row r="878" spans="1:13" s="2" customFormat="1" x14ac:dyDescent="0.25">
      <c r="A878" s="2" t="s">
        <v>3875</v>
      </c>
      <c r="B878" s="2">
        <v>2007</v>
      </c>
      <c r="C878" s="7">
        <v>2008497</v>
      </c>
      <c r="D878" s="2" t="s">
        <v>3874</v>
      </c>
      <c r="E878" s="2">
        <v>1</v>
      </c>
      <c r="F878" s="3">
        <v>39257</v>
      </c>
      <c r="G878" s="2">
        <v>45.756990100000003</v>
      </c>
      <c r="H878" s="2">
        <v>-97.320178600000006</v>
      </c>
      <c r="I878" s="2">
        <v>-40.700000000000003</v>
      </c>
      <c r="J878" s="2">
        <v>-4.79</v>
      </c>
      <c r="K878" s="2">
        <v>-2.36</v>
      </c>
      <c r="L878" s="2">
        <v>0.47799999999999998</v>
      </c>
      <c r="M878" s="2">
        <v>0.55000000000000004</v>
      </c>
    </row>
    <row r="879" spans="1:13" s="2" customFormat="1" x14ac:dyDescent="0.25">
      <c r="A879" s="2" t="s">
        <v>3877</v>
      </c>
      <c r="B879" s="2">
        <v>2007</v>
      </c>
      <c r="C879" s="7">
        <v>2008498</v>
      </c>
      <c r="D879" s="2" t="s">
        <v>3876</v>
      </c>
      <c r="E879" s="2">
        <v>1</v>
      </c>
      <c r="F879" s="3">
        <v>39282</v>
      </c>
      <c r="G879" s="2">
        <v>31.196332399999999</v>
      </c>
      <c r="H879" s="2">
        <v>-89.303356100000002</v>
      </c>
      <c r="I879" s="2">
        <v>-0.87</v>
      </c>
      <c r="J879" s="2">
        <v>0.23</v>
      </c>
      <c r="K879" s="2">
        <v>-2.67</v>
      </c>
      <c r="L879" s="2">
        <v>0.317</v>
      </c>
      <c r="M879" s="2">
        <v>0.54</v>
      </c>
    </row>
    <row r="880" spans="1:13" s="2" customFormat="1" x14ac:dyDescent="0.25">
      <c r="A880" s="2" t="s">
        <v>3879</v>
      </c>
      <c r="B880" s="2">
        <v>2007</v>
      </c>
      <c r="C880" s="7">
        <v>2008500</v>
      </c>
      <c r="D880" s="2" t="s">
        <v>3878</v>
      </c>
      <c r="E880" s="2">
        <v>1</v>
      </c>
      <c r="F880" s="3">
        <v>39253</v>
      </c>
      <c r="G880" s="2">
        <v>42.2397974</v>
      </c>
      <c r="H880" s="2">
        <v>-105.6303731</v>
      </c>
      <c r="I880" s="2">
        <v>-110.62</v>
      </c>
      <c r="J880" s="2">
        <v>-13.4</v>
      </c>
      <c r="K880" s="2">
        <v>-3.4</v>
      </c>
      <c r="L880" s="2">
        <v>7.2999999999999995E-2</v>
      </c>
      <c r="M880" s="2">
        <v>0.28000000000000003</v>
      </c>
    </row>
    <row r="881" spans="1:13" s="2" customFormat="1" x14ac:dyDescent="0.25">
      <c r="A881" s="2" t="s">
        <v>3880</v>
      </c>
      <c r="B881" s="2">
        <v>2007</v>
      </c>
      <c r="C881" s="7">
        <v>2008502</v>
      </c>
      <c r="D881" s="2" t="s">
        <v>192</v>
      </c>
      <c r="E881" s="2">
        <v>1</v>
      </c>
      <c r="F881" s="3">
        <v>39274</v>
      </c>
      <c r="G881" s="2">
        <v>41.438742410000003</v>
      </c>
      <c r="H881" s="2">
        <v>-93.549705979999999</v>
      </c>
      <c r="I881" s="2">
        <v>-15.56</v>
      </c>
      <c r="J881" s="2">
        <v>-0.55000000000000004</v>
      </c>
      <c r="K881" s="2">
        <v>-11.13</v>
      </c>
      <c r="L881" s="2">
        <v>0.48299999999999998</v>
      </c>
      <c r="M881" s="2">
        <v>1.31</v>
      </c>
    </row>
    <row r="882" spans="1:13" s="2" customFormat="1" x14ac:dyDescent="0.25">
      <c r="A882" s="2" t="s">
        <v>3882</v>
      </c>
      <c r="B882" s="2">
        <v>2007</v>
      </c>
      <c r="C882" s="7">
        <v>2008503</v>
      </c>
      <c r="D882" s="2" t="s">
        <v>3881</v>
      </c>
      <c r="E882" s="2">
        <v>1</v>
      </c>
      <c r="F882" s="3">
        <v>39247</v>
      </c>
      <c r="G882" s="2">
        <v>39.588921399999997</v>
      </c>
      <c r="H882" s="2">
        <v>-118.67232060000001</v>
      </c>
      <c r="I882" s="2">
        <v>-76.56</v>
      </c>
      <c r="J882" s="2">
        <v>-7.93</v>
      </c>
      <c r="K882" s="2">
        <v>-13.15</v>
      </c>
      <c r="L882" s="2">
        <v>0.20200000000000001</v>
      </c>
      <c r="M882" s="2">
        <v>0.69</v>
      </c>
    </row>
    <row r="883" spans="1:13" s="2" customFormat="1" x14ac:dyDescent="0.25">
      <c r="A883" s="2" t="s">
        <v>3884</v>
      </c>
      <c r="B883" s="2">
        <v>2007</v>
      </c>
      <c r="C883" s="7">
        <v>2008504</v>
      </c>
      <c r="D883" s="2" t="s">
        <v>3883</v>
      </c>
      <c r="E883" s="2">
        <v>1</v>
      </c>
      <c r="F883" s="3">
        <v>39303</v>
      </c>
      <c r="G883" s="2">
        <v>43.1041162</v>
      </c>
      <c r="H883" s="2">
        <v>-94.898475599999998</v>
      </c>
      <c r="I883" s="2">
        <v>-15.47</v>
      </c>
      <c r="J883" s="2">
        <v>-0.44</v>
      </c>
      <c r="K883" s="2">
        <v>-11.95</v>
      </c>
      <c r="L883" s="2">
        <v>0.78600000000000003</v>
      </c>
      <c r="M883" s="2">
        <v>0.6</v>
      </c>
    </row>
    <row r="884" spans="1:13" s="2" customFormat="1" x14ac:dyDescent="0.25">
      <c r="A884" s="2" t="s">
        <v>3886</v>
      </c>
      <c r="B884" s="2">
        <v>2007</v>
      </c>
      <c r="C884" s="7">
        <v>2008505</v>
      </c>
      <c r="D884" s="2" t="s">
        <v>3885</v>
      </c>
      <c r="E884" s="2">
        <v>1</v>
      </c>
      <c r="F884" s="3">
        <v>39342</v>
      </c>
      <c r="G884" s="2">
        <v>48.020252499999998</v>
      </c>
      <c r="H884" s="2">
        <v>-115.03453880000001</v>
      </c>
      <c r="I884" s="2">
        <v>-102.92</v>
      </c>
      <c r="J884" s="2">
        <v>-11.55</v>
      </c>
      <c r="K884" s="2">
        <v>-10.56</v>
      </c>
      <c r="L884" s="2">
        <v>0.16700000000000001</v>
      </c>
      <c r="M884" s="2">
        <v>3.2</v>
      </c>
    </row>
    <row r="885" spans="1:13" s="2" customFormat="1" x14ac:dyDescent="0.25">
      <c r="A885" s="2" t="s">
        <v>3887</v>
      </c>
      <c r="B885" s="2">
        <v>2007</v>
      </c>
      <c r="C885" s="7">
        <v>2008506</v>
      </c>
      <c r="D885" s="2" t="s">
        <v>198</v>
      </c>
      <c r="E885" s="2">
        <v>1</v>
      </c>
      <c r="F885" s="3">
        <v>39316</v>
      </c>
      <c r="G885" s="2">
        <v>41.46944302</v>
      </c>
      <c r="H885" s="2">
        <v>-93.920543800000004</v>
      </c>
      <c r="I885" s="2">
        <v>-27.77</v>
      </c>
      <c r="J885" s="2">
        <v>-3.38</v>
      </c>
      <c r="K885" s="2">
        <v>-0.72</v>
      </c>
      <c r="L885" s="2">
        <v>0.318</v>
      </c>
      <c r="M885" s="2">
        <v>0.92</v>
      </c>
    </row>
    <row r="886" spans="1:13" s="2" customFormat="1" x14ac:dyDescent="0.25">
      <c r="A886" s="2" t="s">
        <v>3889</v>
      </c>
      <c r="B886" s="2">
        <v>2007</v>
      </c>
      <c r="C886" s="7">
        <v>2008508</v>
      </c>
      <c r="D886" s="2" t="s">
        <v>3888</v>
      </c>
      <c r="E886" s="2">
        <v>1</v>
      </c>
      <c r="F886" s="3">
        <v>39324</v>
      </c>
      <c r="G886" s="2">
        <v>32.2540409</v>
      </c>
      <c r="H886" s="2">
        <v>-95.800768000000005</v>
      </c>
      <c r="I886" s="2">
        <v>-9.66</v>
      </c>
      <c r="J886" s="2">
        <v>-1.07</v>
      </c>
      <c r="K886" s="2">
        <v>-1.1100000000000001</v>
      </c>
      <c r="L886" s="2">
        <v>0.183</v>
      </c>
      <c r="M886" s="2">
        <v>0.21</v>
      </c>
    </row>
    <row r="887" spans="1:13" s="2" customFormat="1" x14ac:dyDescent="0.25">
      <c r="A887" s="2" t="s">
        <v>3890</v>
      </c>
      <c r="B887" s="2">
        <v>2007</v>
      </c>
      <c r="C887" s="7">
        <v>2008509</v>
      </c>
      <c r="D887" s="2" t="s">
        <v>161</v>
      </c>
      <c r="E887" s="2">
        <v>1</v>
      </c>
      <c r="F887" s="3">
        <v>39246</v>
      </c>
      <c r="G887" s="2">
        <v>30.43458497</v>
      </c>
      <c r="H887" s="2">
        <v>-84.565538790000005</v>
      </c>
      <c r="I887" s="2">
        <v>-6.56</v>
      </c>
      <c r="J887" s="2">
        <v>-1.17</v>
      </c>
      <c r="K887" s="2">
        <v>2.8</v>
      </c>
      <c r="L887" s="2">
        <v>0.182</v>
      </c>
      <c r="M887" s="2">
        <v>0.18</v>
      </c>
    </row>
    <row r="888" spans="1:13" s="2" customFormat="1" x14ac:dyDescent="0.25">
      <c r="A888" s="2" t="s">
        <v>3892</v>
      </c>
      <c r="B888" s="2">
        <v>2007</v>
      </c>
      <c r="C888" s="7">
        <v>2008510</v>
      </c>
      <c r="D888" s="2" t="s">
        <v>3891</v>
      </c>
      <c r="E888" s="2">
        <v>1</v>
      </c>
      <c r="F888" s="3">
        <v>39337</v>
      </c>
      <c r="G888" s="2">
        <v>35.151386500000001</v>
      </c>
      <c r="H888" s="2">
        <v>-93.426620200000002</v>
      </c>
      <c r="I888" s="2">
        <v>-19.8</v>
      </c>
      <c r="J888" s="2">
        <v>-3.09</v>
      </c>
      <c r="K888" s="2">
        <v>4.9000000000000004</v>
      </c>
      <c r="L888" s="2">
        <v>0.11600000000000001</v>
      </c>
      <c r="M888" s="2">
        <v>0.54</v>
      </c>
    </row>
    <row r="889" spans="1:13" s="2" customFormat="1" x14ac:dyDescent="0.25">
      <c r="A889" s="2" t="s">
        <v>3894</v>
      </c>
      <c r="B889" s="2">
        <v>2007</v>
      </c>
      <c r="C889" s="7">
        <v>2008511</v>
      </c>
      <c r="D889" s="2" t="s">
        <v>3893</v>
      </c>
      <c r="E889" s="2">
        <v>1</v>
      </c>
      <c r="F889" s="3">
        <v>39318</v>
      </c>
      <c r="G889" s="2">
        <v>46.2550344</v>
      </c>
      <c r="H889" s="2">
        <v>-88.089972399999994</v>
      </c>
      <c r="I889" s="2">
        <v>-35.39</v>
      </c>
      <c r="J889" s="2">
        <v>-1.51</v>
      </c>
      <c r="K889" s="2">
        <v>-23.32</v>
      </c>
      <c r="L889" s="2">
        <v>0.63800000000000001</v>
      </c>
      <c r="M889" s="2">
        <v>1.72</v>
      </c>
    </row>
    <row r="890" spans="1:13" s="2" customFormat="1" x14ac:dyDescent="0.25">
      <c r="A890" s="2" t="s">
        <v>3895</v>
      </c>
      <c r="B890" s="2">
        <v>2007</v>
      </c>
      <c r="C890" s="7">
        <v>2008512</v>
      </c>
      <c r="D890" s="2" t="s">
        <v>972</v>
      </c>
      <c r="E890" s="2">
        <v>1</v>
      </c>
      <c r="F890" s="3">
        <v>39329</v>
      </c>
      <c r="G890" s="2">
        <v>42.157824640000001</v>
      </c>
      <c r="H890" s="2">
        <v>-122.6076343</v>
      </c>
      <c r="I890" s="2">
        <v>-79.23</v>
      </c>
      <c r="J890" s="2">
        <v>-9.6300000000000008</v>
      </c>
      <c r="K890" s="2">
        <v>-2.23</v>
      </c>
      <c r="L890" s="2">
        <v>3.7999999999999999E-2</v>
      </c>
      <c r="M890" s="2">
        <v>0.38</v>
      </c>
    </row>
    <row r="891" spans="1:13" s="2" customFormat="1" x14ac:dyDescent="0.25">
      <c r="A891" s="2" t="s">
        <v>3897</v>
      </c>
      <c r="B891" s="2">
        <v>2007</v>
      </c>
      <c r="C891" s="7">
        <v>2008514</v>
      </c>
      <c r="D891" s="2" t="s">
        <v>3896</v>
      </c>
      <c r="E891" s="2">
        <v>1</v>
      </c>
      <c r="F891" s="3">
        <v>39323</v>
      </c>
      <c r="G891" s="2">
        <v>44.76282381</v>
      </c>
      <c r="H891" s="2">
        <v>-71.953765349999998</v>
      </c>
      <c r="I891" s="2">
        <v>-70.819999999999993</v>
      </c>
      <c r="J891" s="2">
        <v>-9.81</v>
      </c>
      <c r="K891" s="2">
        <v>7.63</v>
      </c>
      <c r="L891" s="2">
        <v>0.08</v>
      </c>
      <c r="M891" s="2">
        <v>0.28000000000000003</v>
      </c>
    </row>
    <row r="892" spans="1:13" s="2" customFormat="1" x14ac:dyDescent="0.25">
      <c r="A892" s="2" t="s">
        <v>3899</v>
      </c>
      <c r="B892" s="2">
        <v>2007</v>
      </c>
      <c r="C892" s="7">
        <v>2008515</v>
      </c>
      <c r="D892" s="2" t="s">
        <v>3898</v>
      </c>
      <c r="E892" s="2">
        <v>1</v>
      </c>
      <c r="F892" s="3">
        <v>39288</v>
      </c>
      <c r="G892" s="2">
        <v>45.557153800000002</v>
      </c>
      <c r="H892" s="2">
        <v>-97.417070600000002</v>
      </c>
      <c r="I892" s="2">
        <v>-30.06</v>
      </c>
      <c r="J892" s="2">
        <v>-2.56</v>
      </c>
      <c r="K892" s="2">
        <v>-9.61</v>
      </c>
      <c r="L892" s="2">
        <v>0.77600000000000002</v>
      </c>
      <c r="M892" s="2">
        <v>2.13</v>
      </c>
    </row>
    <row r="893" spans="1:13" s="2" customFormat="1" x14ac:dyDescent="0.25">
      <c r="A893" s="2" t="s">
        <v>3901</v>
      </c>
      <c r="B893" s="2">
        <v>2007</v>
      </c>
      <c r="C893" s="7">
        <v>2008516</v>
      </c>
      <c r="D893" s="2" t="s">
        <v>3900</v>
      </c>
      <c r="E893" s="2">
        <v>1</v>
      </c>
      <c r="F893" s="3">
        <v>39265</v>
      </c>
      <c r="G893" s="2">
        <v>32.352692300000001</v>
      </c>
      <c r="H893" s="2">
        <v>-86.490432900000002</v>
      </c>
      <c r="I893" s="2">
        <v>-17.77</v>
      </c>
      <c r="J893" s="2">
        <v>-3.05</v>
      </c>
      <c r="K893" s="2">
        <v>6.65</v>
      </c>
      <c r="L893" s="2">
        <v>7.0000000000000007E-2</v>
      </c>
      <c r="M893" s="2">
        <v>0.16</v>
      </c>
    </row>
    <row r="894" spans="1:13" s="2" customFormat="1" x14ac:dyDescent="0.25">
      <c r="A894" s="2" t="s">
        <v>3902</v>
      </c>
      <c r="B894" s="2">
        <v>2007</v>
      </c>
      <c r="C894" s="7">
        <v>2008517</v>
      </c>
      <c r="D894" s="2" t="s">
        <v>386</v>
      </c>
      <c r="E894" s="2">
        <v>1</v>
      </c>
      <c r="F894" s="3">
        <v>39340</v>
      </c>
      <c r="G894" s="2">
        <v>32.71181859</v>
      </c>
      <c r="H894" s="2">
        <v>-91.705436649999996</v>
      </c>
      <c r="I894" s="2">
        <v>3.39</v>
      </c>
      <c r="J894" s="2">
        <v>1.8</v>
      </c>
      <c r="K894" s="2">
        <v>-11</v>
      </c>
      <c r="L894" s="2">
        <v>0.49399999999999999</v>
      </c>
      <c r="M894" s="2">
        <v>0.4</v>
      </c>
    </row>
    <row r="895" spans="1:13" s="2" customFormat="1" x14ac:dyDescent="0.25">
      <c r="A895" s="2" t="s">
        <v>3904</v>
      </c>
      <c r="B895" s="2">
        <v>2007</v>
      </c>
      <c r="C895" s="7">
        <v>2008518</v>
      </c>
      <c r="D895" s="2" t="s">
        <v>3903</v>
      </c>
      <c r="E895" s="2">
        <v>1</v>
      </c>
      <c r="F895" s="3">
        <v>39274</v>
      </c>
      <c r="G895" s="2">
        <v>29.092933129999999</v>
      </c>
      <c r="H895" s="2">
        <v>-97.087417619999997</v>
      </c>
      <c r="I895" s="2">
        <v>-27.91</v>
      </c>
      <c r="J895" s="2">
        <v>-4.3099999999999996</v>
      </c>
      <c r="K895" s="2">
        <v>6.54</v>
      </c>
      <c r="L895" s="2">
        <v>0.11</v>
      </c>
      <c r="M895" s="2">
        <v>0.13</v>
      </c>
    </row>
    <row r="896" spans="1:13" s="2" customFormat="1" x14ac:dyDescent="0.25">
      <c r="A896" s="2" t="s">
        <v>3905</v>
      </c>
      <c r="B896" s="2">
        <v>2007</v>
      </c>
      <c r="C896" s="7">
        <v>2008519</v>
      </c>
      <c r="D896" s="2" t="s">
        <v>1374</v>
      </c>
      <c r="E896" s="2">
        <v>1</v>
      </c>
      <c r="F896" s="3">
        <v>39271</v>
      </c>
      <c r="G896" s="2">
        <v>42.271440439999999</v>
      </c>
      <c r="H896" s="2">
        <v>-109.4346462</v>
      </c>
      <c r="I896" s="2">
        <v>-114.55</v>
      </c>
      <c r="J896" s="2">
        <v>-14.15</v>
      </c>
      <c r="K896" s="2">
        <v>-1.33</v>
      </c>
      <c r="L896" s="2">
        <v>0.21099999999999999</v>
      </c>
      <c r="M896" s="2">
        <v>1.67</v>
      </c>
    </row>
    <row r="897" spans="1:13" s="2" customFormat="1" x14ac:dyDescent="0.25">
      <c r="A897" s="2" t="s">
        <v>3907</v>
      </c>
      <c r="B897" s="2">
        <v>2007</v>
      </c>
      <c r="C897" s="7">
        <v>2008521</v>
      </c>
      <c r="D897" s="2" t="s">
        <v>3906</v>
      </c>
      <c r="E897" s="2">
        <v>1</v>
      </c>
      <c r="F897" s="3">
        <v>39246</v>
      </c>
      <c r="G897" s="2">
        <v>44.837240600000001</v>
      </c>
      <c r="H897" s="2">
        <v>-99.905001499999997</v>
      </c>
      <c r="I897" s="2">
        <v>-25.09</v>
      </c>
      <c r="J897" s="2">
        <v>-1.19</v>
      </c>
      <c r="K897" s="2">
        <v>-15.53</v>
      </c>
      <c r="L897" s="2">
        <v>0.89100000000000001</v>
      </c>
      <c r="M897" s="2">
        <v>1.19</v>
      </c>
    </row>
    <row r="898" spans="1:13" s="2" customFormat="1" x14ac:dyDescent="0.25">
      <c r="A898" s="2" t="s">
        <v>3908</v>
      </c>
      <c r="B898" s="2">
        <v>2007</v>
      </c>
      <c r="C898" s="7">
        <v>2008525</v>
      </c>
      <c r="D898" s="2" t="s">
        <v>414</v>
      </c>
      <c r="E898" s="2">
        <v>1</v>
      </c>
      <c r="F898" s="3">
        <v>39288</v>
      </c>
      <c r="G898" s="2">
        <v>39.685647580000001</v>
      </c>
      <c r="H898" s="2">
        <v>-79.230417639999999</v>
      </c>
      <c r="I898" s="2">
        <v>-54.4</v>
      </c>
      <c r="J898" s="2">
        <v>-7.92</v>
      </c>
      <c r="K898" s="2">
        <v>8.93</v>
      </c>
      <c r="L898" s="2">
        <v>0.09</v>
      </c>
      <c r="M898" s="2">
        <v>0.32</v>
      </c>
    </row>
    <row r="899" spans="1:13" s="2" customFormat="1" x14ac:dyDescent="0.25">
      <c r="A899" s="2" t="s">
        <v>3910</v>
      </c>
      <c r="B899" s="2">
        <v>2007</v>
      </c>
      <c r="C899" s="7">
        <v>2008526</v>
      </c>
      <c r="D899" s="2" t="s">
        <v>3909</v>
      </c>
      <c r="E899" s="2">
        <v>1</v>
      </c>
      <c r="F899" s="3">
        <v>39350</v>
      </c>
      <c r="G899" s="2">
        <v>28.62012601</v>
      </c>
      <c r="H899" s="2">
        <v>-81.623906660000003</v>
      </c>
      <c r="I899" s="2">
        <v>10.49</v>
      </c>
      <c r="J899" s="2">
        <v>2.14</v>
      </c>
      <c r="K899" s="2">
        <v>-6.66</v>
      </c>
      <c r="L899" s="2">
        <v>0.49399999999999999</v>
      </c>
      <c r="M899" s="2">
        <v>0.22</v>
      </c>
    </row>
    <row r="900" spans="1:13" s="2" customFormat="1" x14ac:dyDescent="0.25">
      <c r="A900" s="2" t="s">
        <v>3911</v>
      </c>
      <c r="B900" s="2">
        <v>2007</v>
      </c>
      <c r="C900" s="7">
        <v>2008527</v>
      </c>
      <c r="D900" s="2" t="s">
        <v>1123</v>
      </c>
      <c r="E900" s="2">
        <v>1</v>
      </c>
      <c r="F900" s="3">
        <v>39288</v>
      </c>
      <c r="G900" s="2">
        <v>32.593315599999997</v>
      </c>
      <c r="H900" s="2">
        <v>-98.317807020000004</v>
      </c>
      <c r="I900" s="2">
        <v>-15.64</v>
      </c>
      <c r="J900" s="2">
        <v>-1.91</v>
      </c>
      <c r="K900" s="2">
        <v>-0.36</v>
      </c>
      <c r="L900" s="2">
        <v>0.105</v>
      </c>
      <c r="M900" s="2">
        <v>0.25</v>
      </c>
    </row>
    <row r="901" spans="1:13" s="2" customFormat="1" x14ac:dyDescent="0.25">
      <c r="A901" s="2" t="s">
        <v>3912</v>
      </c>
      <c r="B901" s="2">
        <v>2007</v>
      </c>
      <c r="C901" s="7">
        <v>2008528</v>
      </c>
      <c r="D901" s="2" t="s">
        <v>1052</v>
      </c>
      <c r="E901" s="2">
        <v>1</v>
      </c>
      <c r="F901" s="3">
        <v>39307</v>
      </c>
      <c r="G901" s="2">
        <v>44.327937519999999</v>
      </c>
      <c r="H901" s="2">
        <v>-97.116734249999993</v>
      </c>
      <c r="I901" s="2">
        <v>-30.93</v>
      </c>
      <c r="J901" s="2">
        <v>-3.1</v>
      </c>
      <c r="K901" s="2">
        <v>-6.16</v>
      </c>
      <c r="L901" s="2">
        <v>0.49</v>
      </c>
      <c r="M901" s="2">
        <v>0.76</v>
      </c>
    </row>
    <row r="902" spans="1:13" s="2" customFormat="1" x14ac:dyDescent="0.25">
      <c r="A902" s="2" t="s">
        <v>3914</v>
      </c>
      <c r="B902" s="2">
        <v>2007</v>
      </c>
      <c r="C902" s="7">
        <v>2008529</v>
      </c>
      <c r="D902" s="2" t="s">
        <v>3913</v>
      </c>
      <c r="E902" s="2">
        <v>1</v>
      </c>
      <c r="F902" s="3">
        <v>39259</v>
      </c>
      <c r="G902" s="2">
        <v>45.8962492</v>
      </c>
      <c r="H902" s="2">
        <v>-99.101619099999994</v>
      </c>
      <c r="I902" s="2">
        <v>-38.83</v>
      </c>
      <c r="J902" s="2">
        <v>-4.12</v>
      </c>
      <c r="K902" s="2">
        <v>-5.89</v>
      </c>
      <c r="L902" s="2">
        <v>0.505</v>
      </c>
      <c r="M902" s="2">
        <v>0.68</v>
      </c>
    </row>
    <row r="903" spans="1:13" s="2" customFormat="1" x14ac:dyDescent="0.25">
      <c r="A903" s="2" t="s">
        <v>3916</v>
      </c>
      <c r="B903" s="2">
        <v>2007</v>
      </c>
      <c r="C903" s="7">
        <v>2008530</v>
      </c>
      <c r="D903" s="2" t="s">
        <v>3915</v>
      </c>
      <c r="E903" s="2">
        <v>1</v>
      </c>
      <c r="F903" s="3">
        <v>39295</v>
      </c>
      <c r="G903" s="2">
        <v>45.892663200000001</v>
      </c>
      <c r="H903" s="2">
        <v>-122.7435687</v>
      </c>
      <c r="I903" s="2">
        <v>-70.72</v>
      </c>
      <c r="J903" s="2">
        <v>-9.26</v>
      </c>
      <c r="K903" s="2">
        <v>3.4</v>
      </c>
      <c r="L903" s="2">
        <v>0.221</v>
      </c>
      <c r="M903" s="2">
        <v>0.31</v>
      </c>
    </row>
    <row r="904" spans="1:13" s="2" customFormat="1" x14ac:dyDescent="0.25">
      <c r="A904" s="2" t="s">
        <v>3918</v>
      </c>
      <c r="B904" s="2">
        <v>2007</v>
      </c>
      <c r="C904" s="7">
        <v>2008531</v>
      </c>
      <c r="D904" s="2" t="s">
        <v>3917</v>
      </c>
      <c r="E904" s="2">
        <v>1</v>
      </c>
      <c r="F904" s="3">
        <v>39314</v>
      </c>
      <c r="G904" s="2">
        <v>44.708387799999997</v>
      </c>
      <c r="H904" s="2">
        <v>-96.477889200000007</v>
      </c>
      <c r="I904" s="2">
        <v>-25.67</v>
      </c>
      <c r="J904" s="2">
        <v>-1.77</v>
      </c>
      <c r="K904" s="2">
        <v>-11.51</v>
      </c>
      <c r="L904" s="2">
        <v>0.73699999999999999</v>
      </c>
      <c r="M904" s="2">
        <v>2.69</v>
      </c>
    </row>
    <row r="905" spans="1:13" s="2" customFormat="1" x14ac:dyDescent="0.25">
      <c r="A905" s="2" t="s">
        <v>3919</v>
      </c>
      <c r="B905" s="2">
        <v>2007</v>
      </c>
      <c r="C905" s="7">
        <v>2008532</v>
      </c>
      <c r="D905" s="2" t="s">
        <v>600</v>
      </c>
      <c r="E905" s="2">
        <v>1</v>
      </c>
      <c r="F905" s="3">
        <v>39357</v>
      </c>
      <c r="G905" s="2">
        <v>37.871408440000003</v>
      </c>
      <c r="H905" s="2">
        <v>-93.283609339999998</v>
      </c>
      <c r="I905" s="2">
        <v>-26.98</v>
      </c>
      <c r="J905" s="2">
        <v>-4.18</v>
      </c>
      <c r="K905" s="2">
        <v>6.47</v>
      </c>
      <c r="L905" s="2">
        <v>0.16200000000000001</v>
      </c>
      <c r="M905" s="2">
        <v>0.46</v>
      </c>
    </row>
    <row r="906" spans="1:13" s="2" customFormat="1" x14ac:dyDescent="0.25">
      <c r="A906" s="2" t="s">
        <v>3921</v>
      </c>
      <c r="B906" s="2">
        <v>2007</v>
      </c>
      <c r="C906" s="7">
        <v>2008533</v>
      </c>
      <c r="D906" s="2" t="s">
        <v>3920</v>
      </c>
      <c r="E906" s="2">
        <v>1</v>
      </c>
      <c r="F906" s="3">
        <v>39286</v>
      </c>
      <c r="G906" s="2">
        <v>31.267842000000002</v>
      </c>
      <c r="H906" s="2">
        <v>-86.947755799999996</v>
      </c>
      <c r="I906" s="2">
        <v>10.69</v>
      </c>
      <c r="J906" s="2">
        <v>3.03</v>
      </c>
      <c r="K906" s="2">
        <v>-13.56</v>
      </c>
      <c r="L906" s="2">
        <v>0.57099999999999995</v>
      </c>
      <c r="M906" s="2">
        <v>0.42</v>
      </c>
    </row>
    <row r="907" spans="1:13" s="2" customFormat="1" x14ac:dyDescent="0.25">
      <c r="A907" s="2" t="s">
        <v>3923</v>
      </c>
      <c r="B907" s="2">
        <v>2007</v>
      </c>
      <c r="C907" s="7">
        <v>2008534</v>
      </c>
      <c r="D907" s="2" t="s">
        <v>3922</v>
      </c>
      <c r="E907" s="2">
        <v>1</v>
      </c>
      <c r="F907" s="3">
        <v>39288</v>
      </c>
      <c r="G907" s="2">
        <v>41.627105</v>
      </c>
      <c r="H907" s="2">
        <v>-85.023648499999993</v>
      </c>
      <c r="I907" s="2">
        <v>-31.32</v>
      </c>
      <c r="J907" s="2">
        <v>-3.07</v>
      </c>
      <c r="K907" s="2">
        <v>-6.77</v>
      </c>
      <c r="L907" s="2">
        <v>0.222</v>
      </c>
      <c r="M907" s="2">
        <v>2.4300000000000002</v>
      </c>
    </row>
    <row r="908" spans="1:13" s="2" customFormat="1" x14ac:dyDescent="0.25">
      <c r="A908" s="2" t="s">
        <v>3925</v>
      </c>
      <c r="B908" s="2">
        <v>2007</v>
      </c>
      <c r="C908" s="7">
        <v>2008535</v>
      </c>
      <c r="D908" s="2" t="s">
        <v>3924</v>
      </c>
      <c r="E908" s="2">
        <v>1</v>
      </c>
      <c r="F908" s="3">
        <v>39272</v>
      </c>
      <c r="G908" s="2">
        <v>41.5113427</v>
      </c>
      <c r="H908" s="2">
        <v>-71.573180199999996</v>
      </c>
      <c r="I908" s="2">
        <v>-32.28</v>
      </c>
      <c r="J908" s="2">
        <v>-4.59</v>
      </c>
      <c r="K908" s="2">
        <v>4.4400000000000004</v>
      </c>
      <c r="L908" s="2">
        <v>0.16400000000000001</v>
      </c>
      <c r="M908" s="2">
        <v>1.02</v>
      </c>
    </row>
    <row r="909" spans="1:13" s="2" customFormat="1" x14ac:dyDescent="0.25">
      <c r="A909" s="2" t="s">
        <v>3927</v>
      </c>
      <c r="B909" s="2">
        <v>2007</v>
      </c>
      <c r="C909" s="7">
        <v>2008536</v>
      </c>
      <c r="D909" s="2" t="s">
        <v>3926</v>
      </c>
      <c r="E909" s="2">
        <v>1</v>
      </c>
      <c r="F909" s="3">
        <v>39318</v>
      </c>
      <c r="G909" s="2">
        <v>47.305876900000001</v>
      </c>
      <c r="H909" s="2">
        <v>-112.4310378</v>
      </c>
      <c r="I909" s="2">
        <v>-53.9</v>
      </c>
      <c r="J909" s="2">
        <v>-2.5299999999999998</v>
      </c>
      <c r="K909" s="2">
        <v>-33.619999999999997</v>
      </c>
      <c r="L909" s="2">
        <v>0.92600000000000005</v>
      </c>
      <c r="M909" s="2">
        <v>1.85</v>
      </c>
    </row>
    <row r="910" spans="1:13" s="2" customFormat="1" x14ac:dyDescent="0.25">
      <c r="A910" s="2" t="s">
        <v>3929</v>
      </c>
      <c r="B910" s="2">
        <v>2007</v>
      </c>
      <c r="C910" s="7">
        <v>2008537</v>
      </c>
      <c r="D910" s="2" t="s">
        <v>3928</v>
      </c>
      <c r="E910" s="2">
        <v>1</v>
      </c>
      <c r="F910" s="3">
        <v>39339</v>
      </c>
      <c r="G910" s="2">
        <v>48.671942999999999</v>
      </c>
      <c r="H910" s="2">
        <v>-114.7318229</v>
      </c>
      <c r="I910" s="2">
        <v>-81.459999999999994</v>
      </c>
      <c r="J910" s="2">
        <v>-7.1</v>
      </c>
      <c r="K910" s="2">
        <v>-24.66</v>
      </c>
      <c r="L910" s="2">
        <v>0.49299999999999999</v>
      </c>
      <c r="M910" s="2">
        <v>5.33</v>
      </c>
    </row>
    <row r="911" spans="1:13" s="2" customFormat="1" x14ac:dyDescent="0.25">
      <c r="A911" s="2" t="s">
        <v>3931</v>
      </c>
      <c r="B911" s="2">
        <v>2007</v>
      </c>
      <c r="C911" s="7">
        <v>2008538</v>
      </c>
      <c r="D911" s="2" t="s">
        <v>3930</v>
      </c>
      <c r="E911" s="2">
        <v>1</v>
      </c>
      <c r="F911" s="3">
        <v>39282</v>
      </c>
      <c r="G911" s="2">
        <v>38.660866200000001</v>
      </c>
      <c r="H911" s="2">
        <v>-119.5263528</v>
      </c>
      <c r="I911" s="2">
        <v>-103.77</v>
      </c>
      <c r="J911" s="2">
        <v>-13.16</v>
      </c>
      <c r="K911" s="2">
        <v>1.55</v>
      </c>
      <c r="L911" s="2">
        <v>0.129</v>
      </c>
      <c r="M911" s="2">
        <v>13.29</v>
      </c>
    </row>
    <row r="912" spans="1:13" s="2" customFormat="1" x14ac:dyDescent="0.25">
      <c r="A912" s="2" t="s">
        <v>3933</v>
      </c>
      <c r="B912" s="2">
        <v>2007</v>
      </c>
      <c r="C912" s="7">
        <v>2008539</v>
      </c>
      <c r="D912" s="2" t="s">
        <v>3932</v>
      </c>
      <c r="E912" s="2">
        <v>1</v>
      </c>
      <c r="F912" s="3">
        <v>39273</v>
      </c>
      <c r="G912" s="2">
        <v>33.292041439999998</v>
      </c>
      <c r="H912" s="2">
        <v>-87.391382399999998</v>
      </c>
      <c r="I912" s="2">
        <v>-16.45</v>
      </c>
      <c r="J912" s="2">
        <v>-2.86</v>
      </c>
      <c r="K912" s="2">
        <v>6.44</v>
      </c>
      <c r="L912" s="2">
        <v>7.9000000000000001E-2</v>
      </c>
      <c r="M912" s="2">
        <v>0.37</v>
      </c>
    </row>
    <row r="913" spans="1:13" s="2" customFormat="1" x14ac:dyDescent="0.25">
      <c r="A913" s="2" t="s">
        <v>3934</v>
      </c>
      <c r="B913" s="2">
        <v>2007</v>
      </c>
      <c r="C913" s="7">
        <v>2008540</v>
      </c>
      <c r="D913" s="2" t="s">
        <v>1255</v>
      </c>
      <c r="E913" s="2">
        <v>1</v>
      </c>
      <c r="F913" s="3">
        <v>39316</v>
      </c>
      <c r="G913" s="2">
        <v>46.422016749999997</v>
      </c>
      <c r="H913" s="2">
        <v>-124.03560280000001</v>
      </c>
      <c r="I913" s="2">
        <v>-17.04</v>
      </c>
      <c r="J913" s="2">
        <v>-0.38</v>
      </c>
      <c r="K913" s="2">
        <v>-14.01</v>
      </c>
      <c r="L913" s="2">
        <v>0.84799999999999998</v>
      </c>
      <c r="M913" s="2">
        <v>0.55000000000000004</v>
      </c>
    </row>
    <row r="914" spans="1:13" s="2" customFormat="1" x14ac:dyDescent="0.25">
      <c r="A914" s="2" t="s">
        <v>3936</v>
      </c>
      <c r="B914" s="2">
        <v>2007</v>
      </c>
      <c r="C914" s="7">
        <v>2008541</v>
      </c>
      <c r="D914" s="2" t="s">
        <v>3935</v>
      </c>
      <c r="E914" s="2">
        <v>1</v>
      </c>
      <c r="F914" s="3">
        <v>39303</v>
      </c>
      <c r="G914" s="2">
        <v>39.293884300000002</v>
      </c>
      <c r="H914" s="2">
        <v>-86.460707299999996</v>
      </c>
      <c r="I914" s="2">
        <v>-23.81</v>
      </c>
      <c r="J914" s="2">
        <v>-2.87</v>
      </c>
      <c r="K914" s="2">
        <v>-0.87</v>
      </c>
      <c r="L914" s="2">
        <v>0.187</v>
      </c>
      <c r="M914" s="2">
        <v>0.36</v>
      </c>
    </row>
    <row r="915" spans="1:13" s="2" customFormat="1" x14ac:dyDescent="0.25">
      <c r="A915" s="2" t="s">
        <v>3938</v>
      </c>
      <c r="B915" s="2">
        <v>2007</v>
      </c>
      <c r="C915" s="7">
        <v>2008542</v>
      </c>
      <c r="D915" s="2" t="s">
        <v>3937</v>
      </c>
      <c r="E915" s="2">
        <v>1</v>
      </c>
      <c r="F915" s="3">
        <v>39238</v>
      </c>
      <c r="G915" s="2">
        <v>34.427423169999997</v>
      </c>
      <c r="H915" s="2">
        <v>-111.0867324</v>
      </c>
      <c r="I915" s="2">
        <v>-55.66</v>
      </c>
      <c r="J915" s="2">
        <v>-7.45</v>
      </c>
      <c r="K915" s="2">
        <v>3.92</v>
      </c>
      <c r="L915" s="2">
        <v>0.107</v>
      </c>
      <c r="M915" s="2">
        <v>0.48</v>
      </c>
    </row>
    <row r="916" spans="1:13" s="2" customFormat="1" x14ac:dyDescent="0.25">
      <c r="A916" s="2" t="s">
        <v>3940</v>
      </c>
      <c r="B916" s="2">
        <v>2007</v>
      </c>
      <c r="C916" s="7">
        <v>2008543</v>
      </c>
      <c r="D916" s="2" t="s">
        <v>3939</v>
      </c>
      <c r="E916" s="2">
        <v>1</v>
      </c>
      <c r="F916" s="3">
        <v>39273</v>
      </c>
      <c r="G916" s="2">
        <v>41.299776199999997</v>
      </c>
      <c r="H916" s="2">
        <v>-86.408456599999994</v>
      </c>
      <c r="I916" s="2">
        <v>-27.09</v>
      </c>
      <c r="J916" s="2">
        <v>-2.57</v>
      </c>
      <c r="K916" s="2">
        <v>-6.51</v>
      </c>
      <c r="L916" s="2">
        <v>0.17699999999999999</v>
      </c>
      <c r="M916" s="2">
        <v>0.26</v>
      </c>
    </row>
    <row r="917" spans="1:13" s="2" customFormat="1" x14ac:dyDescent="0.25">
      <c r="A917" s="2" t="s">
        <v>3941</v>
      </c>
      <c r="B917" s="2">
        <v>2007</v>
      </c>
      <c r="C917" s="7">
        <v>2008545</v>
      </c>
      <c r="D917" s="2" t="s">
        <v>1267</v>
      </c>
      <c r="E917" s="2">
        <v>1</v>
      </c>
      <c r="F917" s="3">
        <v>39331</v>
      </c>
      <c r="G917" s="2">
        <v>48.153952510000003</v>
      </c>
      <c r="H917" s="2">
        <v>-117.3185295</v>
      </c>
      <c r="I917" s="2">
        <v>-100.59</v>
      </c>
      <c r="J917" s="2">
        <v>-12.62</v>
      </c>
      <c r="K917" s="2">
        <v>0.39</v>
      </c>
      <c r="L917" s="2">
        <v>2.8000000000000001E-2</v>
      </c>
      <c r="M917" s="2">
        <v>0.26</v>
      </c>
    </row>
    <row r="918" spans="1:13" s="2" customFormat="1" x14ac:dyDescent="0.25">
      <c r="A918" s="2" t="s">
        <v>3943</v>
      </c>
      <c r="B918" s="2">
        <v>2007</v>
      </c>
      <c r="C918" s="7">
        <v>2008546</v>
      </c>
      <c r="D918" s="2" t="s">
        <v>3942</v>
      </c>
      <c r="E918" s="2">
        <v>1</v>
      </c>
      <c r="F918" s="3">
        <v>39292</v>
      </c>
      <c r="G918" s="2">
        <v>44.301754099999997</v>
      </c>
      <c r="H918" s="2">
        <v>-110.6285367</v>
      </c>
      <c r="I918" s="2">
        <v>-121.15</v>
      </c>
      <c r="J918" s="2">
        <v>-15.65</v>
      </c>
      <c r="K918" s="2">
        <v>4.04</v>
      </c>
      <c r="L918" s="2">
        <v>3.5000000000000003E-2</v>
      </c>
      <c r="M918" s="2">
        <v>0.82</v>
      </c>
    </row>
    <row r="919" spans="1:13" s="2" customFormat="1" x14ac:dyDescent="0.25">
      <c r="A919" s="2" t="s">
        <v>3945</v>
      </c>
      <c r="B919" s="2">
        <v>2007</v>
      </c>
      <c r="C919" s="7">
        <v>2008547</v>
      </c>
      <c r="D919" s="2" t="s">
        <v>3944</v>
      </c>
      <c r="E919" s="2">
        <v>1</v>
      </c>
      <c r="F919" s="3">
        <v>39275</v>
      </c>
      <c r="G919" s="2">
        <v>38.966881800000003</v>
      </c>
      <c r="H919" s="2">
        <v>-75.500488500000003</v>
      </c>
      <c r="I919" s="2">
        <v>-35.380000000000003</v>
      </c>
      <c r="J919" s="2">
        <v>-5.07</v>
      </c>
      <c r="K919" s="2">
        <v>5.15</v>
      </c>
      <c r="L919" s="2">
        <v>6.8000000000000005E-2</v>
      </c>
      <c r="M919" s="2">
        <v>0.03</v>
      </c>
    </row>
    <row r="920" spans="1:13" s="2" customFormat="1" x14ac:dyDescent="0.25">
      <c r="A920" s="2" t="s">
        <v>3946</v>
      </c>
      <c r="B920" s="2">
        <v>2007</v>
      </c>
      <c r="C920" s="7">
        <v>2008548</v>
      </c>
      <c r="D920" s="2" t="s">
        <v>1271</v>
      </c>
      <c r="E920" s="2">
        <v>1</v>
      </c>
      <c r="F920" s="3">
        <v>39318</v>
      </c>
      <c r="G920" s="2">
        <v>47.40945996</v>
      </c>
      <c r="H920" s="2">
        <v>-122.7841888</v>
      </c>
      <c r="I920" s="2">
        <v>-58.45</v>
      </c>
      <c r="J920" s="2">
        <v>-7.16</v>
      </c>
      <c r="K920" s="2">
        <v>-1.1299999999999999</v>
      </c>
      <c r="L920" s="2">
        <v>0.19500000000000001</v>
      </c>
      <c r="M920" s="2">
        <v>0.8</v>
      </c>
    </row>
    <row r="921" spans="1:13" s="2" customFormat="1" x14ac:dyDescent="0.25">
      <c r="A921" s="2" t="s">
        <v>3948</v>
      </c>
      <c r="B921" s="2">
        <v>2007</v>
      </c>
      <c r="C921" s="7">
        <v>2008549</v>
      </c>
      <c r="D921" s="2" t="s">
        <v>3947</v>
      </c>
      <c r="E921" s="2">
        <v>1</v>
      </c>
      <c r="F921" s="3">
        <v>39256</v>
      </c>
      <c r="G921" s="2">
        <v>44.184214799999999</v>
      </c>
      <c r="H921" s="2">
        <v>-106.75893069999999</v>
      </c>
      <c r="I921" s="2">
        <v>-118.31</v>
      </c>
      <c r="J921" s="2">
        <v>-15.16</v>
      </c>
      <c r="K921" s="2">
        <v>2.96</v>
      </c>
      <c r="L921" s="2">
        <v>0.13</v>
      </c>
      <c r="M921" s="2">
        <v>6.76</v>
      </c>
    </row>
    <row r="922" spans="1:13" s="2" customFormat="1" x14ac:dyDescent="0.25">
      <c r="A922" s="2" t="s">
        <v>3950</v>
      </c>
      <c r="B922" s="2">
        <v>2007</v>
      </c>
      <c r="C922" s="7">
        <v>2008550</v>
      </c>
      <c r="D922" s="2" t="s">
        <v>3949</v>
      </c>
      <c r="E922" s="2">
        <v>1</v>
      </c>
      <c r="F922" s="3">
        <v>39300</v>
      </c>
      <c r="G922" s="2">
        <v>41.5178589</v>
      </c>
      <c r="H922" s="2">
        <v>-85.300574999999995</v>
      </c>
      <c r="I922" s="2">
        <v>-45.25</v>
      </c>
      <c r="J922" s="2">
        <v>-6.33</v>
      </c>
      <c r="K922" s="2">
        <v>5.39</v>
      </c>
      <c r="L922" s="2">
        <v>0.18</v>
      </c>
      <c r="M922" s="2">
        <v>0.81</v>
      </c>
    </row>
    <row r="923" spans="1:13" s="2" customFormat="1" x14ac:dyDescent="0.25">
      <c r="A923" s="2" t="s">
        <v>3951</v>
      </c>
      <c r="B923" s="2">
        <v>2007</v>
      </c>
      <c r="C923" s="7">
        <v>2008553</v>
      </c>
      <c r="D923" s="2" t="s">
        <v>279</v>
      </c>
      <c r="E923" s="2">
        <v>1</v>
      </c>
      <c r="F923" s="3">
        <v>39280</v>
      </c>
      <c r="G923" s="2">
        <v>41.286988239999999</v>
      </c>
      <c r="H923" s="2">
        <v>-85.782905819999996</v>
      </c>
      <c r="I923" s="2">
        <v>-33.28</v>
      </c>
      <c r="J923" s="2">
        <v>-3.99</v>
      </c>
      <c r="K923" s="2">
        <v>-1.35</v>
      </c>
      <c r="L923" s="2">
        <v>0.122</v>
      </c>
      <c r="M923" s="2">
        <v>0.8</v>
      </c>
    </row>
    <row r="924" spans="1:13" s="2" customFormat="1" x14ac:dyDescent="0.25">
      <c r="A924" s="2" t="s">
        <v>3952</v>
      </c>
      <c r="B924" s="2">
        <v>2007</v>
      </c>
      <c r="C924" s="7">
        <v>2008555</v>
      </c>
      <c r="D924" s="2" t="s">
        <v>218</v>
      </c>
      <c r="E924" s="2">
        <v>1</v>
      </c>
      <c r="F924" s="3">
        <v>39279</v>
      </c>
      <c r="G924" s="2">
        <v>48.187680710000002</v>
      </c>
      <c r="H924" s="2">
        <v>-116.5255832</v>
      </c>
      <c r="I924" s="2">
        <v>-77.88</v>
      </c>
      <c r="J924" s="2">
        <v>-7.15</v>
      </c>
      <c r="K924" s="2">
        <v>-20.68</v>
      </c>
      <c r="L924" s="2">
        <v>0.33300000000000002</v>
      </c>
      <c r="M924" s="2">
        <v>3.33</v>
      </c>
    </row>
    <row r="925" spans="1:13" s="2" customFormat="1" x14ac:dyDescent="0.25">
      <c r="A925" s="2" t="s">
        <v>3954</v>
      </c>
      <c r="B925" s="2">
        <v>2007</v>
      </c>
      <c r="C925" s="7">
        <v>2008556</v>
      </c>
      <c r="D925" s="2" t="s">
        <v>3953</v>
      </c>
      <c r="E925" s="2">
        <v>1</v>
      </c>
      <c r="F925" s="3">
        <v>39317</v>
      </c>
      <c r="G925" s="2">
        <v>41.505532199999998</v>
      </c>
      <c r="H925" s="2">
        <v>-111.3273337</v>
      </c>
      <c r="I925" s="2">
        <v>-113.87</v>
      </c>
      <c r="J925" s="2">
        <v>-13.58</v>
      </c>
      <c r="K925" s="2">
        <v>-5.21</v>
      </c>
      <c r="L925" s="2">
        <v>0.121</v>
      </c>
      <c r="M925" s="2">
        <v>1.05</v>
      </c>
    </row>
    <row r="926" spans="1:13" s="2" customFormat="1" x14ac:dyDescent="0.25">
      <c r="A926" s="2" t="s">
        <v>3955</v>
      </c>
      <c r="B926" s="2">
        <v>2007</v>
      </c>
      <c r="C926" s="7">
        <v>2008557</v>
      </c>
      <c r="D926" s="2" t="s">
        <v>758</v>
      </c>
      <c r="E926" s="2">
        <v>1</v>
      </c>
      <c r="F926" s="3">
        <v>39303</v>
      </c>
      <c r="G926" s="2">
        <v>40.063111390000003</v>
      </c>
      <c r="H926" s="2">
        <v>-99.292201349999999</v>
      </c>
      <c r="I926" s="2">
        <v>-37.07</v>
      </c>
      <c r="J926" s="2">
        <v>-4.43</v>
      </c>
      <c r="K926" s="2">
        <v>-1.66</v>
      </c>
      <c r="L926" s="2">
        <v>0.23599999999999999</v>
      </c>
      <c r="M926" s="2">
        <v>1.5</v>
      </c>
    </row>
    <row r="927" spans="1:13" s="2" customFormat="1" x14ac:dyDescent="0.25">
      <c r="A927" s="2" t="s">
        <v>3956</v>
      </c>
      <c r="B927" s="2">
        <v>2007</v>
      </c>
      <c r="C927" s="7">
        <v>2008558</v>
      </c>
      <c r="D927" s="2" t="s">
        <v>143</v>
      </c>
      <c r="E927" s="2">
        <v>1</v>
      </c>
      <c r="F927" s="3">
        <v>39294</v>
      </c>
      <c r="G927" s="2">
        <v>38.642697259999998</v>
      </c>
      <c r="H927" s="2">
        <v>-75.550968789999999</v>
      </c>
      <c r="I927" s="2">
        <v>-35.69</v>
      </c>
      <c r="J927" s="2">
        <v>-5.81</v>
      </c>
      <c r="K927" s="2">
        <v>10.77</v>
      </c>
      <c r="L927" s="2">
        <v>1.9E-2</v>
      </c>
      <c r="M927" s="2">
        <v>0.01</v>
      </c>
    </row>
    <row r="928" spans="1:13" s="2" customFormat="1" x14ac:dyDescent="0.25">
      <c r="A928" s="2" t="s">
        <v>3958</v>
      </c>
      <c r="B928" s="2">
        <v>2007</v>
      </c>
      <c r="C928" s="7">
        <v>2008559</v>
      </c>
      <c r="D928" s="2" t="s">
        <v>3957</v>
      </c>
      <c r="E928" s="2">
        <v>1</v>
      </c>
      <c r="F928" s="3">
        <v>39310</v>
      </c>
      <c r="G928" s="2">
        <v>39.348126800000003</v>
      </c>
      <c r="H928" s="2">
        <v>-110.9481455</v>
      </c>
      <c r="I928" s="2">
        <v>-86.18</v>
      </c>
      <c r="J928" s="2">
        <v>-9.44</v>
      </c>
      <c r="K928" s="2">
        <v>-10.66</v>
      </c>
      <c r="L928" s="2">
        <v>0.10199999999999999</v>
      </c>
      <c r="M928" s="2">
        <v>5.92</v>
      </c>
    </row>
    <row r="929" spans="1:13" s="2" customFormat="1" x14ac:dyDescent="0.25">
      <c r="A929" s="2" t="s">
        <v>3960</v>
      </c>
      <c r="B929" s="2">
        <v>2007</v>
      </c>
      <c r="C929" s="7">
        <v>2008560</v>
      </c>
      <c r="D929" s="2" t="s">
        <v>3959</v>
      </c>
      <c r="E929" s="2">
        <v>1</v>
      </c>
      <c r="F929" s="3">
        <v>39276</v>
      </c>
      <c r="G929" s="2">
        <v>41.705448400000002</v>
      </c>
      <c r="H929" s="2">
        <v>-71.4588945</v>
      </c>
      <c r="I929" s="2">
        <v>-34.36</v>
      </c>
      <c r="J929" s="2">
        <v>-4.7300000000000004</v>
      </c>
      <c r="K929" s="2">
        <v>3.51</v>
      </c>
      <c r="L929" s="2">
        <v>0.14299999999999999</v>
      </c>
      <c r="M929" s="2">
        <v>1.19</v>
      </c>
    </row>
    <row r="930" spans="1:13" s="2" customFormat="1" x14ac:dyDescent="0.25">
      <c r="A930" s="2" t="s">
        <v>3962</v>
      </c>
      <c r="B930" s="2">
        <v>2007</v>
      </c>
      <c r="C930" s="7">
        <v>2008563</v>
      </c>
      <c r="D930" s="2" t="s">
        <v>3961</v>
      </c>
      <c r="E930" s="2">
        <v>1</v>
      </c>
      <c r="F930" s="3">
        <v>39322</v>
      </c>
      <c r="G930" s="2">
        <v>36.276203010000003</v>
      </c>
      <c r="H930" s="2">
        <v>-109.2032708</v>
      </c>
      <c r="I930" s="2">
        <v>-58.67</v>
      </c>
      <c r="J930" s="2">
        <v>-6.36</v>
      </c>
      <c r="K930" s="2">
        <v>-7.8</v>
      </c>
      <c r="L930" s="2">
        <v>0.25800000000000001</v>
      </c>
      <c r="M930" s="2">
        <v>0.63</v>
      </c>
    </row>
    <row r="931" spans="1:13" s="2" customFormat="1" x14ac:dyDescent="0.25">
      <c r="A931" s="2" t="s">
        <v>3964</v>
      </c>
      <c r="B931" s="2">
        <v>2007</v>
      </c>
      <c r="C931" s="7">
        <v>2008564</v>
      </c>
      <c r="D931" s="2" t="s">
        <v>3963</v>
      </c>
      <c r="E931" s="2">
        <v>1</v>
      </c>
      <c r="F931" s="3">
        <v>39294</v>
      </c>
      <c r="G931" s="2">
        <v>41.247774</v>
      </c>
      <c r="H931" s="2">
        <v>-105.72293449999999</v>
      </c>
      <c r="I931" s="2">
        <v>-60.56</v>
      </c>
      <c r="J931" s="2">
        <v>-4.62</v>
      </c>
      <c r="K931" s="2">
        <v>-23.63</v>
      </c>
      <c r="L931" s="2">
        <v>0.51400000000000001</v>
      </c>
      <c r="M931" s="2">
        <v>2.2200000000000002</v>
      </c>
    </row>
    <row r="932" spans="1:13" s="2" customFormat="1" x14ac:dyDescent="0.25">
      <c r="A932" s="2" t="s">
        <v>3965</v>
      </c>
      <c r="B932" s="2">
        <v>2007</v>
      </c>
      <c r="C932" s="7">
        <v>2008566</v>
      </c>
      <c r="D932" s="2" t="s">
        <v>1013</v>
      </c>
      <c r="E932" s="2">
        <v>1</v>
      </c>
      <c r="F932" s="3">
        <v>39274</v>
      </c>
      <c r="G932" s="2">
        <v>41.563421910000002</v>
      </c>
      <c r="H932" s="2">
        <v>-71.480580079999996</v>
      </c>
      <c r="I932" s="2">
        <v>-37.67</v>
      </c>
      <c r="J932" s="2">
        <v>-5.66</v>
      </c>
      <c r="K932" s="2">
        <v>7.65</v>
      </c>
      <c r="L932" s="2">
        <v>5.8999999999999997E-2</v>
      </c>
      <c r="M932" s="2">
        <v>0.04</v>
      </c>
    </row>
    <row r="933" spans="1:13" s="2" customFormat="1" x14ac:dyDescent="0.25">
      <c r="A933" s="2" t="s">
        <v>3967</v>
      </c>
      <c r="B933" s="2">
        <v>2007</v>
      </c>
      <c r="C933" s="7">
        <v>2008568</v>
      </c>
      <c r="D933" s="2" t="s">
        <v>3966</v>
      </c>
      <c r="E933" s="2">
        <v>1</v>
      </c>
      <c r="F933" s="3">
        <v>39352</v>
      </c>
      <c r="G933" s="2">
        <v>47.6347722</v>
      </c>
      <c r="H933" s="2">
        <v>-110.48429729999999</v>
      </c>
      <c r="I933" s="2">
        <v>-63.36</v>
      </c>
      <c r="J933" s="2">
        <v>-3.61</v>
      </c>
      <c r="K933" s="2">
        <v>-34.520000000000003</v>
      </c>
      <c r="L933" s="2">
        <v>0.66800000000000004</v>
      </c>
      <c r="M933" s="2">
        <v>0.57999999999999996</v>
      </c>
    </row>
    <row r="934" spans="1:13" s="2" customFormat="1" x14ac:dyDescent="0.25">
      <c r="A934" s="2" t="s">
        <v>3969</v>
      </c>
      <c r="B934" s="2">
        <v>2007</v>
      </c>
      <c r="C934" s="7">
        <v>2008569</v>
      </c>
      <c r="D934" s="2" t="s">
        <v>3968</v>
      </c>
      <c r="E934" s="2">
        <v>1</v>
      </c>
      <c r="F934" s="3">
        <v>39308</v>
      </c>
      <c r="G934" s="2">
        <v>40.343778200000003</v>
      </c>
      <c r="H934" s="2">
        <v>-111.06060410000001</v>
      </c>
      <c r="I934" s="2">
        <v>-115.7</v>
      </c>
      <c r="J934" s="2">
        <v>-15.47</v>
      </c>
      <c r="K934" s="2">
        <v>8.07</v>
      </c>
      <c r="L934" s="2">
        <v>0.03</v>
      </c>
      <c r="M934" s="2">
        <v>0.56000000000000005</v>
      </c>
    </row>
    <row r="935" spans="1:13" s="2" customFormat="1" x14ac:dyDescent="0.25">
      <c r="A935" s="2" t="s">
        <v>3971</v>
      </c>
      <c r="B935" s="2">
        <v>2007</v>
      </c>
      <c r="C935" s="7">
        <v>2008570</v>
      </c>
      <c r="D935" s="2" t="s">
        <v>3970</v>
      </c>
      <c r="E935" s="2">
        <v>1</v>
      </c>
      <c r="F935" s="3">
        <v>39336</v>
      </c>
      <c r="G935" s="2">
        <v>42.066805100000003</v>
      </c>
      <c r="H935" s="2">
        <v>-119.5634013</v>
      </c>
      <c r="I935" s="2">
        <v>-46.59</v>
      </c>
      <c r="J935" s="2">
        <v>-0.84</v>
      </c>
      <c r="K935" s="2">
        <v>-39.880000000000003</v>
      </c>
      <c r="L935" s="2">
        <v>0.79600000000000004</v>
      </c>
      <c r="M935" s="2">
        <v>0.77</v>
      </c>
    </row>
    <row r="936" spans="1:13" s="2" customFormat="1" x14ac:dyDescent="0.25">
      <c r="A936" s="2" t="s">
        <v>3972</v>
      </c>
      <c r="B936" s="2">
        <v>2007</v>
      </c>
      <c r="C936" s="7">
        <v>2008571</v>
      </c>
      <c r="D936" s="2" t="s">
        <v>962</v>
      </c>
      <c r="E936" s="2">
        <v>1</v>
      </c>
      <c r="F936" s="3">
        <v>39287</v>
      </c>
      <c r="G936" s="2">
        <v>43.63193717</v>
      </c>
      <c r="H936" s="2">
        <v>-124.1791887</v>
      </c>
      <c r="I936" s="2">
        <v>-34.82</v>
      </c>
      <c r="J936" s="2">
        <v>-4.4400000000000004</v>
      </c>
      <c r="K936" s="2">
        <v>0.7</v>
      </c>
      <c r="L936" s="2">
        <v>0.221</v>
      </c>
      <c r="M936" s="2">
        <v>1.43</v>
      </c>
    </row>
    <row r="937" spans="1:13" s="2" customFormat="1" x14ac:dyDescent="0.25">
      <c r="A937" s="2" t="s">
        <v>3974</v>
      </c>
      <c r="B937" s="2">
        <v>2007</v>
      </c>
      <c r="C937" s="7">
        <v>2008572</v>
      </c>
      <c r="D937" s="2" t="s">
        <v>3973</v>
      </c>
      <c r="E937" s="2">
        <v>1</v>
      </c>
      <c r="F937" s="3">
        <v>39273</v>
      </c>
      <c r="G937" s="2">
        <v>41.804184800000002</v>
      </c>
      <c r="H937" s="2">
        <v>-116.2369826</v>
      </c>
      <c r="I937" s="2">
        <v>-93.37</v>
      </c>
      <c r="J937" s="2">
        <v>-10.36</v>
      </c>
      <c r="K937" s="2">
        <v>-10.47</v>
      </c>
      <c r="L937" s="2">
        <v>0.154</v>
      </c>
      <c r="M937" s="2">
        <v>0.65</v>
      </c>
    </row>
    <row r="938" spans="1:13" s="2" customFormat="1" x14ac:dyDescent="0.25">
      <c r="A938" s="2" t="s">
        <v>3976</v>
      </c>
      <c r="B938" s="2">
        <v>2007</v>
      </c>
      <c r="C938" s="7">
        <v>2008573</v>
      </c>
      <c r="D938" s="2" t="s">
        <v>3975</v>
      </c>
      <c r="E938" s="2">
        <v>1</v>
      </c>
      <c r="F938" s="3">
        <v>39317</v>
      </c>
      <c r="G938" s="2">
        <v>37.437237400000001</v>
      </c>
      <c r="H938" s="2">
        <v>-113.04907110000001</v>
      </c>
      <c r="I938" s="2">
        <v>-69.86</v>
      </c>
      <c r="J938" s="2">
        <v>-7.83</v>
      </c>
      <c r="K938" s="2">
        <v>-7.2</v>
      </c>
      <c r="L938" s="2">
        <v>0.24099999999999999</v>
      </c>
      <c r="M938" s="2">
        <v>0.75</v>
      </c>
    </row>
    <row r="939" spans="1:13" s="2" customFormat="1" x14ac:dyDescent="0.25">
      <c r="A939" s="2" t="s">
        <v>3977</v>
      </c>
      <c r="B939" s="2">
        <v>2007</v>
      </c>
      <c r="C939" s="7">
        <v>2008574</v>
      </c>
      <c r="D939" s="2" t="s">
        <v>1163</v>
      </c>
      <c r="E939" s="2">
        <v>1</v>
      </c>
      <c r="F939" s="3">
        <v>39282</v>
      </c>
      <c r="G939" s="2">
        <v>40.175745630000002</v>
      </c>
      <c r="H939" s="2">
        <v>-110.48231389999999</v>
      </c>
      <c r="I939" s="2">
        <v>-109.81</v>
      </c>
      <c r="J939" s="2">
        <v>-13.94</v>
      </c>
      <c r="K939" s="2">
        <v>1.71</v>
      </c>
      <c r="L939" s="2">
        <v>3.5999999999999997E-2</v>
      </c>
      <c r="M939" s="2">
        <v>0.4</v>
      </c>
    </row>
    <row r="940" spans="1:13" s="2" customFormat="1" x14ac:dyDescent="0.25">
      <c r="A940" s="2" t="s">
        <v>3979</v>
      </c>
      <c r="B940" s="2">
        <v>2007</v>
      </c>
      <c r="C940" s="7">
        <v>2008575</v>
      </c>
      <c r="D940" s="2" t="s">
        <v>3978</v>
      </c>
      <c r="E940" s="2">
        <v>1</v>
      </c>
      <c r="F940" s="3">
        <v>39259</v>
      </c>
      <c r="G940" s="2">
        <v>37.569361299999997</v>
      </c>
      <c r="H940" s="2">
        <v>-115.2249025</v>
      </c>
      <c r="I940" s="2">
        <v>-62.96</v>
      </c>
      <c r="J940" s="2">
        <v>-4.24</v>
      </c>
      <c r="K940" s="2">
        <v>-29.08</v>
      </c>
      <c r="L940" s="2">
        <v>0.315</v>
      </c>
      <c r="M940" s="2">
        <v>0.2</v>
      </c>
    </row>
    <row r="941" spans="1:13" s="2" customFormat="1" x14ac:dyDescent="0.25">
      <c r="A941" s="2" t="s">
        <v>3981</v>
      </c>
      <c r="B941" s="2">
        <v>2007</v>
      </c>
      <c r="C941" s="7">
        <v>2008576</v>
      </c>
      <c r="D941" s="2" t="s">
        <v>3980</v>
      </c>
      <c r="E941" s="2">
        <v>1</v>
      </c>
      <c r="F941" s="3">
        <v>39295</v>
      </c>
      <c r="G941" s="2">
        <v>43.988628400000003</v>
      </c>
      <c r="H941" s="2">
        <v>-119.39276220000001</v>
      </c>
      <c r="I941" s="2">
        <v>-101.28</v>
      </c>
      <c r="J941" s="2">
        <v>-11.42</v>
      </c>
      <c r="K941" s="2">
        <v>-9.9499999999999993</v>
      </c>
      <c r="L941" s="2">
        <v>0.107</v>
      </c>
      <c r="M941" s="2">
        <v>0.39</v>
      </c>
    </row>
    <row r="942" spans="1:13" s="2" customFormat="1" x14ac:dyDescent="0.25">
      <c r="A942" s="2" t="s">
        <v>3983</v>
      </c>
      <c r="B942" s="2">
        <v>2007</v>
      </c>
      <c r="C942" s="7">
        <v>2008577</v>
      </c>
      <c r="D942" s="2" t="s">
        <v>3982</v>
      </c>
      <c r="E942" s="2">
        <v>1</v>
      </c>
      <c r="F942" s="3">
        <v>39287</v>
      </c>
      <c r="G942" s="2">
        <v>34.461480020000003</v>
      </c>
      <c r="H942" s="2">
        <v>-89.684505160000001</v>
      </c>
      <c r="I942" s="2">
        <v>-15.79</v>
      </c>
      <c r="J942" s="2">
        <v>-2.88</v>
      </c>
      <c r="K942" s="2">
        <v>7.23</v>
      </c>
      <c r="L942" s="2">
        <v>5.8000000000000003E-2</v>
      </c>
      <c r="M942" s="2">
        <v>0.14000000000000001</v>
      </c>
    </row>
    <row r="943" spans="1:13" s="2" customFormat="1" x14ac:dyDescent="0.25">
      <c r="A943" s="2" t="s">
        <v>3985</v>
      </c>
      <c r="B943" s="2">
        <v>2007</v>
      </c>
      <c r="C943" s="7">
        <v>2008579</v>
      </c>
      <c r="D943" s="2" t="s">
        <v>3984</v>
      </c>
      <c r="E943" s="2">
        <v>1</v>
      </c>
      <c r="F943" s="3">
        <v>39280</v>
      </c>
      <c r="G943" s="2">
        <v>48.008219599999997</v>
      </c>
      <c r="H943" s="2">
        <v>-116.97012119999999</v>
      </c>
      <c r="I943" s="2">
        <v>-97.04</v>
      </c>
      <c r="J943" s="2">
        <v>-11.64</v>
      </c>
      <c r="K943" s="2">
        <v>-3.9</v>
      </c>
      <c r="L943" s="2">
        <v>0.1</v>
      </c>
      <c r="M943" s="2">
        <v>7.0000000000000007E-2</v>
      </c>
    </row>
    <row r="944" spans="1:13" s="2" customFormat="1" x14ac:dyDescent="0.25">
      <c r="A944" s="2" t="s">
        <v>3987</v>
      </c>
      <c r="B944" s="2">
        <v>2007</v>
      </c>
      <c r="C944" s="7">
        <v>2008580</v>
      </c>
      <c r="D944" s="2" t="s">
        <v>3986</v>
      </c>
      <c r="E944" s="2">
        <v>1</v>
      </c>
      <c r="F944" s="3">
        <v>39274</v>
      </c>
      <c r="G944" s="2">
        <v>40.075195200000003</v>
      </c>
      <c r="H944" s="2">
        <v>-86.055500800000004</v>
      </c>
      <c r="I944" s="2">
        <v>-39.68</v>
      </c>
      <c r="J944" s="2">
        <v>-6.09</v>
      </c>
      <c r="K944" s="2">
        <v>9.06</v>
      </c>
      <c r="L944" s="2">
        <v>1.7000000000000001E-2</v>
      </c>
      <c r="M944" s="2">
        <v>0.08</v>
      </c>
    </row>
    <row r="945" spans="1:13" s="2" customFormat="1" x14ac:dyDescent="0.25">
      <c r="A945" s="2" t="s">
        <v>3988</v>
      </c>
      <c r="B945" s="2">
        <v>2007</v>
      </c>
      <c r="C945" s="7">
        <v>2008581</v>
      </c>
      <c r="D945" s="2" t="s">
        <v>1259</v>
      </c>
      <c r="E945" s="2">
        <v>1</v>
      </c>
      <c r="F945" s="3">
        <v>39315</v>
      </c>
      <c r="G945" s="2">
        <v>47.120049520000002</v>
      </c>
      <c r="H945" s="2">
        <v>-122.57718199999999</v>
      </c>
      <c r="I945" s="2">
        <v>-57.73</v>
      </c>
      <c r="J945" s="2">
        <v>-6.9</v>
      </c>
      <c r="K945" s="2">
        <v>-2.56</v>
      </c>
      <c r="L945" s="2">
        <v>0.218</v>
      </c>
      <c r="M945" s="2">
        <v>3.32</v>
      </c>
    </row>
    <row r="946" spans="1:13" s="2" customFormat="1" x14ac:dyDescent="0.25">
      <c r="A946" s="2" t="s">
        <v>3990</v>
      </c>
      <c r="B946" s="2">
        <v>2007</v>
      </c>
      <c r="C946" s="7">
        <v>2008582</v>
      </c>
      <c r="D946" s="2" t="s">
        <v>3989</v>
      </c>
      <c r="E946" s="2">
        <v>1</v>
      </c>
      <c r="F946" s="3">
        <v>39294</v>
      </c>
      <c r="G946" s="2">
        <v>41.346886599999998</v>
      </c>
      <c r="H946" s="2">
        <v>-85.428864000000004</v>
      </c>
      <c r="I946" s="2">
        <v>-24.51</v>
      </c>
      <c r="J946" s="2">
        <v>-1.68</v>
      </c>
      <c r="K946" s="2">
        <v>-11.04</v>
      </c>
      <c r="L946" s="2">
        <v>0.28399999999999997</v>
      </c>
      <c r="M946" s="2">
        <v>0.91</v>
      </c>
    </row>
    <row r="947" spans="1:13" s="2" customFormat="1" x14ac:dyDescent="0.25">
      <c r="A947" s="2" t="s">
        <v>3992</v>
      </c>
      <c r="B947" s="2">
        <v>2007</v>
      </c>
      <c r="C947" s="7">
        <v>2008583</v>
      </c>
      <c r="D947" s="2" t="s">
        <v>3991</v>
      </c>
      <c r="E947" s="2">
        <v>1</v>
      </c>
      <c r="F947" s="3">
        <v>39339</v>
      </c>
      <c r="G947" s="2">
        <v>31.9553701</v>
      </c>
      <c r="H947" s="2">
        <v>-91.220466000000002</v>
      </c>
      <c r="I947" s="2">
        <v>1.63</v>
      </c>
      <c r="J947" s="2">
        <v>0.64</v>
      </c>
      <c r="K947" s="2">
        <v>-3.46</v>
      </c>
      <c r="L947" s="2">
        <v>0.44400000000000001</v>
      </c>
      <c r="M947" s="2">
        <v>1.21</v>
      </c>
    </row>
    <row r="948" spans="1:13" s="2" customFormat="1" x14ac:dyDescent="0.25">
      <c r="A948" s="2" t="s">
        <v>3994</v>
      </c>
      <c r="B948" s="2">
        <v>2007</v>
      </c>
      <c r="C948" s="7">
        <v>2008588</v>
      </c>
      <c r="D948" s="2" t="s">
        <v>3993</v>
      </c>
      <c r="E948" s="2">
        <v>1</v>
      </c>
      <c r="F948" s="3">
        <v>39316</v>
      </c>
      <c r="G948" s="2">
        <v>28.323201099999999</v>
      </c>
      <c r="H948" s="2">
        <v>-81.227252199999995</v>
      </c>
      <c r="I948" s="2">
        <v>16.41</v>
      </c>
      <c r="J948" s="2">
        <v>3.58</v>
      </c>
      <c r="K948" s="2">
        <v>-12.2</v>
      </c>
      <c r="L948" s="2">
        <v>0.71899999999999997</v>
      </c>
      <c r="M948" s="2">
        <v>0.81</v>
      </c>
    </row>
    <row r="949" spans="1:13" s="2" customFormat="1" x14ac:dyDescent="0.25">
      <c r="A949" s="2" t="s">
        <v>3996</v>
      </c>
      <c r="B949" s="2">
        <v>2007</v>
      </c>
      <c r="C949" s="7">
        <v>2008589</v>
      </c>
      <c r="D949" s="2" t="s">
        <v>3995</v>
      </c>
      <c r="E949" s="2">
        <v>1</v>
      </c>
      <c r="F949" s="3">
        <v>39275</v>
      </c>
      <c r="G949" s="2">
        <v>41.3798599</v>
      </c>
      <c r="H949" s="2">
        <v>-71.794797700000004</v>
      </c>
      <c r="I949" s="2">
        <v>-23.47</v>
      </c>
      <c r="J949" s="2">
        <v>-2.92</v>
      </c>
      <c r="K949" s="2">
        <v>-0.13</v>
      </c>
      <c r="L949" s="2">
        <v>0.29199999999999998</v>
      </c>
      <c r="M949" s="2">
        <v>0.09</v>
      </c>
    </row>
    <row r="950" spans="1:13" s="2" customFormat="1" x14ac:dyDescent="0.25">
      <c r="A950" s="2" t="s">
        <v>3998</v>
      </c>
      <c r="B950" s="2">
        <v>2007</v>
      </c>
      <c r="C950" s="7">
        <v>2008591</v>
      </c>
      <c r="D950" s="2" t="s">
        <v>3997</v>
      </c>
      <c r="E950" s="2">
        <v>1</v>
      </c>
      <c r="F950" s="3">
        <v>39289</v>
      </c>
      <c r="G950" s="2">
        <v>28.09204922</v>
      </c>
      <c r="H950" s="2">
        <v>-81.707221840000003</v>
      </c>
      <c r="I950" s="2">
        <v>19.96</v>
      </c>
      <c r="J950" s="2">
        <v>3.86</v>
      </c>
      <c r="K950" s="2">
        <v>-10.89</v>
      </c>
      <c r="L950" s="2">
        <v>0.54400000000000004</v>
      </c>
      <c r="M950" s="2">
        <v>0.72</v>
      </c>
    </row>
    <row r="951" spans="1:13" s="2" customFormat="1" x14ac:dyDescent="0.25">
      <c r="A951" s="2" t="s">
        <v>3999</v>
      </c>
      <c r="B951" s="2">
        <v>2007</v>
      </c>
      <c r="C951" s="7">
        <v>2008596</v>
      </c>
      <c r="D951" s="2" t="s">
        <v>163</v>
      </c>
      <c r="E951" s="2">
        <v>1</v>
      </c>
      <c r="F951" s="3">
        <v>39273</v>
      </c>
      <c r="G951" s="2">
        <v>28.8388165</v>
      </c>
      <c r="H951" s="2">
        <v>-81.269924739999993</v>
      </c>
      <c r="I951" s="2">
        <v>4.5999999999999996</v>
      </c>
      <c r="J951" s="2">
        <v>1.1599999999999999</v>
      </c>
      <c r="K951" s="2">
        <v>-4.72</v>
      </c>
      <c r="L951" s="2">
        <v>0.247</v>
      </c>
      <c r="M951" s="2">
        <v>0.17</v>
      </c>
    </row>
    <row r="952" spans="1:13" s="2" customFormat="1" x14ac:dyDescent="0.25">
      <c r="A952" s="2" t="s">
        <v>4001</v>
      </c>
      <c r="B952" s="2">
        <v>2007</v>
      </c>
      <c r="C952" s="7">
        <v>2008597</v>
      </c>
      <c r="D952" s="2" t="s">
        <v>4000</v>
      </c>
      <c r="E952" s="2">
        <v>1</v>
      </c>
      <c r="F952" s="3">
        <v>39293</v>
      </c>
      <c r="G952" s="2">
        <v>44.941167399999998</v>
      </c>
      <c r="H952" s="2">
        <v>-109.5249202</v>
      </c>
      <c r="I952" s="2">
        <v>-123.96</v>
      </c>
      <c r="J952" s="2">
        <v>-16.170000000000002</v>
      </c>
      <c r="K952" s="2">
        <v>5.43</v>
      </c>
      <c r="L952" s="2">
        <v>8.6999999999999994E-2</v>
      </c>
      <c r="M952" s="2">
        <v>0.3</v>
      </c>
    </row>
    <row r="953" spans="1:13" s="2" customFormat="1" x14ac:dyDescent="0.25">
      <c r="A953" s="2" t="s">
        <v>4002</v>
      </c>
      <c r="B953" s="2">
        <v>2007</v>
      </c>
      <c r="C953" s="7">
        <v>2008598</v>
      </c>
      <c r="D953" s="2" t="s">
        <v>762</v>
      </c>
      <c r="E953" s="2">
        <v>1</v>
      </c>
      <c r="F953" s="3">
        <v>39303</v>
      </c>
      <c r="G953" s="2">
        <v>40.36174467</v>
      </c>
      <c r="H953" s="2">
        <v>-100.70419920000001</v>
      </c>
      <c r="I953" s="2">
        <v>-46.21</v>
      </c>
      <c r="J953" s="2">
        <v>-5.86</v>
      </c>
      <c r="K953" s="2">
        <v>0.71</v>
      </c>
      <c r="L953" s="2">
        <v>0.185</v>
      </c>
      <c r="M953" s="2">
        <v>0.78</v>
      </c>
    </row>
    <row r="954" spans="1:13" s="2" customFormat="1" x14ac:dyDescent="0.25">
      <c r="A954" s="2" t="s">
        <v>4004</v>
      </c>
      <c r="B954" s="2">
        <v>2007</v>
      </c>
      <c r="C954" s="7">
        <v>2008599</v>
      </c>
      <c r="D954" s="2" t="s">
        <v>4003</v>
      </c>
      <c r="E954" s="2">
        <v>1</v>
      </c>
      <c r="F954" s="3">
        <v>39314</v>
      </c>
      <c r="G954" s="2">
        <v>39.079380299999997</v>
      </c>
      <c r="H954" s="2">
        <v>-85.241896400000002</v>
      </c>
      <c r="I954" s="2">
        <v>-17.72</v>
      </c>
      <c r="J954" s="2">
        <v>-1.1200000000000001</v>
      </c>
      <c r="K954" s="2">
        <v>-8.7899999999999991</v>
      </c>
      <c r="L954" s="2">
        <v>0.35</v>
      </c>
      <c r="M954" s="2">
        <v>0.71</v>
      </c>
    </row>
    <row r="955" spans="1:13" s="2" customFormat="1" x14ac:dyDescent="0.25">
      <c r="A955" s="2" t="s">
        <v>4005</v>
      </c>
      <c r="B955" s="2">
        <v>2007</v>
      </c>
      <c r="C955" s="7">
        <v>2008600</v>
      </c>
      <c r="D955" s="2" t="s">
        <v>1173</v>
      </c>
      <c r="E955" s="2">
        <v>1</v>
      </c>
      <c r="F955" s="3">
        <v>39323</v>
      </c>
      <c r="G955" s="2">
        <v>40.723818950000002</v>
      </c>
      <c r="H955" s="2">
        <v>-109.183908</v>
      </c>
      <c r="I955" s="2">
        <v>-51.93</v>
      </c>
      <c r="J955" s="2">
        <v>-2.5299999999999998</v>
      </c>
      <c r="K955" s="2">
        <v>-31.68</v>
      </c>
      <c r="L955" s="2">
        <v>0.72299999999999998</v>
      </c>
      <c r="M955" s="2">
        <v>1.47</v>
      </c>
    </row>
    <row r="956" spans="1:13" s="2" customFormat="1" x14ac:dyDescent="0.25">
      <c r="A956" s="2" t="s">
        <v>4006</v>
      </c>
      <c r="B956" s="2">
        <v>2007</v>
      </c>
      <c r="C956" s="7">
        <v>2008601</v>
      </c>
      <c r="D956" s="2" t="s">
        <v>159</v>
      </c>
      <c r="E956" s="2">
        <v>1</v>
      </c>
      <c r="F956" s="3">
        <v>39338</v>
      </c>
      <c r="G956" s="2">
        <v>28.170185839999998</v>
      </c>
      <c r="H956" s="2">
        <v>-81.834471989999997</v>
      </c>
      <c r="I956" s="2">
        <v>13</v>
      </c>
      <c r="J956" s="2">
        <v>3.38</v>
      </c>
      <c r="K956" s="2">
        <v>-14.03</v>
      </c>
      <c r="L956" s="2">
        <v>0.64500000000000002</v>
      </c>
      <c r="M956" s="2">
        <v>0.23</v>
      </c>
    </row>
    <row r="957" spans="1:13" s="2" customFormat="1" x14ac:dyDescent="0.25">
      <c r="A957" s="2" t="s">
        <v>4008</v>
      </c>
      <c r="B957" s="2">
        <v>2007</v>
      </c>
      <c r="C957" s="7">
        <v>2008602</v>
      </c>
      <c r="D957" s="2" t="s">
        <v>4007</v>
      </c>
      <c r="E957" s="2">
        <v>1</v>
      </c>
      <c r="F957" s="3">
        <v>39273</v>
      </c>
      <c r="G957" s="2">
        <v>29.205863780000001</v>
      </c>
      <c r="H957" s="2">
        <v>-95.358048969999999</v>
      </c>
      <c r="I957" s="2">
        <v>3.13</v>
      </c>
      <c r="J957" s="2">
        <v>1.1299999999999999</v>
      </c>
      <c r="K957" s="2">
        <v>-5.94</v>
      </c>
      <c r="L957" s="2">
        <v>0.36899999999999999</v>
      </c>
      <c r="M957" s="2">
        <v>0.17</v>
      </c>
    </row>
    <row r="958" spans="1:13" s="2" customFormat="1" x14ac:dyDescent="0.25">
      <c r="A958" s="2" t="s">
        <v>4010</v>
      </c>
      <c r="B958" s="2">
        <v>2007</v>
      </c>
      <c r="C958" s="7">
        <v>2008603</v>
      </c>
      <c r="D958" s="2" t="s">
        <v>4009</v>
      </c>
      <c r="E958" s="2">
        <v>1</v>
      </c>
      <c r="F958" s="3">
        <v>39343</v>
      </c>
      <c r="G958" s="2">
        <v>44.306581700000002</v>
      </c>
      <c r="H958" s="2">
        <v>-118.6850367</v>
      </c>
      <c r="I958" s="2">
        <v>-106.92</v>
      </c>
      <c r="J958" s="2">
        <v>-13.7</v>
      </c>
      <c r="K958" s="2">
        <v>2.69</v>
      </c>
      <c r="L958" s="2">
        <v>0.13900000000000001</v>
      </c>
      <c r="M958" s="2">
        <v>0.56000000000000005</v>
      </c>
    </row>
    <row r="959" spans="1:13" s="2" customFormat="1" x14ac:dyDescent="0.25">
      <c r="A959" s="2" t="s">
        <v>4012</v>
      </c>
      <c r="B959" s="2">
        <v>2007</v>
      </c>
      <c r="C959" s="7">
        <v>2008604</v>
      </c>
      <c r="D959" s="2" t="s">
        <v>4011</v>
      </c>
      <c r="E959" s="2">
        <v>1</v>
      </c>
      <c r="F959" s="3">
        <v>39339</v>
      </c>
      <c r="G959" s="2">
        <v>40.683636999999997</v>
      </c>
      <c r="H959" s="2">
        <v>-110.9547924</v>
      </c>
      <c r="I959" s="2">
        <v>-105.38</v>
      </c>
      <c r="J959" s="2">
        <v>-13</v>
      </c>
      <c r="K959" s="2">
        <v>-1.36</v>
      </c>
      <c r="L959" s="2">
        <v>0.158</v>
      </c>
      <c r="M959" s="2">
        <v>2.09</v>
      </c>
    </row>
    <row r="960" spans="1:13" s="2" customFormat="1" x14ac:dyDescent="0.25">
      <c r="A960" s="2" t="s">
        <v>4013</v>
      </c>
      <c r="B960" s="2">
        <v>2007</v>
      </c>
      <c r="C960" s="7">
        <v>2008605</v>
      </c>
      <c r="D960" s="2" t="s">
        <v>1121</v>
      </c>
      <c r="E960" s="2">
        <v>1</v>
      </c>
      <c r="F960" s="3">
        <v>39289</v>
      </c>
      <c r="G960" s="2">
        <v>32.836726509999998</v>
      </c>
      <c r="H960" s="2">
        <v>-96.719579589999995</v>
      </c>
      <c r="I960" s="2">
        <v>-14.61</v>
      </c>
      <c r="J960" s="2">
        <v>-2.83</v>
      </c>
      <c r="K960" s="2">
        <v>8.0399999999999991</v>
      </c>
      <c r="L960" s="2">
        <v>4.8000000000000001E-2</v>
      </c>
      <c r="M960" s="2">
        <v>0.08</v>
      </c>
    </row>
    <row r="961" spans="1:13" s="2" customFormat="1" x14ac:dyDescent="0.25">
      <c r="A961" s="2" t="s">
        <v>4015</v>
      </c>
      <c r="B961" s="2">
        <v>2007</v>
      </c>
      <c r="C961" s="7">
        <v>2008606</v>
      </c>
      <c r="D961" s="2" t="s">
        <v>4014</v>
      </c>
      <c r="E961" s="2">
        <v>1</v>
      </c>
      <c r="F961" s="3">
        <v>39336</v>
      </c>
      <c r="G961" s="2">
        <v>35.884483799999998</v>
      </c>
      <c r="H961" s="2">
        <v>-100.1852787</v>
      </c>
      <c r="I961" s="2">
        <v>-3.37</v>
      </c>
      <c r="J961" s="2">
        <v>1.43</v>
      </c>
      <c r="K961" s="2">
        <v>-14.78</v>
      </c>
      <c r="L961" s="2">
        <v>0.81799999999999995</v>
      </c>
      <c r="M961" s="2">
        <v>1.18</v>
      </c>
    </row>
    <row r="962" spans="1:13" s="2" customFormat="1" x14ac:dyDescent="0.25">
      <c r="A962" s="2" t="s">
        <v>4017</v>
      </c>
      <c r="B962" s="2">
        <v>2007</v>
      </c>
      <c r="C962" s="7">
        <v>2008607</v>
      </c>
      <c r="D962" s="2" t="s">
        <v>4016</v>
      </c>
      <c r="E962" s="2">
        <v>1</v>
      </c>
      <c r="F962" s="3">
        <v>39302</v>
      </c>
      <c r="G962" s="2">
        <v>39.542176499999997</v>
      </c>
      <c r="H962" s="2">
        <v>-86.495330800000005</v>
      </c>
      <c r="I962" s="2">
        <v>-34.49</v>
      </c>
      <c r="J962" s="2">
        <v>-4.46</v>
      </c>
      <c r="K962" s="2">
        <v>1.1599999999999999</v>
      </c>
      <c r="L962" s="2">
        <v>0.157</v>
      </c>
      <c r="M962" s="2">
        <v>0.39</v>
      </c>
    </row>
    <row r="963" spans="1:13" s="2" customFormat="1" x14ac:dyDescent="0.25">
      <c r="A963" s="2" t="s">
        <v>4019</v>
      </c>
      <c r="B963" s="2">
        <v>2007</v>
      </c>
      <c r="C963" s="7">
        <v>2008608</v>
      </c>
      <c r="D963" s="2" t="s">
        <v>4018</v>
      </c>
      <c r="E963" s="2">
        <v>1</v>
      </c>
      <c r="F963" s="3">
        <v>39305</v>
      </c>
      <c r="G963" s="2">
        <v>43.827801899999997</v>
      </c>
      <c r="H963" s="2">
        <v>-104.1093535</v>
      </c>
      <c r="I963" s="2">
        <v>-27.08</v>
      </c>
      <c r="J963" s="2">
        <v>-2.06</v>
      </c>
      <c r="K963" s="2">
        <v>-10.58</v>
      </c>
      <c r="L963" s="2">
        <v>0.51500000000000001</v>
      </c>
      <c r="M963" s="2">
        <v>2.48</v>
      </c>
    </row>
    <row r="964" spans="1:13" s="2" customFormat="1" x14ac:dyDescent="0.25">
      <c r="A964" s="2" t="s">
        <v>4021</v>
      </c>
      <c r="B964" s="2">
        <v>2007</v>
      </c>
      <c r="C964" s="7">
        <v>2008609</v>
      </c>
      <c r="D964" s="2" t="s">
        <v>4020</v>
      </c>
      <c r="E964" s="2">
        <v>1</v>
      </c>
      <c r="F964" s="3">
        <v>39311</v>
      </c>
      <c r="G964" s="2">
        <v>41.990755999999998</v>
      </c>
      <c r="H964" s="2">
        <v>-103.61424</v>
      </c>
      <c r="I964" s="2">
        <v>-107.58</v>
      </c>
      <c r="J964" s="2">
        <v>-12.85</v>
      </c>
      <c r="K964" s="2">
        <v>-4.8099999999999996</v>
      </c>
      <c r="L964" s="2">
        <v>0.32500000000000001</v>
      </c>
      <c r="M964" s="2">
        <v>0.56999999999999995</v>
      </c>
    </row>
    <row r="965" spans="1:13" s="2" customFormat="1" x14ac:dyDescent="0.25">
      <c r="A965" s="2" t="s">
        <v>4023</v>
      </c>
      <c r="B965" s="2">
        <v>2007</v>
      </c>
      <c r="C965" s="7">
        <v>2008610</v>
      </c>
      <c r="D965" s="2" t="s">
        <v>4022</v>
      </c>
      <c r="E965" s="2">
        <v>1</v>
      </c>
      <c r="F965" s="3">
        <v>39337</v>
      </c>
      <c r="G965" s="2">
        <v>43.713786800000001</v>
      </c>
      <c r="H965" s="2">
        <v>-121.7665432</v>
      </c>
      <c r="I965" s="2">
        <v>-60.42</v>
      </c>
      <c r="J965" s="2">
        <v>-4.57</v>
      </c>
      <c r="K965" s="2">
        <v>-23.88</v>
      </c>
      <c r="L965" s="2">
        <v>0.49099999999999999</v>
      </c>
      <c r="M965" s="2">
        <v>6.27</v>
      </c>
    </row>
    <row r="966" spans="1:13" s="2" customFormat="1" x14ac:dyDescent="0.25">
      <c r="A966" s="2" t="s">
        <v>4024</v>
      </c>
      <c r="B966" s="2">
        <v>2007</v>
      </c>
      <c r="C966" s="7">
        <v>2008611</v>
      </c>
      <c r="D966" s="2" t="s">
        <v>784</v>
      </c>
      <c r="E966" s="2">
        <v>1</v>
      </c>
      <c r="F966" s="3">
        <v>39308</v>
      </c>
      <c r="G966" s="2">
        <v>41.321987419999999</v>
      </c>
      <c r="H966" s="2">
        <v>-98.900674969999997</v>
      </c>
      <c r="I966" s="2">
        <v>-60.6</v>
      </c>
      <c r="J966" s="2">
        <v>-7.79</v>
      </c>
      <c r="K966" s="2">
        <v>1.75</v>
      </c>
      <c r="L966" s="2">
        <v>0.20599999999999999</v>
      </c>
      <c r="M966" s="2">
        <v>0.83</v>
      </c>
    </row>
    <row r="967" spans="1:13" s="2" customFormat="1" x14ac:dyDescent="0.25">
      <c r="A967" s="2" t="s">
        <v>4026</v>
      </c>
      <c r="B967" s="2">
        <v>2007</v>
      </c>
      <c r="C967" s="7">
        <v>2008613</v>
      </c>
      <c r="D967" s="2" t="s">
        <v>4025</v>
      </c>
      <c r="E967" s="2">
        <v>1</v>
      </c>
      <c r="F967" s="3">
        <v>39324</v>
      </c>
      <c r="G967" s="2">
        <v>47.570687200000002</v>
      </c>
      <c r="H967" s="2">
        <v>-117.6889884</v>
      </c>
      <c r="I967" s="2">
        <v>-61.57</v>
      </c>
      <c r="J967" s="2">
        <v>-4.1900000000000004</v>
      </c>
      <c r="K967" s="2">
        <v>-28.05</v>
      </c>
      <c r="L967" s="2">
        <v>0.51600000000000001</v>
      </c>
      <c r="M967" s="2">
        <v>4.22</v>
      </c>
    </row>
    <row r="968" spans="1:13" s="2" customFormat="1" x14ac:dyDescent="0.25">
      <c r="A968" s="2" t="s">
        <v>4028</v>
      </c>
      <c r="B968" s="2">
        <v>2007</v>
      </c>
      <c r="C968" s="7">
        <v>2008614</v>
      </c>
      <c r="D968" s="2" t="s">
        <v>4027</v>
      </c>
      <c r="E968" s="2">
        <v>1</v>
      </c>
      <c r="F968" s="3">
        <v>39324</v>
      </c>
      <c r="G968" s="2">
        <v>30.7559282</v>
      </c>
      <c r="H968" s="2">
        <v>-98.683912800000002</v>
      </c>
      <c r="I968" s="2">
        <v>-33.840000000000003</v>
      </c>
      <c r="J968" s="2">
        <v>-5</v>
      </c>
      <c r="K968" s="2">
        <v>6.17</v>
      </c>
      <c r="L968" s="2">
        <v>0.191</v>
      </c>
      <c r="M968" s="2">
        <v>0.13</v>
      </c>
    </row>
    <row r="969" spans="1:13" s="2" customFormat="1" x14ac:dyDescent="0.25">
      <c r="A969" s="2" t="s">
        <v>4030</v>
      </c>
      <c r="B969" s="2">
        <v>2007</v>
      </c>
      <c r="C969" s="7">
        <v>2008615</v>
      </c>
      <c r="D969" s="2" t="s">
        <v>4029</v>
      </c>
      <c r="E969" s="2">
        <v>1</v>
      </c>
      <c r="F969" s="3">
        <v>39371</v>
      </c>
      <c r="G969" s="2">
        <v>33.495845099999997</v>
      </c>
      <c r="H969" s="2">
        <v>-96.959367</v>
      </c>
      <c r="I969" s="2">
        <v>-5.5</v>
      </c>
      <c r="J969" s="2">
        <v>-0.31</v>
      </c>
      <c r="K969" s="2">
        <v>-3.06</v>
      </c>
      <c r="L969" s="2">
        <v>0.34899999999999998</v>
      </c>
      <c r="M969" s="2">
        <v>0.47</v>
      </c>
    </row>
    <row r="970" spans="1:13" s="2" customFormat="1" x14ac:dyDescent="0.25">
      <c r="A970" s="2" t="s">
        <v>4032</v>
      </c>
      <c r="B970" s="2">
        <v>2007</v>
      </c>
      <c r="C970" s="7">
        <v>2008616</v>
      </c>
      <c r="D970" s="2" t="s">
        <v>4031</v>
      </c>
      <c r="E970" s="2">
        <v>1</v>
      </c>
      <c r="F970" s="3">
        <v>39281</v>
      </c>
      <c r="G970" s="2">
        <v>41.279764700000001</v>
      </c>
      <c r="H970" s="2">
        <v>-85.705175800000006</v>
      </c>
      <c r="I970" s="2">
        <v>-45.49</v>
      </c>
      <c r="J970" s="2">
        <v>-6.58</v>
      </c>
      <c r="K970" s="2">
        <v>7.11</v>
      </c>
      <c r="L970" s="2">
        <v>0.13900000000000001</v>
      </c>
      <c r="M970" s="2">
        <v>0.99</v>
      </c>
    </row>
    <row r="971" spans="1:13" s="2" customFormat="1" x14ac:dyDescent="0.25">
      <c r="A971" s="2" t="s">
        <v>4033</v>
      </c>
      <c r="B971" s="2">
        <v>2007</v>
      </c>
      <c r="C971" s="7">
        <v>2008619</v>
      </c>
      <c r="D971" s="2" t="s">
        <v>848</v>
      </c>
      <c r="E971" s="2">
        <v>1</v>
      </c>
      <c r="F971" s="3">
        <v>39261</v>
      </c>
      <c r="G971" s="2">
        <v>37.908175849999999</v>
      </c>
      <c r="H971" s="2">
        <v>-114.26716930000001</v>
      </c>
      <c r="I971" s="2">
        <v>-82.5</v>
      </c>
      <c r="J971" s="2">
        <v>-9.11</v>
      </c>
      <c r="K971" s="2">
        <v>-9.66</v>
      </c>
      <c r="L971" s="2">
        <v>0.12</v>
      </c>
      <c r="M971" s="2">
        <v>0.24</v>
      </c>
    </row>
    <row r="972" spans="1:13" s="2" customFormat="1" x14ac:dyDescent="0.25">
      <c r="A972" s="2" t="s">
        <v>4034</v>
      </c>
      <c r="B972" s="2">
        <v>2007</v>
      </c>
      <c r="C972" s="7">
        <v>2008620</v>
      </c>
      <c r="D972" s="2" t="s">
        <v>650</v>
      </c>
      <c r="E972" s="2">
        <v>1</v>
      </c>
      <c r="F972" s="3">
        <v>39350</v>
      </c>
      <c r="G972" s="2">
        <v>47.68287539</v>
      </c>
      <c r="H972" s="2">
        <v>-112.4617662</v>
      </c>
      <c r="I972" s="2">
        <v>-124.03</v>
      </c>
      <c r="J972" s="2">
        <v>-15.51</v>
      </c>
      <c r="K972" s="2">
        <v>7.0000000000000007E-2</v>
      </c>
      <c r="L972" s="2">
        <v>0.217</v>
      </c>
      <c r="M972" s="2">
        <v>4.05</v>
      </c>
    </row>
    <row r="973" spans="1:13" s="2" customFormat="1" x14ac:dyDescent="0.25">
      <c r="A973" s="2" t="s">
        <v>4036</v>
      </c>
      <c r="B973" s="2">
        <v>2007</v>
      </c>
      <c r="C973" s="7">
        <v>2008621</v>
      </c>
      <c r="D973" s="2" t="s">
        <v>4035</v>
      </c>
      <c r="E973" s="2">
        <v>1</v>
      </c>
      <c r="F973" s="3">
        <v>39295</v>
      </c>
      <c r="G973" s="2">
        <v>42.085662900000003</v>
      </c>
      <c r="H973" s="2">
        <v>-112.689224</v>
      </c>
      <c r="I973" s="2">
        <v>-123.56</v>
      </c>
      <c r="J973" s="2">
        <v>-15.64</v>
      </c>
      <c r="K973" s="2">
        <v>1.58</v>
      </c>
      <c r="L973" s="2">
        <v>0.13300000000000001</v>
      </c>
      <c r="M973" s="2">
        <v>0.18</v>
      </c>
    </row>
    <row r="974" spans="1:13" s="2" customFormat="1" x14ac:dyDescent="0.25">
      <c r="A974" s="2" t="s">
        <v>4038</v>
      </c>
      <c r="B974" s="2">
        <v>2007</v>
      </c>
      <c r="C974" s="7">
        <v>2008622</v>
      </c>
      <c r="D974" s="2" t="s">
        <v>4037</v>
      </c>
      <c r="E974" s="2">
        <v>1</v>
      </c>
      <c r="F974" s="3">
        <v>39307</v>
      </c>
      <c r="G974" s="2">
        <v>31.906692499999998</v>
      </c>
      <c r="H974" s="2">
        <v>-97.418616599999993</v>
      </c>
      <c r="I974" s="2">
        <v>-13.85</v>
      </c>
      <c r="J974" s="2">
        <v>-2.16</v>
      </c>
      <c r="K974" s="2">
        <v>3.4</v>
      </c>
      <c r="L974" s="2">
        <v>0.16700000000000001</v>
      </c>
      <c r="M974" s="2">
        <v>0.91</v>
      </c>
    </row>
    <row r="975" spans="1:13" s="2" customFormat="1" x14ac:dyDescent="0.25">
      <c r="A975" s="2" t="s">
        <v>4039</v>
      </c>
      <c r="B975" s="2">
        <v>2007</v>
      </c>
      <c r="C975" s="7">
        <v>2008623</v>
      </c>
      <c r="D975" s="2" t="s">
        <v>384</v>
      </c>
      <c r="E975" s="2">
        <v>1</v>
      </c>
      <c r="F975" s="3">
        <v>39330</v>
      </c>
      <c r="G975" s="2">
        <v>31.316502710000002</v>
      </c>
      <c r="H975" s="2">
        <v>-92.73712184</v>
      </c>
      <c r="I975" s="2">
        <v>-6.95</v>
      </c>
      <c r="J975" s="2">
        <v>-1.27</v>
      </c>
      <c r="K975" s="2">
        <v>3.23</v>
      </c>
      <c r="L975" s="2">
        <v>0.21099999999999999</v>
      </c>
      <c r="M975" s="2">
        <v>0.37</v>
      </c>
    </row>
    <row r="976" spans="1:13" s="2" customFormat="1" x14ac:dyDescent="0.25">
      <c r="A976" s="2" t="s">
        <v>4040</v>
      </c>
      <c r="B976" s="2">
        <v>2007</v>
      </c>
      <c r="C976" s="7">
        <v>2008624</v>
      </c>
      <c r="D976" s="2" t="s">
        <v>764</v>
      </c>
      <c r="E976" s="2">
        <v>1</v>
      </c>
      <c r="F976" s="3">
        <v>39307</v>
      </c>
      <c r="G976" s="2">
        <v>41.764321819999999</v>
      </c>
      <c r="H976" s="2">
        <v>-98.659791549999994</v>
      </c>
      <c r="I976" s="2">
        <v>-60.32</v>
      </c>
      <c r="J976" s="2">
        <v>-8.68</v>
      </c>
      <c r="K976" s="2">
        <v>9.14</v>
      </c>
      <c r="L976" s="2">
        <v>0.02</v>
      </c>
      <c r="M976" s="2">
        <v>0.05</v>
      </c>
    </row>
    <row r="977" spans="1:13" s="2" customFormat="1" x14ac:dyDescent="0.25">
      <c r="A977" s="2" t="s">
        <v>4042</v>
      </c>
      <c r="B977" s="2">
        <v>2007</v>
      </c>
      <c r="C977" s="7">
        <v>2008625</v>
      </c>
      <c r="D977" s="2" t="s">
        <v>4041</v>
      </c>
      <c r="E977" s="2">
        <v>1</v>
      </c>
      <c r="F977" s="3">
        <v>39295</v>
      </c>
      <c r="G977" s="2">
        <v>34.147492900000003</v>
      </c>
      <c r="H977" s="2">
        <v>-85.791861299999994</v>
      </c>
      <c r="I977" s="2">
        <v>-19.850000000000001</v>
      </c>
      <c r="J977" s="2">
        <v>-3.34</v>
      </c>
      <c r="K977" s="2">
        <v>6.88</v>
      </c>
      <c r="L977" s="2">
        <v>6.4000000000000001E-2</v>
      </c>
      <c r="M977" s="2">
        <v>0.19</v>
      </c>
    </row>
    <row r="978" spans="1:13" s="2" customFormat="1" x14ac:dyDescent="0.25">
      <c r="A978" s="2" t="s">
        <v>4043</v>
      </c>
      <c r="B978" s="2">
        <v>2007</v>
      </c>
      <c r="C978" s="7">
        <v>2008626</v>
      </c>
      <c r="D978" s="2" t="s">
        <v>1273</v>
      </c>
      <c r="E978" s="2">
        <v>1</v>
      </c>
      <c r="F978" s="3">
        <v>39309</v>
      </c>
      <c r="G978" s="2">
        <v>47.916088330000001</v>
      </c>
      <c r="H978" s="2">
        <v>-120.15960490000001</v>
      </c>
      <c r="I978" s="2">
        <v>-85.86</v>
      </c>
      <c r="J978" s="2">
        <v>-8.48</v>
      </c>
      <c r="K978" s="2">
        <v>-18.04</v>
      </c>
      <c r="L978" s="2">
        <v>0.159</v>
      </c>
      <c r="M978" s="2">
        <v>1.81</v>
      </c>
    </row>
    <row r="979" spans="1:13" s="2" customFormat="1" x14ac:dyDescent="0.25">
      <c r="A979" s="2" t="s">
        <v>4045</v>
      </c>
      <c r="B979" s="2">
        <v>2007</v>
      </c>
      <c r="C979" s="7">
        <v>2008628</v>
      </c>
      <c r="D979" s="2" t="s">
        <v>4044</v>
      </c>
      <c r="E979" s="2">
        <v>1</v>
      </c>
      <c r="F979" s="3">
        <v>39351</v>
      </c>
      <c r="G979" s="2">
        <v>46.9308348</v>
      </c>
      <c r="H979" s="2">
        <v>-111.96322429999999</v>
      </c>
      <c r="I979" s="2">
        <v>-134.07</v>
      </c>
      <c r="J979" s="2">
        <v>-16.91</v>
      </c>
      <c r="K979" s="2">
        <v>1.24</v>
      </c>
      <c r="L979" s="2">
        <v>0.17</v>
      </c>
      <c r="M979" s="2">
        <v>3.76</v>
      </c>
    </row>
    <row r="980" spans="1:13" s="2" customFormat="1" x14ac:dyDescent="0.25">
      <c r="A980" s="2" t="s">
        <v>4046</v>
      </c>
      <c r="B980" s="2">
        <v>2007</v>
      </c>
      <c r="C980" s="7">
        <v>2008630</v>
      </c>
      <c r="D980" s="2" t="s">
        <v>660</v>
      </c>
      <c r="E980" s="2">
        <v>1</v>
      </c>
      <c r="F980" s="3">
        <v>39346</v>
      </c>
      <c r="G980" s="2">
        <v>48.450993369999999</v>
      </c>
      <c r="H980" s="2">
        <v>-114.3814277</v>
      </c>
      <c r="I980" s="2">
        <v>-119.69</v>
      </c>
      <c r="J980" s="2">
        <v>-15.4</v>
      </c>
      <c r="K980" s="2">
        <v>3.48</v>
      </c>
      <c r="L980" s="2">
        <v>0.11600000000000001</v>
      </c>
      <c r="M980" s="2">
        <v>3.86</v>
      </c>
    </row>
    <row r="981" spans="1:13" s="2" customFormat="1" x14ac:dyDescent="0.25">
      <c r="A981" s="2" t="s">
        <v>4048</v>
      </c>
      <c r="B981" s="2">
        <v>2007</v>
      </c>
      <c r="C981" s="7">
        <v>2008631</v>
      </c>
      <c r="D981" s="2" t="s">
        <v>4047</v>
      </c>
      <c r="E981" s="2">
        <v>1</v>
      </c>
      <c r="F981" s="3">
        <v>39281</v>
      </c>
      <c r="G981" s="2">
        <v>38.703597700000003</v>
      </c>
      <c r="H981" s="2">
        <v>-118.71797359999999</v>
      </c>
      <c r="I981" s="2">
        <v>-28.29</v>
      </c>
      <c r="J981" s="2">
        <v>0.75</v>
      </c>
      <c r="K981" s="2">
        <v>-34.25</v>
      </c>
      <c r="L981" s="2">
        <v>0.78300000000000003</v>
      </c>
      <c r="M981" s="2">
        <v>21.97</v>
      </c>
    </row>
    <row r="982" spans="1:13" s="2" customFormat="1" x14ac:dyDescent="0.25">
      <c r="A982" s="2" t="s">
        <v>4050</v>
      </c>
      <c r="B982" s="2">
        <v>2007</v>
      </c>
      <c r="C982" s="7">
        <v>2008632</v>
      </c>
      <c r="D982" s="2" t="s">
        <v>4049</v>
      </c>
      <c r="E982" s="2">
        <v>1</v>
      </c>
      <c r="F982" s="3">
        <v>39279</v>
      </c>
      <c r="G982" s="2">
        <v>41.232249099999997</v>
      </c>
      <c r="H982" s="2">
        <v>-85.985257799999999</v>
      </c>
      <c r="I982" s="2">
        <v>-27.19</v>
      </c>
      <c r="J982" s="2">
        <v>-2.52</v>
      </c>
      <c r="K982" s="2">
        <v>-7</v>
      </c>
      <c r="L982" s="2">
        <v>0.19700000000000001</v>
      </c>
      <c r="M982" s="2">
        <v>1.36</v>
      </c>
    </row>
    <row r="983" spans="1:13" s="2" customFormat="1" x14ac:dyDescent="0.25">
      <c r="A983" s="2" t="s">
        <v>4051</v>
      </c>
      <c r="B983" s="2">
        <v>2007</v>
      </c>
      <c r="C983" s="7">
        <v>2008633</v>
      </c>
      <c r="D983" s="2" t="s">
        <v>283</v>
      </c>
      <c r="E983" s="2">
        <v>1</v>
      </c>
      <c r="F983" s="3">
        <v>39300</v>
      </c>
      <c r="G983" s="2">
        <v>38.213755210000002</v>
      </c>
      <c r="H983" s="2">
        <v>-87.117950320000006</v>
      </c>
      <c r="I983" s="2">
        <v>-21.03</v>
      </c>
      <c r="J983" s="2">
        <v>-2.19</v>
      </c>
      <c r="K983" s="2">
        <v>-3.52</v>
      </c>
      <c r="L983" s="2">
        <v>0.18</v>
      </c>
      <c r="M983" s="2">
        <v>0.28000000000000003</v>
      </c>
    </row>
    <row r="984" spans="1:13" s="2" customFormat="1" x14ac:dyDescent="0.25">
      <c r="A984" s="2" t="s">
        <v>4052</v>
      </c>
      <c r="B984" s="2">
        <v>2007</v>
      </c>
      <c r="C984" s="7">
        <v>2008634</v>
      </c>
      <c r="D984" s="2" t="s">
        <v>1115</v>
      </c>
      <c r="E984" s="2">
        <v>1</v>
      </c>
      <c r="F984" s="3">
        <v>39295</v>
      </c>
      <c r="G984" s="2">
        <v>32.240254470000004</v>
      </c>
      <c r="H984" s="2">
        <v>-101.31330269999999</v>
      </c>
      <c r="I984" s="2">
        <v>4.12</v>
      </c>
      <c r="J984" s="2">
        <v>2.1</v>
      </c>
      <c r="K984" s="2">
        <v>-12.7</v>
      </c>
      <c r="L984" s="2">
        <v>0.70099999999999996</v>
      </c>
      <c r="M984" s="2">
        <v>2.0499999999999998</v>
      </c>
    </row>
    <row r="985" spans="1:13" s="2" customFormat="1" x14ac:dyDescent="0.25">
      <c r="A985" s="2" t="s">
        <v>4054</v>
      </c>
      <c r="B985" s="2">
        <v>2007</v>
      </c>
      <c r="C985" s="7">
        <v>2008635</v>
      </c>
      <c r="D985" s="2" t="s">
        <v>4053</v>
      </c>
      <c r="E985" s="2">
        <v>1</v>
      </c>
      <c r="F985" s="3">
        <v>39289</v>
      </c>
      <c r="G985" s="2">
        <v>44.0236132</v>
      </c>
      <c r="H985" s="2">
        <v>-111.6037333</v>
      </c>
      <c r="I985" s="2">
        <v>-85.42</v>
      </c>
      <c r="J985" s="2">
        <v>-7.74</v>
      </c>
      <c r="K985" s="2">
        <v>-23.52</v>
      </c>
      <c r="L985" s="2">
        <v>0.32400000000000001</v>
      </c>
      <c r="M985" s="2">
        <v>0.51</v>
      </c>
    </row>
    <row r="986" spans="1:13" s="2" customFormat="1" x14ac:dyDescent="0.25">
      <c r="A986" s="2" t="s">
        <v>4056</v>
      </c>
      <c r="B986" s="2">
        <v>2007</v>
      </c>
      <c r="C986" s="7">
        <v>2008636</v>
      </c>
      <c r="D986" s="2" t="s">
        <v>4055</v>
      </c>
      <c r="E986" s="2">
        <v>1</v>
      </c>
      <c r="F986" s="3">
        <v>39261</v>
      </c>
      <c r="G986" s="2">
        <v>33.762478399999999</v>
      </c>
      <c r="H986" s="2">
        <v>-86.053158330000002</v>
      </c>
      <c r="I986" s="2">
        <v>-17.07</v>
      </c>
      <c r="J986" s="2">
        <v>-3.12</v>
      </c>
      <c r="K986" s="2">
        <v>7.87</v>
      </c>
      <c r="L986" s="2">
        <v>4.2000000000000003E-2</v>
      </c>
      <c r="M986" s="2">
        <v>0.08</v>
      </c>
    </row>
    <row r="987" spans="1:13" s="2" customFormat="1" x14ac:dyDescent="0.25">
      <c r="A987" s="2" t="s">
        <v>4057</v>
      </c>
      <c r="B987" s="2">
        <v>2007</v>
      </c>
      <c r="C987" s="7">
        <v>2008637</v>
      </c>
      <c r="D987" s="2" t="s">
        <v>772</v>
      </c>
      <c r="E987" s="2">
        <v>1</v>
      </c>
      <c r="F987" s="3">
        <v>39313</v>
      </c>
      <c r="G987" s="2">
        <v>42.452611130000001</v>
      </c>
      <c r="H987" s="2">
        <v>-100.6479949</v>
      </c>
      <c r="I987" s="2">
        <v>-28.54</v>
      </c>
      <c r="J987" s="2">
        <v>-1.93</v>
      </c>
      <c r="K987" s="2">
        <v>-13.1</v>
      </c>
      <c r="L987" s="2">
        <v>0.63900000000000001</v>
      </c>
      <c r="M987" s="2">
        <v>0.53</v>
      </c>
    </row>
    <row r="988" spans="1:13" s="2" customFormat="1" x14ac:dyDescent="0.25">
      <c r="A988" s="2" t="s">
        <v>4059</v>
      </c>
      <c r="B988" s="2">
        <v>2007</v>
      </c>
      <c r="C988" s="7">
        <v>2008638</v>
      </c>
      <c r="D988" s="2" t="s">
        <v>4058</v>
      </c>
      <c r="E988" s="2">
        <v>1</v>
      </c>
      <c r="F988" s="3">
        <v>39295</v>
      </c>
      <c r="G988" s="2">
        <v>41.678632299999997</v>
      </c>
      <c r="H988" s="2">
        <v>-86.369502100000005</v>
      </c>
      <c r="I988" s="2">
        <v>-24.3</v>
      </c>
      <c r="J988" s="2">
        <v>-0.92</v>
      </c>
      <c r="K988" s="2">
        <v>-16.920000000000002</v>
      </c>
      <c r="L988" s="2">
        <v>0.624</v>
      </c>
      <c r="M988" s="2">
        <v>0.45</v>
      </c>
    </row>
    <row r="989" spans="1:13" s="2" customFormat="1" x14ac:dyDescent="0.25">
      <c r="A989" s="2" t="s">
        <v>4061</v>
      </c>
      <c r="B989" s="2">
        <v>2007</v>
      </c>
      <c r="C989" s="7">
        <v>2008639</v>
      </c>
      <c r="D989" s="2" t="s">
        <v>4060</v>
      </c>
      <c r="E989" s="2">
        <v>1</v>
      </c>
      <c r="F989" s="3">
        <v>39373</v>
      </c>
      <c r="G989" s="2">
        <v>33.980479500000001</v>
      </c>
      <c r="H989" s="2">
        <v>-98.709933599999999</v>
      </c>
      <c r="I989" s="2">
        <v>1.68</v>
      </c>
      <c r="J989" s="2">
        <v>0.9</v>
      </c>
      <c r="K989" s="2">
        <v>-5.5</v>
      </c>
      <c r="L989" s="2">
        <v>0.54800000000000004</v>
      </c>
      <c r="M989" s="2">
        <v>0.78</v>
      </c>
    </row>
    <row r="990" spans="1:13" s="2" customFormat="1" x14ac:dyDescent="0.25">
      <c r="A990" s="2" t="s">
        <v>4063</v>
      </c>
      <c r="B990" s="2">
        <v>2007</v>
      </c>
      <c r="C990" s="7">
        <v>2008640</v>
      </c>
      <c r="D990" s="2" t="s">
        <v>4062</v>
      </c>
      <c r="E990" s="2">
        <v>1</v>
      </c>
      <c r="F990" s="3">
        <v>39372</v>
      </c>
      <c r="G990" s="2">
        <v>33.841566899999997</v>
      </c>
      <c r="H990" s="2">
        <v>-97.250827900000004</v>
      </c>
      <c r="I990" s="2">
        <v>-7.28</v>
      </c>
      <c r="J990" s="2">
        <v>-0.25</v>
      </c>
      <c r="K990" s="2">
        <v>-5.27</v>
      </c>
      <c r="L990" s="2">
        <v>0.39600000000000002</v>
      </c>
      <c r="M990" s="2">
        <v>0.6</v>
      </c>
    </row>
    <row r="991" spans="1:13" s="2" customFormat="1" x14ac:dyDescent="0.25">
      <c r="A991" s="2" t="s">
        <v>4065</v>
      </c>
      <c r="B991" s="2">
        <v>2007</v>
      </c>
      <c r="C991" s="7">
        <v>2008641</v>
      </c>
      <c r="D991" s="2" t="s">
        <v>4064</v>
      </c>
      <c r="E991" s="2">
        <v>1</v>
      </c>
      <c r="F991" s="3">
        <v>39288</v>
      </c>
      <c r="G991" s="2">
        <v>41.550996900000001</v>
      </c>
      <c r="H991" s="2">
        <v>-85.286816799999997</v>
      </c>
      <c r="I991" s="2">
        <v>-34.909999999999997</v>
      </c>
      <c r="J991" s="2">
        <v>-3.69</v>
      </c>
      <c r="K991" s="2">
        <v>-5.36</v>
      </c>
      <c r="L991" s="2">
        <v>0.39300000000000002</v>
      </c>
      <c r="M991" s="2">
        <v>3.82</v>
      </c>
    </row>
    <row r="992" spans="1:13" s="2" customFormat="1" x14ac:dyDescent="0.25">
      <c r="A992" s="2" t="s">
        <v>4067</v>
      </c>
      <c r="B992" s="2">
        <v>2007</v>
      </c>
      <c r="C992" s="7">
        <v>2008642</v>
      </c>
      <c r="D992" s="2" t="s">
        <v>4066</v>
      </c>
      <c r="E992" s="2">
        <v>1</v>
      </c>
      <c r="F992" s="3">
        <v>39300</v>
      </c>
      <c r="G992" s="2">
        <v>30.853677000000001</v>
      </c>
      <c r="H992" s="2">
        <v>-95.342261699999995</v>
      </c>
      <c r="I992" s="2">
        <v>-10.3</v>
      </c>
      <c r="J992" s="2">
        <v>-1.69</v>
      </c>
      <c r="K992" s="2">
        <v>3.2</v>
      </c>
      <c r="L992" s="2">
        <v>0.13500000000000001</v>
      </c>
      <c r="M992" s="2">
        <v>0.68</v>
      </c>
    </row>
    <row r="993" spans="1:13" s="2" customFormat="1" x14ac:dyDescent="0.25">
      <c r="A993" s="2" t="s">
        <v>4069</v>
      </c>
      <c r="B993" s="2">
        <v>2007</v>
      </c>
      <c r="C993" s="7">
        <v>2008643</v>
      </c>
      <c r="D993" s="2" t="s">
        <v>4068</v>
      </c>
      <c r="E993" s="2">
        <v>1</v>
      </c>
      <c r="F993" s="3">
        <v>39350</v>
      </c>
      <c r="G993" s="2">
        <v>32.116599600000001</v>
      </c>
      <c r="H993" s="2">
        <v>-96.149180700000002</v>
      </c>
      <c r="I993" s="2">
        <v>0.98</v>
      </c>
      <c r="J993" s="2">
        <v>0.99</v>
      </c>
      <c r="K993" s="2">
        <v>-6.91</v>
      </c>
      <c r="L993" s="2">
        <v>0.29599999999999999</v>
      </c>
      <c r="M993" s="2">
        <v>0.68</v>
      </c>
    </row>
    <row r="994" spans="1:13" s="2" customFormat="1" x14ac:dyDescent="0.25">
      <c r="A994" s="2" t="s">
        <v>4070</v>
      </c>
      <c r="B994" s="2">
        <v>2007</v>
      </c>
      <c r="C994" s="7">
        <v>2008644</v>
      </c>
      <c r="D994" s="2" t="s">
        <v>210</v>
      </c>
      <c r="E994" s="2">
        <v>1</v>
      </c>
      <c r="F994" s="3">
        <v>39301</v>
      </c>
      <c r="G994" s="2">
        <v>44.964115149999998</v>
      </c>
      <c r="H994" s="2">
        <v>-116.46301939999999</v>
      </c>
      <c r="I994" s="2">
        <v>-112.67</v>
      </c>
      <c r="J994" s="2">
        <v>-14.16</v>
      </c>
      <c r="K994" s="2">
        <v>0.63</v>
      </c>
      <c r="L994" s="2">
        <v>4.2000000000000003E-2</v>
      </c>
      <c r="M994" s="2">
        <v>0.1</v>
      </c>
    </row>
    <row r="995" spans="1:13" s="2" customFormat="1" x14ac:dyDescent="0.25">
      <c r="A995" s="2" t="s">
        <v>4071</v>
      </c>
      <c r="B995" s="2">
        <v>2007</v>
      </c>
      <c r="C995" s="7">
        <v>2008645</v>
      </c>
      <c r="D995" s="2" t="s">
        <v>289</v>
      </c>
      <c r="E995" s="2">
        <v>1</v>
      </c>
      <c r="F995" s="3">
        <v>39315</v>
      </c>
      <c r="G995" s="2">
        <v>41.076318049999998</v>
      </c>
      <c r="H995" s="2">
        <v>-86.462930110000002</v>
      </c>
      <c r="I995" s="2">
        <v>-33.22</v>
      </c>
      <c r="J995" s="2">
        <v>-4.0199999999999996</v>
      </c>
      <c r="K995" s="2">
        <v>-1.03</v>
      </c>
      <c r="L995" s="2">
        <v>8.4000000000000005E-2</v>
      </c>
      <c r="M995" s="2">
        <v>0.37</v>
      </c>
    </row>
    <row r="996" spans="1:13" s="2" customFormat="1" x14ac:dyDescent="0.25">
      <c r="A996" s="2" t="s">
        <v>4073</v>
      </c>
      <c r="B996" s="2">
        <v>2007</v>
      </c>
      <c r="C996" s="7">
        <v>2008646</v>
      </c>
      <c r="D996" s="2" t="s">
        <v>4072</v>
      </c>
      <c r="E996" s="2">
        <v>1</v>
      </c>
      <c r="F996" s="3">
        <v>39350</v>
      </c>
      <c r="G996" s="2">
        <v>48.660289300000002</v>
      </c>
      <c r="H996" s="2">
        <v>-122.81677999999999</v>
      </c>
      <c r="I996" s="2">
        <v>-57.3</v>
      </c>
      <c r="J996" s="2">
        <v>-7.12</v>
      </c>
      <c r="K996" s="2">
        <v>-0.32</v>
      </c>
      <c r="L996" s="2">
        <v>0.216</v>
      </c>
      <c r="M996" s="2">
        <v>4.84</v>
      </c>
    </row>
    <row r="997" spans="1:13" s="2" customFormat="1" x14ac:dyDescent="0.25">
      <c r="A997" s="2" t="s">
        <v>4075</v>
      </c>
      <c r="B997" s="2">
        <v>2007</v>
      </c>
      <c r="C997" s="7">
        <v>2008647</v>
      </c>
      <c r="D997" s="2" t="s">
        <v>4074</v>
      </c>
      <c r="E997" s="2">
        <v>1</v>
      </c>
      <c r="F997" s="3">
        <v>39274</v>
      </c>
      <c r="G997" s="2">
        <v>43.549425200000002</v>
      </c>
      <c r="H997" s="2">
        <v>-115.79871420000001</v>
      </c>
      <c r="I997" s="2">
        <v>-123.5</v>
      </c>
      <c r="J997" s="2">
        <v>-16.21</v>
      </c>
      <c r="K997" s="2">
        <v>6.18</v>
      </c>
      <c r="L997" s="2">
        <v>0.06</v>
      </c>
      <c r="M997" s="2">
        <v>0.67</v>
      </c>
    </row>
    <row r="998" spans="1:13" s="2" customFormat="1" x14ac:dyDescent="0.25">
      <c r="A998" s="2" t="s">
        <v>4076</v>
      </c>
      <c r="B998" s="2">
        <v>2007</v>
      </c>
      <c r="C998" s="7">
        <v>2008648</v>
      </c>
      <c r="D998" s="2" t="s">
        <v>768</v>
      </c>
      <c r="E998" s="2">
        <v>1</v>
      </c>
      <c r="F998" s="3">
        <v>39309</v>
      </c>
      <c r="G998" s="2">
        <v>41.03542015</v>
      </c>
      <c r="H998" s="2">
        <v>-96.837727439999995</v>
      </c>
      <c r="I998" s="2">
        <v>-21.5</v>
      </c>
      <c r="J998" s="2">
        <v>-2.78</v>
      </c>
      <c r="K998" s="2">
        <v>0.71</v>
      </c>
      <c r="L998" s="2">
        <v>0.33500000000000002</v>
      </c>
      <c r="M998" s="2">
        <v>1.01</v>
      </c>
    </row>
    <row r="999" spans="1:13" s="2" customFormat="1" x14ac:dyDescent="0.25">
      <c r="A999" s="2" t="s">
        <v>4078</v>
      </c>
      <c r="B999" s="2">
        <v>2007</v>
      </c>
      <c r="C999" s="7">
        <v>2008649</v>
      </c>
      <c r="D999" s="2" t="s">
        <v>4077</v>
      </c>
      <c r="E999" s="2">
        <v>1</v>
      </c>
      <c r="F999" s="3">
        <v>39315</v>
      </c>
      <c r="G999" s="2">
        <v>26.962188959999999</v>
      </c>
      <c r="H999" s="2">
        <v>-80.861120229999997</v>
      </c>
      <c r="I999" s="2">
        <v>18.670000000000002</v>
      </c>
      <c r="J999" s="2">
        <v>3.36</v>
      </c>
      <c r="K999" s="2">
        <v>-8.23</v>
      </c>
      <c r="L999" s="2">
        <v>0.65400000000000003</v>
      </c>
      <c r="M999" s="2">
        <v>0.36</v>
      </c>
    </row>
    <row r="1000" spans="1:13" s="2" customFormat="1" x14ac:dyDescent="0.25">
      <c r="A1000" s="2" t="s">
        <v>4080</v>
      </c>
      <c r="B1000" s="2">
        <v>2007</v>
      </c>
      <c r="C1000" s="7">
        <v>2008650</v>
      </c>
      <c r="D1000" s="2" t="s">
        <v>4079</v>
      </c>
      <c r="E1000" s="2">
        <v>1</v>
      </c>
      <c r="F1000" s="3">
        <v>39364</v>
      </c>
      <c r="G1000" s="2">
        <v>32.570245999999997</v>
      </c>
      <c r="H1000" s="2">
        <v>-99.682618300000001</v>
      </c>
      <c r="I1000" s="2">
        <v>-12.86</v>
      </c>
      <c r="J1000" s="2">
        <v>-1.72</v>
      </c>
      <c r="K1000" s="2">
        <v>0.91</v>
      </c>
      <c r="L1000" s="2">
        <v>0.223</v>
      </c>
      <c r="M1000" s="2">
        <v>1.01</v>
      </c>
    </row>
    <row r="1001" spans="1:13" s="2" customFormat="1" x14ac:dyDescent="0.25">
      <c r="A1001" s="2" t="s">
        <v>4082</v>
      </c>
      <c r="B1001" s="2">
        <v>2007</v>
      </c>
      <c r="C1001" s="7">
        <v>2008651</v>
      </c>
      <c r="D1001" s="2" t="s">
        <v>4081</v>
      </c>
      <c r="E1001" s="2">
        <v>1</v>
      </c>
      <c r="F1001" s="3">
        <v>39330</v>
      </c>
      <c r="G1001" s="2">
        <v>48.056479799999998</v>
      </c>
      <c r="H1001" s="2">
        <v>-117.40861</v>
      </c>
      <c r="I1001" s="2">
        <v>-98.77</v>
      </c>
      <c r="J1001" s="2">
        <v>-11.58</v>
      </c>
      <c r="K1001" s="2">
        <v>-6.13</v>
      </c>
      <c r="L1001" s="2">
        <v>9.7000000000000003E-2</v>
      </c>
      <c r="M1001" s="2">
        <v>1.26</v>
      </c>
    </row>
    <row r="1002" spans="1:13" s="2" customFormat="1" x14ac:dyDescent="0.25">
      <c r="A1002" s="2" t="s">
        <v>4084</v>
      </c>
      <c r="B1002" s="2">
        <v>2007</v>
      </c>
      <c r="C1002" s="7">
        <v>2008652</v>
      </c>
      <c r="D1002" s="2" t="s">
        <v>4083</v>
      </c>
      <c r="E1002" s="2">
        <v>1</v>
      </c>
      <c r="F1002" s="3">
        <v>39372</v>
      </c>
      <c r="G1002" s="2">
        <v>29.246146700000001</v>
      </c>
      <c r="H1002" s="2">
        <v>-98.377209899999997</v>
      </c>
      <c r="I1002" s="2">
        <v>10.81</v>
      </c>
      <c r="J1002" s="2">
        <v>2.72</v>
      </c>
      <c r="K1002" s="2">
        <v>-10.95</v>
      </c>
      <c r="L1002" s="2">
        <v>0.58499999999999996</v>
      </c>
      <c r="M1002" s="2">
        <v>3.2</v>
      </c>
    </row>
    <row r="1003" spans="1:13" s="2" customFormat="1" x14ac:dyDescent="0.25">
      <c r="A1003" s="2" t="s">
        <v>4086</v>
      </c>
      <c r="B1003" s="2">
        <v>2007</v>
      </c>
      <c r="C1003" s="7">
        <v>2008653</v>
      </c>
      <c r="D1003" s="2" t="s">
        <v>4085</v>
      </c>
      <c r="E1003" s="2">
        <v>1</v>
      </c>
      <c r="F1003" s="3">
        <v>39310</v>
      </c>
      <c r="G1003" s="2">
        <v>42.123193299999997</v>
      </c>
      <c r="H1003" s="2">
        <v>-111.8362486</v>
      </c>
      <c r="I1003" s="2">
        <v>-113.02</v>
      </c>
      <c r="J1003" s="2">
        <v>-14.44</v>
      </c>
      <c r="K1003" s="2">
        <v>2.5299999999999998</v>
      </c>
      <c r="L1003" s="2">
        <v>5.1999999999999998E-2</v>
      </c>
      <c r="M1003" s="2">
        <v>0.11</v>
      </c>
    </row>
    <row r="1004" spans="1:13" s="2" customFormat="1" x14ac:dyDescent="0.25">
      <c r="A1004" s="2" t="s">
        <v>4088</v>
      </c>
      <c r="B1004" s="2">
        <v>2007</v>
      </c>
      <c r="C1004" s="7">
        <v>2008654</v>
      </c>
      <c r="D1004" s="2" t="s">
        <v>4087</v>
      </c>
      <c r="E1004" s="2">
        <v>1</v>
      </c>
      <c r="F1004" s="3">
        <v>39342</v>
      </c>
      <c r="G1004" s="2">
        <v>34.934074959999997</v>
      </c>
      <c r="H1004" s="2">
        <v>-94.741213979999998</v>
      </c>
      <c r="I1004" s="2">
        <v>-20.81</v>
      </c>
      <c r="J1004" s="2">
        <v>-3.51</v>
      </c>
      <c r="K1004" s="2">
        <v>7.28</v>
      </c>
      <c r="L1004" s="2">
        <v>6.8000000000000005E-2</v>
      </c>
      <c r="M1004" s="2">
        <v>0.17</v>
      </c>
    </row>
    <row r="1005" spans="1:13" s="2" customFormat="1" x14ac:dyDescent="0.25">
      <c r="A1005" s="2" t="s">
        <v>4089</v>
      </c>
      <c r="B1005" s="2">
        <v>2007</v>
      </c>
      <c r="C1005" s="7">
        <v>2008655</v>
      </c>
      <c r="D1005" s="2" t="s">
        <v>212</v>
      </c>
      <c r="E1005" s="2">
        <v>1</v>
      </c>
      <c r="F1005" s="3">
        <v>39282</v>
      </c>
      <c r="G1005" s="2">
        <v>48.458400439999998</v>
      </c>
      <c r="H1005" s="2">
        <v>-116.82423970000001</v>
      </c>
      <c r="I1005" s="2">
        <v>-98.42</v>
      </c>
      <c r="J1005" s="2">
        <v>-11.97</v>
      </c>
      <c r="K1005" s="2">
        <v>-2.62</v>
      </c>
      <c r="L1005" s="2">
        <v>9.7000000000000003E-2</v>
      </c>
      <c r="M1005" s="2">
        <v>0.19</v>
      </c>
    </row>
    <row r="1006" spans="1:13" s="2" customFormat="1" x14ac:dyDescent="0.25">
      <c r="A1006" s="2" t="s">
        <v>4091</v>
      </c>
      <c r="B1006" s="2">
        <v>2007</v>
      </c>
      <c r="C1006" s="7">
        <v>2008656</v>
      </c>
      <c r="D1006" s="2" t="s">
        <v>4090</v>
      </c>
      <c r="E1006" s="2">
        <v>1</v>
      </c>
      <c r="F1006" s="3">
        <v>39308</v>
      </c>
      <c r="G1006" s="2">
        <v>34.629680899999997</v>
      </c>
      <c r="H1006" s="2">
        <v>-97.0899395</v>
      </c>
      <c r="I1006" s="2">
        <v>-16.329999999999998</v>
      </c>
      <c r="J1006" s="2">
        <v>-2.5299999999999998</v>
      </c>
      <c r="K1006" s="2">
        <v>3.91</v>
      </c>
      <c r="L1006" s="2">
        <v>0.253</v>
      </c>
      <c r="M1006" s="2">
        <v>0.16</v>
      </c>
    </row>
    <row r="1007" spans="1:13" s="2" customFormat="1" x14ac:dyDescent="0.25">
      <c r="A1007" s="2" t="s">
        <v>4093</v>
      </c>
      <c r="B1007" s="2">
        <v>2007</v>
      </c>
      <c r="C1007" s="7">
        <v>2008657</v>
      </c>
      <c r="D1007" s="2" t="s">
        <v>4092</v>
      </c>
      <c r="E1007" s="2">
        <v>1</v>
      </c>
      <c r="F1007" s="3">
        <v>39314</v>
      </c>
      <c r="G1007" s="2">
        <v>42.626951200000001</v>
      </c>
      <c r="H1007" s="2">
        <v>-100.6121255</v>
      </c>
      <c r="I1007" s="2">
        <v>-22.06</v>
      </c>
      <c r="J1007" s="2">
        <v>-1.21</v>
      </c>
      <c r="K1007" s="2">
        <v>-12.35</v>
      </c>
      <c r="L1007" s="2">
        <v>0.77900000000000003</v>
      </c>
      <c r="M1007" s="2">
        <v>0.85</v>
      </c>
    </row>
    <row r="1008" spans="1:13" s="2" customFormat="1" x14ac:dyDescent="0.25">
      <c r="A1008" s="2" t="s">
        <v>4095</v>
      </c>
      <c r="B1008" s="2">
        <v>2007</v>
      </c>
      <c r="C1008" s="7">
        <v>2008658</v>
      </c>
      <c r="D1008" s="2" t="s">
        <v>4094</v>
      </c>
      <c r="E1008" s="2">
        <v>1</v>
      </c>
      <c r="F1008" s="3">
        <v>39310</v>
      </c>
      <c r="G1008" s="2">
        <v>41.975362199999999</v>
      </c>
      <c r="H1008" s="2">
        <v>-97.236103499999999</v>
      </c>
      <c r="I1008" s="2">
        <v>-24.44</v>
      </c>
      <c r="J1008" s="2">
        <v>-1.72</v>
      </c>
      <c r="K1008" s="2">
        <v>-10.7</v>
      </c>
      <c r="L1008" s="2">
        <v>0.58699999999999997</v>
      </c>
      <c r="M1008" s="2">
        <v>1.29</v>
      </c>
    </row>
    <row r="1009" spans="1:13" s="2" customFormat="1" x14ac:dyDescent="0.25">
      <c r="A1009" s="2" t="s">
        <v>4097</v>
      </c>
      <c r="B1009" s="2">
        <v>2007</v>
      </c>
      <c r="C1009" s="7">
        <v>2008659</v>
      </c>
      <c r="D1009" s="2" t="s">
        <v>4096</v>
      </c>
      <c r="E1009" s="2">
        <v>1</v>
      </c>
      <c r="F1009" s="3">
        <v>39293</v>
      </c>
      <c r="G1009" s="2">
        <v>36.058079999999997</v>
      </c>
      <c r="H1009" s="2">
        <v>-99.922477999999998</v>
      </c>
      <c r="I1009" s="2">
        <v>-12.46</v>
      </c>
      <c r="J1009" s="2">
        <v>-0.69</v>
      </c>
      <c r="K1009" s="2">
        <v>-6.93</v>
      </c>
      <c r="L1009" s="2">
        <v>0.53400000000000003</v>
      </c>
      <c r="M1009" s="2">
        <v>1.38</v>
      </c>
    </row>
    <row r="1010" spans="1:13" s="2" customFormat="1" x14ac:dyDescent="0.25">
      <c r="A1010" s="2" t="s">
        <v>4098</v>
      </c>
      <c r="B1010" s="2">
        <v>2007</v>
      </c>
      <c r="C1010" s="7">
        <v>2008660</v>
      </c>
      <c r="D1010" s="2" t="s">
        <v>770</v>
      </c>
      <c r="E1010" s="2">
        <v>1</v>
      </c>
      <c r="F1010" s="3">
        <v>39309</v>
      </c>
      <c r="G1010" s="2">
        <v>41.787617400000002</v>
      </c>
      <c r="H1010" s="2">
        <v>-102.5218866</v>
      </c>
      <c r="I1010" s="2">
        <v>-32.15</v>
      </c>
      <c r="J1010" s="2">
        <v>-1.81</v>
      </c>
      <c r="K1010" s="2">
        <v>-17.649999999999999</v>
      </c>
      <c r="L1010" s="2">
        <v>0.626</v>
      </c>
      <c r="M1010" s="2">
        <v>0.5</v>
      </c>
    </row>
    <row r="1011" spans="1:13" s="2" customFormat="1" x14ac:dyDescent="0.25">
      <c r="A1011" s="2" t="s">
        <v>4100</v>
      </c>
      <c r="B1011" s="2">
        <v>2007</v>
      </c>
      <c r="C1011" s="7">
        <v>2008661</v>
      </c>
      <c r="D1011" s="2" t="s">
        <v>4099</v>
      </c>
      <c r="E1011" s="2">
        <v>1</v>
      </c>
      <c r="F1011" s="3">
        <v>39316</v>
      </c>
      <c r="G1011" s="2">
        <v>42.416466300000003</v>
      </c>
      <c r="H1011" s="2">
        <v>-99.291060599999994</v>
      </c>
      <c r="I1011" s="2">
        <v>-19.2</v>
      </c>
      <c r="J1011" s="2">
        <v>-0.92</v>
      </c>
      <c r="K1011" s="2">
        <v>-11.85</v>
      </c>
      <c r="L1011" s="2">
        <v>0.93200000000000005</v>
      </c>
      <c r="M1011" s="2">
        <v>0.52</v>
      </c>
    </row>
    <row r="1012" spans="1:13" s="2" customFormat="1" x14ac:dyDescent="0.25">
      <c r="A1012" s="2" t="s">
        <v>4102</v>
      </c>
      <c r="B1012" s="2">
        <v>2007</v>
      </c>
      <c r="C1012" s="7">
        <v>2008662</v>
      </c>
      <c r="D1012" s="2" t="s">
        <v>4101</v>
      </c>
      <c r="E1012" s="2">
        <v>1</v>
      </c>
      <c r="F1012" s="3">
        <v>39317</v>
      </c>
      <c r="G1012" s="2">
        <v>40.156686499999999</v>
      </c>
      <c r="H1012" s="2">
        <v>-96.779702499999999</v>
      </c>
      <c r="I1012" s="2">
        <v>-13.33</v>
      </c>
      <c r="J1012" s="2">
        <v>-0.87</v>
      </c>
      <c r="K1012" s="2">
        <v>-6.38</v>
      </c>
      <c r="L1012" s="2">
        <v>0.59599999999999997</v>
      </c>
      <c r="M1012" s="2">
        <v>0.57999999999999996</v>
      </c>
    </row>
    <row r="1013" spans="1:13" s="2" customFormat="1" x14ac:dyDescent="0.25">
      <c r="A1013" s="2" t="s">
        <v>4103</v>
      </c>
      <c r="B1013" s="2">
        <v>2007</v>
      </c>
      <c r="C1013" s="7">
        <v>2008663</v>
      </c>
      <c r="D1013" s="2" t="s">
        <v>1017</v>
      </c>
      <c r="E1013" s="2">
        <v>1</v>
      </c>
      <c r="F1013" s="3">
        <v>39282</v>
      </c>
      <c r="G1013" s="2">
        <v>41.891497659999999</v>
      </c>
      <c r="H1013" s="2">
        <v>-71.682638659999995</v>
      </c>
      <c r="I1013" s="2">
        <v>-36.85</v>
      </c>
      <c r="J1013" s="2">
        <v>-5.21</v>
      </c>
      <c r="K1013" s="2">
        <v>4.8600000000000003</v>
      </c>
      <c r="L1013" s="2">
        <v>0.13</v>
      </c>
      <c r="M1013" s="2">
        <v>0.12</v>
      </c>
    </row>
    <row r="1014" spans="1:13" s="2" customFormat="1" x14ac:dyDescent="0.25">
      <c r="A1014" s="2" t="s">
        <v>4105</v>
      </c>
      <c r="B1014" s="2">
        <v>2007</v>
      </c>
      <c r="C1014" s="7">
        <v>2008844</v>
      </c>
      <c r="D1014" s="2" t="s">
        <v>4104</v>
      </c>
      <c r="E1014" s="2">
        <v>1</v>
      </c>
      <c r="F1014" s="3">
        <v>39275</v>
      </c>
      <c r="G1014" s="2">
        <v>41.402234030000002</v>
      </c>
      <c r="H1014" s="2">
        <v>-71.666998950000007</v>
      </c>
      <c r="I1014" s="2">
        <v>-30.76</v>
      </c>
      <c r="J1014" s="2">
        <v>-4.7</v>
      </c>
      <c r="K1014" s="2">
        <v>6.87</v>
      </c>
      <c r="L1014" s="2">
        <v>8.8999999999999996E-2</v>
      </c>
      <c r="M1014" s="2">
        <v>0.68</v>
      </c>
    </row>
    <row r="1015" spans="1:13" s="2" customFormat="1" x14ac:dyDescent="0.25">
      <c r="A1015" s="2" t="s">
        <v>4107</v>
      </c>
      <c r="B1015" s="2">
        <v>2007</v>
      </c>
      <c r="C1015" s="7">
        <v>2008664</v>
      </c>
      <c r="D1015" s="2" t="s">
        <v>4106</v>
      </c>
      <c r="E1015" s="2">
        <v>1</v>
      </c>
      <c r="F1015" s="3">
        <v>39274</v>
      </c>
      <c r="G1015" s="2">
        <v>41.580076900000002</v>
      </c>
      <c r="H1015" s="2">
        <v>-71.798027099999999</v>
      </c>
      <c r="I1015" s="2">
        <v>-35.06</v>
      </c>
      <c r="J1015" s="2">
        <v>-5.07</v>
      </c>
      <c r="K1015" s="2">
        <v>5.51</v>
      </c>
      <c r="L1015" s="2">
        <v>0.121</v>
      </c>
      <c r="M1015" s="2">
        <v>1.2</v>
      </c>
    </row>
    <row r="1016" spans="1:13" s="2" customFormat="1" x14ac:dyDescent="0.25">
      <c r="A1016" s="2" t="s">
        <v>4108</v>
      </c>
      <c r="B1016" s="2">
        <v>2007</v>
      </c>
      <c r="C1016" s="7">
        <v>2008665</v>
      </c>
      <c r="D1016" s="2" t="s">
        <v>380</v>
      </c>
      <c r="E1016" s="2">
        <v>1</v>
      </c>
      <c r="F1016" s="3">
        <v>39342</v>
      </c>
      <c r="G1016" s="2">
        <v>30.53687948</v>
      </c>
      <c r="H1016" s="2">
        <v>-92.440300140000005</v>
      </c>
      <c r="I1016" s="2">
        <v>4.16</v>
      </c>
      <c r="J1016" s="2">
        <v>1.64</v>
      </c>
      <c r="K1016" s="2">
        <v>-8.9499999999999993</v>
      </c>
      <c r="L1016" s="2">
        <v>0.45800000000000002</v>
      </c>
      <c r="M1016" s="2">
        <v>0.48</v>
      </c>
    </row>
    <row r="1017" spans="1:13" s="2" customFormat="1" x14ac:dyDescent="0.25">
      <c r="A1017" s="2" t="s">
        <v>4109</v>
      </c>
      <c r="B1017" s="2">
        <v>2007</v>
      </c>
      <c r="C1017" s="7">
        <v>2008666</v>
      </c>
      <c r="D1017" s="2" t="s">
        <v>913</v>
      </c>
      <c r="E1017" s="2">
        <v>1</v>
      </c>
      <c r="F1017" s="3">
        <v>39268</v>
      </c>
      <c r="G1017" s="2">
        <v>36.114658740000003</v>
      </c>
      <c r="H1017" s="2">
        <v>-98.598893610000005</v>
      </c>
      <c r="I1017" s="2">
        <v>-15.97</v>
      </c>
      <c r="J1017" s="2">
        <v>-2.0499999999999998</v>
      </c>
      <c r="K1017" s="2">
        <v>0.42</v>
      </c>
      <c r="L1017" s="2">
        <v>0.38700000000000001</v>
      </c>
      <c r="M1017" s="2">
        <v>1.1000000000000001</v>
      </c>
    </row>
    <row r="1018" spans="1:13" s="2" customFormat="1" x14ac:dyDescent="0.25">
      <c r="A1018" s="2" t="s">
        <v>4111</v>
      </c>
      <c r="B1018" s="2">
        <v>2007</v>
      </c>
      <c r="C1018" s="7">
        <v>2008667</v>
      </c>
      <c r="D1018" s="2" t="s">
        <v>4110</v>
      </c>
      <c r="E1018" s="2">
        <v>1</v>
      </c>
      <c r="F1018" s="3">
        <v>39294</v>
      </c>
      <c r="G1018" s="2">
        <v>36.848404530000003</v>
      </c>
      <c r="H1018" s="2">
        <v>-102.875122</v>
      </c>
      <c r="I1018" s="2">
        <v>-17.55</v>
      </c>
      <c r="J1018" s="2">
        <v>-0.37</v>
      </c>
      <c r="K1018" s="2">
        <v>-14.61</v>
      </c>
      <c r="L1018" s="2">
        <v>0.45700000000000002</v>
      </c>
      <c r="M1018" s="2">
        <v>0.73</v>
      </c>
    </row>
    <row r="1019" spans="1:13" s="2" customFormat="1" x14ac:dyDescent="0.25">
      <c r="A1019" s="2" t="s">
        <v>4113</v>
      </c>
      <c r="B1019" s="2">
        <v>2007</v>
      </c>
      <c r="C1019" s="7">
        <v>2008668</v>
      </c>
      <c r="D1019" s="2" t="s">
        <v>4112</v>
      </c>
      <c r="E1019" s="2">
        <v>1</v>
      </c>
      <c r="F1019" s="3">
        <v>39344</v>
      </c>
      <c r="G1019" s="2">
        <v>35.921275899999998</v>
      </c>
      <c r="H1019" s="2">
        <v>-97.413047000000006</v>
      </c>
      <c r="I1019" s="2">
        <v>-3.73</v>
      </c>
      <c r="J1019" s="2">
        <v>1.1000000000000001</v>
      </c>
      <c r="K1019" s="2">
        <v>-12.51</v>
      </c>
      <c r="L1019" s="2">
        <v>0.747</v>
      </c>
      <c r="M1019" s="2">
        <v>1.28</v>
      </c>
    </row>
    <row r="1020" spans="1:13" s="2" customFormat="1" x14ac:dyDescent="0.25">
      <c r="A1020" s="2" t="s">
        <v>4115</v>
      </c>
      <c r="B1020" s="2">
        <v>2007</v>
      </c>
      <c r="C1020" s="7">
        <v>2008669</v>
      </c>
      <c r="D1020" s="2" t="s">
        <v>4114</v>
      </c>
      <c r="E1020" s="2">
        <v>1</v>
      </c>
      <c r="F1020" s="3">
        <v>39317</v>
      </c>
      <c r="G1020" s="2">
        <v>43.496667930000001</v>
      </c>
      <c r="H1020" s="2">
        <v>-72.918292039999997</v>
      </c>
      <c r="I1020" s="2">
        <v>-55.89</v>
      </c>
      <c r="J1020" s="2">
        <v>-6.61</v>
      </c>
      <c r="K1020" s="2">
        <v>-2.98</v>
      </c>
      <c r="L1020" s="2">
        <v>0.123</v>
      </c>
      <c r="M1020" s="2">
        <v>1.71</v>
      </c>
    </row>
    <row r="1021" spans="1:13" s="2" customFormat="1" x14ac:dyDescent="0.25">
      <c r="A1021" s="2" t="s">
        <v>4117</v>
      </c>
      <c r="B1021" s="2">
        <v>2007</v>
      </c>
      <c r="C1021" s="7">
        <v>2008670</v>
      </c>
      <c r="D1021" s="2" t="s">
        <v>4116</v>
      </c>
      <c r="E1021" s="2">
        <v>1</v>
      </c>
      <c r="F1021" s="3">
        <v>39335</v>
      </c>
      <c r="G1021" s="2">
        <v>36.774449990000001</v>
      </c>
      <c r="H1021" s="2">
        <v>-96.875482930000004</v>
      </c>
      <c r="I1021" s="2">
        <v>-28.84</v>
      </c>
      <c r="J1021" s="2">
        <v>-4.4400000000000004</v>
      </c>
      <c r="K1021" s="2">
        <v>6.66</v>
      </c>
      <c r="L1021" s="2">
        <v>9.5000000000000001E-2</v>
      </c>
      <c r="M1021" s="2">
        <v>0.48</v>
      </c>
    </row>
    <row r="1022" spans="1:13" s="2" customFormat="1" x14ac:dyDescent="0.25">
      <c r="A1022" s="2" t="s">
        <v>4118</v>
      </c>
      <c r="B1022" s="2">
        <v>2007</v>
      </c>
      <c r="C1022" s="7">
        <v>2008671</v>
      </c>
      <c r="D1022" s="2" t="s">
        <v>933</v>
      </c>
      <c r="E1022" s="2">
        <v>1</v>
      </c>
      <c r="F1022" s="3">
        <v>39335</v>
      </c>
      <c r="G1022" s="2">
        <v>34.729041760000001</v>
      </c>
      <c r="H1022" s="2">
        <v>-97.773022370000007</v>
      </c>
      <c r="I1022" s="2">
        <v>-32.26</v>
      </c>
      <c r="J1022" s="2">
        <v>-4.66</v>
      </c>
      <c r="K1022" s="2">
        <v>4.99</v>
      </c>
      <c r="L1022" s="2">
        <v>6.2E-2</v>
      </c>
      <c r="M1022" s="2">
        <v>0.08</v>
      </c>
    </row>
    <row r="1023" spans="1:13" s="2" customFormat="1" x14ac:dyDescent="0.25">
      <c r="A1023" s="2" t="s">
        <v>4120</v>
      </c>
      <c r="B1023" s="2">
        <v>2007</v>
      </c>
      <c r="C1023" s="7">
        <v>2008672</v>
      </c>
      <c r="D1023" s="2" t="s">
        <v>4119</v>
      </c>
      <c r="E1023" s="2">
        <v>1</v>
      </c>
      <c r="F1023" s="3">
        <v>39281</v>
      </c>
      <c r="G1023" s="2">
        <v>41.920285100000001</v>
      </c>
      <c r="H1023" s="2">
        <v>-71.769060499999995</v>
      </c>
      <c r="I1023" s="2">
        <v>-37.94</v>
      </c>
      <c r="J1023" s="2">
        <v>-5.48</v>
      </c>
      <c r="K1023" s="2">
        <v>5.92</v>
      </c>
      <c r="L1023" s="2">
        <v>0.107</v>
      </c>
      <c r="M1023" s="2">
        <v>0.14000000000000001</v>
      </c>
    </row>
    <row r="1024" spans="1:13" s="2" customFormat="1" x14ac:dyDescent="0.25">
      <c r="A1024" s="2" t="s">
        <v>4122</v>
      </c>
      <c r="B1024" s="2">
        <v>2007</v>
      </c>
      <c r="C1024" s="7">
        <v>2008673</v>
      </c>
      <c r="D1024" s="2" t="s">
        <v>4121</v>
      </c>
      <c r="E1024" s="2">
        <v>1</v>
      </c>
      <c r="F1024" s="3">
        <v>39323</v>
      </c>
      <c r="G1024" s="2">
        <v>34.886229700000001</v>
      </c>
      <c r="H1024" s="2">
        <v>-95.163221399999998</v>
      </c>
      <c r="I1024" s="2">
        <v>-12.61</v>
      </c>
      <c r="J1024" s="2">
        <v>-2.21</v>
      </c>
      <c r="K1024" s="2">
        <v>5.0599999999999996</v>
      </c>
      <c r="L1024" s="2">
        <v>0.153</v>
      </c>
      <c r="M1024" s="2">
        <v>0.19</v>
      </c>
    </row>
    <row r="1025" spans="1:13" s="2" customFormat="1" x14ac:dyDescent="0.25">
      <c r="A1025" s="2" t="s">
        <v>4124</v>
      </c>
      <c r="B1025" s="2">
        <v>2007</v>
      </c>
      <c r="C1025" s="7">
        <v>2008674</v>
      </c>
      <c r="D1025" s="2" t="s">
        <v>4123</v>
      </c>
      <c r="E1025" s="2">
        <v>1</v>
      </c>
      <c r="F1025" s="3">
        <v>39329</v>
      </c>
      <c r="G1025" s="2">
        <v>36.735916199999998</v>
      </c>
      <c r="H1025" s="2">
        <v>-97.034977900000001</v>
      </c>
      <c r="I1025" s="2">
        <v>-15.78</v>
      </c>
      <c r="J1025" s="2">
        <v>-2.57</v>
      </c>
      <c r="K1025" s="2">
        <v>4.7699999999999996</v>
      </c>
      <c r="L1025" s="2">
        <v>0.17799999999999999</v>
      </c>
      <c r="M1025" s="2">
        <v>0.6</v>
      </c>
    </row>
    <row r="1026" spans="1:13" s="2" customFormat="1" x14ac:dyDescent="0.25">
      <c r="A1026" s="2" t="s">
        <v>4125</v>
      </c>
      <c r="B1026" s="2">
        <v>2007</v>
      </c>
      <c r="C1026" s="7">
        <v>2008675</v>
      </c>
      <c r="D1026" s="2" t="s">
        <v>911</v>
      </c>
      <c r="E1026" s="2">
        <v>1</v>
      </c>
      <c r="F1026" s="3">
        <v>39301</v>
      </c>
      <c r="G1026" s="2">
        <v>35.499390329999997</v>
      </c>
      <c r="H1026" s="2">
        <v>-97.678058829999998</v>
      </c>
      <c r="I1026" s="2">
        <v>-12.2</v>
      </c>
      <c r="J1026" s="2">
        <v>-1.75</v>
      </c>
      <c r="K1026" s="2">
        <v>1.78</v>
      </c>
      <c r="L1026" s="2">
        <v>0.307</v>
      </c>
      <c r="M1026" s="2">
        <v>0.41</v>
      </c>
    </row>
    <row r="1027" spans="1:13" s="2" customFormat="1" x14ac:dyDescent="0.25">
      <c r="A1027" s="2" t="s">
        <v>4126</v>
      </c>
      <c r="B1027" s="2">
        <v>2007</v>
      </c>
      <c r="C1027" s="7">
        <v>2008676</v>
      </c>
      <c r="D1027" s="2" t="s">
        <v>927</v>
      </c>
      <c r="E1027" s="2">
        <v>1</v>
      </c>
      <c r="F1027" s="3">
        <v>39238</v>
      </c>
      <c r="G1027" s="2">
        <v>36.823001329999997</v>
      </c>
      <c r="H1027" s="2">
        <v>-96.047587980000003</v>
      </c>
      <c r="I1027" s="2">
        <v>-12.77</v>
      </c>
      <c r="J1027" s="2">
        <v>-2.4300000000000002</v>
      </c>
      <c r="K1027" s="2">
        <v>6.69</v>
      </c>
      <c r="L1027" s="2">
        <v>8.7999999999999995E-2</v>
      </c>
      <c r="M1027" s="2">
        <v>0.19</v>
      </c>
    </row>
    <row r="1028" spans="1:13" s="2" customFormat="1" x14ac:dyDescent="0.25">
      <c r="A1028" s="2" t="s">
        <v>4128</v>
      </c>
      <c r="B1028" s="2">
        <v>2007</v>
      </c>
      <c r="C1028" s="7">
        <v>2008677</v>
      </c>
      <c r="D1028" s="2" t="s">
        <v>4127</v>
      </c>
      <c r="E1028" s="2">
        <v>1</v>
      </c>
      <c r="F1028" s="3">
        <v>39287</v>
      </c>
      <c r="G1028" s="2">
        <v>34.490074319999998</v>
      </c>
      <c r="H1028" s="2">
        <v>-96.984026420000006</v>
      </c>
      <c r="I1028" s="2">
        <v>-20.5</v>
      </c>
      <c r="J1028" s="2">
        <v>-3.72</v>
      </c>
      <c r="K1028" s="2">
        <v>9.26</v>
      </c>
      <c r="L1028" s="2">
        <v>1.7999999999999999E-2</v>
      </c>
      <c r="M1028" s="2">
        <v>0.06</v>
      </c>
    </row>
    <row r="1029" spans="1:13" s="2" customFormat="1" x14ac:dyDescent="0.25">
      <c r="A1029" s="2" t="s">
        <v>4130</v>
      </c>
      <c r="B1029" s="2">
        <v>2007</v>
      </c>
      <c r="C1029" s="7">
        <v>2008678</v>
      </c>
      <c r="D1029" s="2" t="s">
        <v>4129</v>
      </c>
      <c r="E1029" s="2">
        <v>1</v>
      </c>
      <c r="F1029" s="3">
        <v>39315</v>
      </c>
      <c r="G1029" s="2">
        <v>36.522642879999999</v>
      </c>
      <c r="H1029" s="2">
        <v>-96.174826530000004</v>
      </c>
      <c r="I1029" s="2">
        <v>-11.75</v>
      </c>
      <c r="J1029" s="2">
        <v>-1.84</v>
      </c>
      <c r="K1029" s="2">
        <v>2.96</v>
      </c>
      <c r="L1029" s="2">
        <v>0.253</v>
      </c>
      <c r="M1029" s="2">
        <v>0.51</v>
      </c>
    </row>
    <row r="1030" spans="1:13" s="2" customFormat="1" x14ac:dyDescent="0.25">
      <c r="A1030" s="2" t="s">
        <v>4132</v>
      </c>
      <c r="B1030" s="2">
        <v>2007</v>
      </c>
      <c r="C1030" s="7">
        <v>2008679</v>
      </c>
      <c r="D1030" s="2" t="s">
        <v>4131</v>
      </c>
      <c r="E1030" s="2">
        <v>1</v>
      </c>
      <c r="F1030" s="3">
        <v>39338</v>
      </c>
      <c r="G1030" s="2">
        <v>32.714599999999997</v>
      </c>
      <c r="H1030" s="2">
        <v>-92.445015699999999</v>
      </c>
      <c r="I1030" s="2">
        <v>-19.149999999999999</v>
      </c>
      <c r="J1030" s="2">
        <v>-2.81</v>
      </c>
      <c r="K1030" s="2">
        <v>3.35</v>
      </c>
      <c r="L1030" s="2">
        <v>8.1000000000000003E-2</v>
      </c>
      <c r="M1030" s="2">
        <v>0.1</v>
      </c>
    </row>
    <row r="1031" spans="1:13" s="2" customFormat="1" x14ac:dyDescent="0.25">
      <c r="A1031" s="2" t="s">
        <v>4134</v>
      </c>
      <c r="B1031" s="2">
        <v>2007</v>
      </c>
      <c r="C1031" s="7">
        <v>2008680</v>
      </c>
      <c r="D1031" s="2" t="s">
        <v>4133</v>
      </c>
      <c r="E1031" s="2">
        <v>1</v>
      </c>
      <c r="F1031" s="3">
        <v>39344</v>
      </c>
      <c r="G1031" s="2">
        <v>35.39648262</v>
      </c>
      <c r="H1031" s="2">
        <v>-98.703879409999999</v>
      </c>
      <c r="I1031" s="2">
        <v>-56.52</v>
      </c>
      <c r="J1031" s="2">
        <v>-7.83</v>
      </c>
      <c r="K1031" s="2">
        <v>6.09</v>
      </c>
      <c r="L1031" s="2">
        <v>0.123</v>
      </c>
      <c r="M1031" s="2">
        <v>0.19</v>
      </c>
    </row>
    <row r="1032" spans="1:13" s="2" customFormat="1" x14ac:dyDescent="0.25">
      <c r="A1032" s="2" t="s">
        <v>4135</v>
      </c>
      <c r="B1032" s="2">
        <v>2007</v>
      </c>
      <c r="C1032" s="7">
        <v>2008681</v>
      </c>
      <c r="D1032" s="2" t="s">
        <v>378</v>
      </c>
      <c r="E1032" s="2">
        <v>1</v>
      </c>
      <c r="F1032" s="3">
        <v>39337</v>
      </c>
      <c r="G1032" s="2">
        <v>31.382659199999999</v>
      </c>
      <c r="H1032" s="2">
        <v>-92.727509429999998</v>
      </c>
      <c r="I1032" s="2">
        <v>4.43</v>
      </c>
      <c r="J1032" s="2">
        <v>1.61</v>
      </c>
      <c r="K1032" s="2">
        <v>-8.48</v>
      </c>
      <c r="L1032" s="2">
        <v>0.502</v>
      </c>
      <c r="M1032" s="2">
        <v>0.71</v>
      </c>
    </row>
    <row r="1033" spans="1:13" s="2" customFormat="1" x14ac:dyDescent="0.25">
      <c r="A1033" s="2" t="s">
        <v>4137</v>
      </c>
      <c r="B1033" s="2">
        <v>2007</v>
      </c>
      <c r="C1033" s="7">
        <v>2008682</v>
      </c>
      <c r="D1033" s="2" t="s">
        <v>4136</v>
      </c>
      <c r="E1033" s="2">
        <v>1</v>
      </c>
      <c r="F1033" s="3">
        <v>39341</v>
      </c>
      <c r="G1033" s="2">
        <v>32.090458400000003</v>
      </c>
      <c r="H1033" s="2">
        <v>-93.489762999999996</v>
      </c>
      <c r="I1033" s="2">
        <v>5.67</v>
      </c>
      <c r="J1033" s="2">
        <v>1.77</v>
      </c>
      <c r="K1033" s="2">
        <v>-8.4700000000000006</v>
      </c>
      <c r="L1033" s="2">
        <v>0.72</v>
      </c>
      <c r="M1033" s="2">
        <v>0.56000000000000005</v>
      </c>
    </row>
    <row r="1034" spans="1:13" s="2" customFormat="1" x14ac:dyDescent="0.25">
      <c r="A1034" s="2" t="s">
        <v>4139</v>
      </c>
      <c r="B1034" s="2">
        <v>2007</v>
      </c>
      <c r="C1034" s="7">
        <v>2008683</v>
      </c>
      <c r="D1034" s="2" t="s">
        <v>4138</v>
      </c>
      <c r="E1034" s="2">
        <v>1</v>
      </c>
      <c r="F1034" s="3">
        <v>39329</v>
      </c>
      <c r="G1034" s="2">
        <v>34.965901199999998</v>
      </c>
      <c r="H1034" s="2">
        <v>-97.675518800000006</v>
      </c>
      <c r="I1034" s="2">
        <v>-28.92</v>
      </c>
      <c r="J1034" s="2">
        <v>-4.46</v>
      </c>
      <c r="K1034" s="2">
        <v>6.77</v>
      </c>
      <c r="L1034" s="2">
        <v>8.3000000000000004E-2</v>
      </c>
      <c r="M1034" s="2">
        <v>0.06</v>
      </c>
    </row>
    <row r="1035" spans="1:13" s="2" customFormat="1" x14ac:dyDescent="0.25">
      <c r="A1035" s="2" t="s">
        <v>4141</v>
      </c>
      <c r="B1035" s="2">
        <v>2007</v>
      </c>
      <c r="C1035" s="7">
        <v>2008684</v>
      </c>
      <c r="D1035" s="2" t="s">
        <v>4140</v>
      </c>
      <c r="E1035" s="2">
        <v>1</v>
      </c>
      <c r="F1035" s="3">
        <v>39280</v>
      </c>
      <c r="G1035" s="2">
        <v>34.589382800000003</v>
      </c>
      <c r="H1035" s="2">
        <v>-96.6052751</v>
      </c>
      <c r="I1035" s="2">
        <v>-18.850000000000001</v>
      </c>
      <c r="J1035" s="2">
        <v>-3.4</v>
      </c>
      <c r="K1035" s="2">
        <v>8.3699999999999992</v>
      </c>
      <c r="L1035" s="2">
        <v>4.2999999999999997E-2</v>
      </c>
      <c r="M1035" s="2">
        <v>0.12</v>
      </c>
    </row>
    <row r="1036" spans="1:13" s="2" customFormat="1" x14ac:dyDescent="0.25">
      <c r="A1036" s="2" t="s">
        <v>4143</v>
      </c>
      <c r="B1036" s="2">
        <v>2007</v>
      </c>
      <c r="C1036" s="7">
        <v>2008685</v>
      </c>
      <c r="D1036" s="2" t="s">
        <v>4142</v>
      </c>
      <c r="E1036" s="2">
        <v>1</v>
      </c>
      <c r="F1036" s="3">
        <v>39323</v>
      </c>
      <c r="G1036" s="2">
        <v>36.06597592</v>
      </c>
      <c r="H1036" s="2">
        <v>-95.547972520000002</v>
      </c>
      <c r="I1036" s="2">
        <v>-24.53</v>
      </c>
      <c r="J1036" s="2">
        <v>-4.3</v>
      </c>
      <c r="K1036" s="2">
        <v>9.8699999999999992</v>
      </c>
      <c r="L1036" s="2">
        <v>3.0000000000000001E-3</v>
      </c>
      <c r="M1036" s="2">
        <v>0.01</v>
      </c>
    </row>
    <row r="1037" spans="1:13" s="2" customFormat="1" x14ac:dyDescent="0.25">
      <c r="A1037" s="2" t="s">
        <v>4145</v>
      </c>
      <c r="B1037" s="2">
        <v>2007</v>
      </c>
      <c r="C1037" s="7">
        <v>2008686</v>
      </c>
      <c r="D1037" s="2" t="s">
        <v>4144</v>
      </c>
      <c r="E1037" s="2">
        <v>1</v>
      </c>
      <c r="F1037" s="3">
        <v>39294</v>
      </c>
      <c r="G1037" s="2">
        <v>44.642310000000002</v>
      </c>
      <c r="H1037" s="2">
        <v>-71.651790000000005</v>
      </c>
      <c r="I1037" s="2">
        <v>-62.32</v>
      </c>
      <c r="J1037" s="2">
        <v>-8.16</v>
      </c>
      <c r="K1037" s="2">
        <v>2.96</v>
      </c>
      <c r="L1037" s="2">
        <v>0.13700000000000001</v>
      </c>
      <c r="M1037" s="2">
        <v>2.97</v>
      </c>
    </row>
    <row r="1038" spans="1:13" s="2" customFormat="1" x14ac:dyDescent="0.25">
      <c r="A1038" s="2" t="s">
        <v>4147</v>
      </c>
      <c r="B1038" s="2">
        <v>2007</v>
      </c>
      <c r="C1038" s="7">
        <v>2008687</v>
      </c>
      <c r="D1038" s="2" t="s">
        <v>4146</v>
      </c>
      <c r="E1038" s="2">
        <v>1</v>
      </c>
      <c r="F1038" s="3">
        <v>39295</v>
      </c>
      <c r="G1038" s="2">
        <v>44.408024730000001</v>
      </c>
      <c r="H1038" s="2">
        <v>-68.26846793</v>
      </c>
      <c r="I1038" s="2">
        <v>-49.54</v>
      </c>
      <c r="J1038" s="2">
        <v>-7.38</v>
      </c>
      <c r="K1038" s="2">
        <v>9.48</v>
      </c>
      <c r="L1038" s="2">
        <v>1.2E-2</v>
      </c>
      <c r="M1038" s="2">
        <v>0.05</v>
      </c>
    </row>
    <row r="1039" spans="1:13" s="2" customFormat="1" x14ac:dyDescent="0.25">
      <c r="A1039" s="2" t="s">
        <v>4149</v>
      </c>
      <c r="B1039" s="2">
        <v>2007</v>
      </c>
      <c r="C1039" s="7">
        <v>2008795</v>
      </c>
      <c r="D1039" s="2" t="s">
        <v>4148</v>
      </c>
      <c r="E1039" s="2">
        <v>1</v>
      </c>
      <c r="F1039" s="3">
        <v>39297</v>
      </c>
      <c r="G1039" s="2">
        <v>44.836399999999998</v>
      </c>
      <c r="H1039" s="2">
        <v>-67.881910000000005</v>
      </c>
      <c r="I1039" s="2">
        <v>-41.68</v>
      </c>
      <c r="J1039" s="2">
        <v>-4.79</v>
      </c>
      <c r="K1039" s="2">
        <v>-3.4</v>
      </c>
      <c r="L1039" s="2">
        <v>0.33400000000000002</v>
      </c>
      <c r="M1039" s="2">
        <v>1.1100000000000001</v>
      </c>
    </row>
    <row r="1040" spans="1:13" s="2" customFormat="1" x14ac:dyDescent="0.25">
      <c r="A1040" s="2" t="s">
        <v>4151</v>
      </c>
      <c r="B1040" s="2">
        <v>2007</v>
      </c>
      <c r="C1040" s="7">
        <v>2008796</v>
      </c>
      <c r="D1040" s="2" t="s">
        <v>4150</v>
      </c>
      <c r="E1040" s="2">
        <v>1</v>
      </c>
      <c r="F1040" s="3">
        <v>39336</v>
      </c>
      <c r="G1040" s="2">
        <v>44.34881</v>
      </c>
      <c r="H1040" s="2">
        <v>-74.401489999999995</v>
      </c>
      <c r="I1040" s="2">
        <v>-66.38</v>
      </c>
      <c r="J1040" s="2">
        <v>-8.6999999999999993</v>
      </c>
      <c r="K1040" s="2">
        <v>3.23</v>
      </c>
      <c r="L1040" s="2">
        <v>0.114</v>
      </c>
      <c r="M1040" s="2">
        <v>1.06</v>
      </c>
    </row>
    <row r="1041" spans="1:13" s="2" customFormat="1" x14ac:dyDescent="0.25">
      <c r="A1041" s="2" t="s">
        <v>4153</v>
      </c>
      <c r="B1041" s="2">
        <v>2007</v>
      </c>
      <c r="C1041" s="7">
        <v>2008797</v>
      </c>
      <c r="D1041" s="2" t="s">
        <v>4152</v>
      </c>
      <c r="E1041" s="2">
        <v>1</v>
      </c>
      <c r="F1041" s="3">
        <v>39275</v>
      </c>
      <c r="G1041" s="2">
        <v>43.29636</v>
      </c>
      <c r="H1041" s="2">
        <v>-71.428100000000001</v>
      </c>
      <c r="I1041" s="2">
        <v>-52.37</v>
      </c>
      <c r="J1041" s="2">
        <v>-6.9</v>
      </c>
      <c r="K1041" s="2">
        <v>2.84</v>
      </c>
      <c r="L1041" s="2">
        <v>0.105</v>
      </c>
      <c r="M1041" s="2">
        <v>0.31</v>
      </c>
    </row>
    <row r="1042" spans="1:13" s="2" customFormat="1" x14ac:dyDescent="0.25">
      <c r="A1042" s="2" t="s">
        <v>4155</v>
      </c>
      <c r="B1042" s="2">
        <v>2007</v>
      </c>
      <c r="C1042" s="7">
        <v>2008798</v>
      </c>
      <c r="D1042" s="2" t="s">
        <v>4154</v>
      </c>
      <c r="E1042" s="2">
        <v>1</v>
      </c>
      <c r="F1042" s="3">
        <v>39309</v>
      </c>
      <c r="G1042" s="2">
        <v>45.653089829999999</v>
      </c>
      <c r="H1042" s="2">
        <v>-69.926937730000006</v>
      </c>
      <c r="I1042" s="2">
        <v>-69.22</v>
      </c>
      <c r="J1042" s="2">
        <v>-9.33</v>
      </c>
      <c r="K1042" s="2">
        <v>5.4</v>
      </c>
      <c r="L1042" s="2">
        <v>3.9E-2</v>
      </c>
      <c r="M1042" s="2">
        <v>0.2</v>
      </c>
    </row>
    <row r="1043" spans="1:13" s="2" customFormat="1" x14ac:dyDescent="0.25">
      <c r="A1043" s="2" t="s">
        <v>4157</v>
      </c>
      <c r="B1043" s="2">
        <v>2007</v>
      </c>
      <c r="C1043" s="7">
        <v>2008799</v>
      </c>
      <c r="D1043" s="2" t="s">
        <v>4156</v>
      </c>
      <c r="E1043" s="2">
        <v>1</v>
      </c>
      <c r="F1043" s="3">
        <v>39288</v>
      </c>
      <c r="G1043" s="2">
        <v>41.848170000000003</v>
      </c>
      <c r="H1043" s="2">
        <v>-70.617679999999993</v>
      </c>
      <c r="I1043" s="2">
        <v>-38.369999999999997</v>
      </c>
      <c r="J1043" s="2">
        <v>-5.55</v>
      </c>
      <c r="K1043" s="2">
        <v>6.02</v>
      </c>
      <c r="L1043" s="2">
        <v>9.4E-2</v>
      </c>
      <c r="M1043" s="2">
        <v>0.18</v>
      </c>
    </row>
    <row r="1044" spans="1:13" s="2" customFormat="1" x14ac:dyDescent="0.25">
      <c r="A1044" s="2" t="s">
        <v>4159</v>
      </c>
      <c r="B1044" s="2">
        <v>2007</v>
      </c>
      <c r="C1044" s="7">
        <v>2008800</v>
      </c>
      <c r="D1044" s="2" t="s">
        <v>4158</v>
      </c>
      <c r="E1044" s="2">
        <v>1</v>
      </c>
      <c r="F1044" s="3">
        <v>39290</v>
      </c>
      <c r="G1044" s="2">
        <v>42.323799999999999</v>
      </c>
      <c r="H1044" s="2">
        <v>-72.092119999999994</v>
      </c>
      <c r="I1044" s="2">
        <v>-35.06</v>
      </c>
      <c r="J1044" s="2">
        <v>-3.96</v>
      </c>
      <c r="K1044" s="2">
        <v>-3.38</v>
      </c>
      <c r="L1044" s="2">
        <v>0.25700000000000001</v>
      </c>
      <c r="M1044" s="2">
        <v>0.25</v>
      </c>
    </row>
    <row r="1045" spans="1:13" s="2" customFormat="1" x14ac:dyDescent="0.25">
      <c r="A1045" s="2" t="s">
        <v>4161</v>
      </c>
      <c r="B1045" s="2">
        <v>2007</v>
      </c>
      <c r="C1045" s="7">
        <v>2008801</v>
      </c>
      <c r="D1045" s="2" t="s">
        <v>4160</v>
      </c>
      <c r="E1045" s="2">
        <v>1</v>
      </c>
      <c r="F1045" s="3">
        <v>39301</v>
      </c>
      <c r="G1045" s="2">
        <v>45.207070000000002</v>
      </c>
      <c r="H1045" s="2">
        <v>-68.20917</v>
      </c>
      <c r="I1045" s="2">
        <v>-48.79</v>
      </c>
      <c r="J1045" s="2">
        <v>-6.17</v>
      </c>
      <c r="K1045" s="2">
        <v>0.55000000000000004</v>
      </c>
      <c r="L1045" s="2">
        <v>0.24399999999999999</v>
      </c>
      <c r="M1045" s="2">
        <v>2.56</v>
      </c>
    </row>
    <row r="1046" spans="1:13" s="2" customFormat="1" x14ac:dyDescent="0.25">
      <c r="A1046" s="2" t="s">
        <v>4163</v>
      </c>
      <c r="B1046" s="2">
        <v>2007</v>
      </c>
      <c r="C1046" s="7">
        <v>2008802</v>
      </c>
      <c r="D1046" s="2" t="s">
        <v>4162</v>
      </c>
      <c r="E1046" s="2">
        <v>1</v>
      </c>
      <c r="F1046" s="3">
        <v>39303</v>
      </c>
      <c r="G1046" s="2">
        <v>45.219000000000001</v>
      </c>
      <c r="H1046" s="2">
        <v>-68.077770000000001</v>
      </c>
      <c r="I1046" s="2">
        <v>-55.94</v>
      </c>
      <c r="J1046" s="2">
        <v>-7.91</v>
      </c>
      <c r="K1046" s="2">
        <v>7.36</v>
      </c>
      <c r="L1046" s="2">
        <v>7.0999999999999994E-2</v>
      </c>
      <c r="M1046" s="2">
        <v>0.25</v>
      </c>
    </row>
    <row r="1047" spans="1:13" s="2" customFormat="1" x14ac:dyDescent="0.25">
      <c r="A1047" s="2" t="s">
        <v>4165</v>
      </c>
      <c r="B1047" s="2">
        <v>2007</v>
      </c>
      <c r="C1047" s="7">
        <v>2008803</v>
      </c>
      <c r="D1047" s="2" t="s">
        <v>4164</v>
      </c>
      <c r="E1047" s="2">
        <v>1</v>
      </c>
      <c r="F1047" s="3">
        <v>39304</v>
      </c>
      <c r="G1047" s="2">
        <v>44.849879999999999</v>
      </c>
      <c r="H1047" s="2">
        <v>-68.429249999999996</v>
      </c>
      <c r="I1047" s="2">
        <v>-48.5</v>
      </c>
      <c r="J1047" s="2">
        <v>-6.75</v>
      </c>
      <c r="K1047" s="2">
        <v>5.48</v>
      </c>
      <c r="L1047" s="2">
        <v>0.13</v>
      </c>
      <c r="M1047" s="2">
        <v>0.5</v>
      </c>
    </row>
    <row r="1048" spans="1:13" s="2" customFormat="1" x14ac:dyDescent="0.25">
      <c r="A1048" s="2" t="s">
        <v>4167</v>
      </c>
      <c r="B1048" s="2">
        <v>2007</v>
      </c>
      <c r="C1048" s="7">
        <v>2008804</v>
      </c>
      <c r="D1048" s="2" t="s">
        <v>4166</v>
      </c>
      <c r="E1048" s="2">
        <v>1</v>
      </c>
      <c r="F1048" s="3">
        <v>39308</v>
      </c>
      <c r="G1048" s="2">
        <v>45.799300000000002</v>
      </c>
      <c r="H1048" s="2">
        <v>-69.889939999999996</v>
      </c>
      <c r="I1048" s="2">
        <v>-57.13</v>
      </c>
      <c r="J1048" s="2">
        <v>-6.61</v>
      </c>
      <c r="K1048" s="2">
        <v>-4.22</v>
      </c>
      <c r="L1048" s="2">
        <v>0.26300000000000001</v>
      </c>
      <c r="M1048" s="2">
        <v>5.82</v>
      </c>
    </row>
    <row r="1049" spans="1:13" s="2" customFormat="1" x14ac:dyDescent="0.25">
      <c r="A1049" s="2" t="s">
        <v>4169</v>
      </c>
      <c r="B1049" s="2">
        <v>2007</v>
      </c>
      <c r="C1049" s="7">
        <v>2008805</v>
      </c>
      <c r="D1049" s="2" t="s">
        <v>4168</v>
      </c>
      <c r="E1049" s="2">
        <v>1</v>
      </c>
      <c r="F1049" s="3">
        <v>39301</v>
      </c>
      <c r="G1049" s="2">
        <v>46.375059999999998</v>
      </c>
      <c r="H1049" s="2">
        <v>-68.35754</v>
      </c>
      <c r="I1049" s="2">
        <v>-49.83</v>
      </c>
      <c r="J1049" s="2">
        <v>-4.79</v>
      </c>
      <c r="K1049" s="2">
        <v>-11.49</v>
      </c>
      <c r="L1049" s="2">
        <v>0.374</v>
      </c>
      <c r="M1049" s="2">
        <v>0.51</v>
      </c>
    </row>
    <row r="1050" spans="1:13" s="2" customFormat="1" x14ac:dyDescent="0.25">
      <c r="A1050" s="2" t="s">
        <v>4171</v>
      </c>
      <c r="B1050" s="2">
        <v>2007</v>
      </c>
      <c r="C1050" s="7">
        <v>2008806</v>
      </c>
      <c r="D1050" s="2" t="s">
        <v>4170</v>
      </c>
      <c r="E1050" s="2">
        <v>1</v>
      </c>
      <c r="F1050" s="3">
        <v>39322</v>
      </c>
      <c r="G1050" s="2">
        <v>46.944465630000003</v>
      </c>
      <c r="H1050" s="2">
        <v>-68.871023410000006</v>
      </c>
      <c r="I1050" s="2">
        <v>-75.959999999999994</v>
      </c>
      <c r="J1050" s="2">
        <v>-10.06</v>
      </c>
      <c r="K1050" s="2">
        <v>4.55</v>
      </c>
      <c r="L1050" s="2">
        <v>2.8000000000000001E-2</v>
      </c>
      <c r="M1050" s="2">
        <v>0.43</v>
      </c>
    </row>
    <row r="1051" spans="1:13" s="2" customFormat="1" x14ac:dyDescent="0.25">
      <c r="A1051" s="2" t="s">
        <v>4173</v>
      </c>
      <c r="B1051" s="2">
        <v>2007</v>
      </c>
      <c r="C1051" s="7">
        <v>2008807</v>
      </c>
      <c r="D1051" s="2" t="s">
        <v>4172</v>
      </c>
      <c r="E1051" s="2">
        <v>1</v>
      </c>
      <c r="F1051" s="3">
        <v>39302</v>
      </c>
      <c r="G1051" s="2">
        <v>46.345669999999998</v>
      </c>
      <c r="H1051" s="2">
        <v>-68.594340000000003</v>
      </c>
      <c r="I1051" s="2">
        <v>-52.35</v>
      </c>
      <c r="J1051" s="2">
        <v>-5.08</v>
      </c>
      <c r="K1051" s="2">
        <v>-11.73</v>
      </c>
      <c r="L1051" s="2">
        <v>0.26</v>
      </c>
      <c r="M1051" s="2">
        <v>0.19</v>
      </c>
    </row>
    <row r="1052" spans="1:13" s="2" customFormat="1" x14ac:dyDescent="0.25">
      <c r="A1052" s="2" t="s">
        <v>4175</v>
      </c>
      <c r="B1052" s="2">
        <v>2007</v>
      </c>
      <c r="C1052" s="7">
        <v>2008808</v>
      </c>
      <c r="D1052" s="2" t="s">
        <v>4174</v>
      </c>
      <c r="E1052" s="2">
        <v>1</v>
      </c>
      <c r="F1052" s="3">
        <v>39315</v>
      </c>
      <c r="G1052" s="2">
        <v>46.994929999999997</v>
      </c>
      <c r="H1052" s="2">
        <v>-88.759159999999994</v>
      </c>
      <c r="I1052" s="2">
        <v>-77.06</v>
      </c>
      <c r="J1052" s="2">
        <v>-8.9499999999999993</v>
      </c>
      <c r="K1052" s="2">
        <v>-5.44</v>
      </c>
      <c r="L1052" s="2">
        <v>0.10100000000000001</v>
      </c>
      <c r="M1052" s="2">
        <v>0.93</v>
      </c>
    </row>
    <row r="1053" spans="1:13" s="2" customFormat="1" x14ac:dyDescent="0.25">
      <c r="A1053" s="2" t="s">
        <v>4177</v>
      </c>
      <c r="B1053" s="2">
        <v>2007</v>
      </c>
      <c r="C1053" s="7">
        <v>2008809</v>
      </c>
      <c r="D1053" s="2" t="s">
        <v>4176</v>
      </c>
      <c r="E1053" s="2">
        <v>1</v>
      </c>
      <c r="F1053" s="3">
        <v>39318</v>
      </c>
      <c r="G1053" s="2">
        <v>45.500529999999998</v>
      </c>
      <c r="H1053" s="2">
        <v>-88.794650000000004</v>
      </c>
      <c r="I1053" s="2">
        <v>-31.68</v>
      </c>
      <c r="J1053" s="2">
        <v>-0.55000000000000004</v>
      </c>
      <c r="K1053" s="2">
        <v>-27.28</v>
      </c>
      <c r="L1053" s="2">
        <v>1.036</v>
      </c>
      <c r="M1053" s="2">
        <v>3.12</v>
      </c>
    </row>
    <row r="1054" spans="1:13" s="2" customFormat="1" x14ac:dyDescent="0.25">
      <c r="A1054" s="2" t="s">
        <v>4179</v>
      </c>
      <c r="B1054" s="2">
        <v>2007</v>
      </c>
      <c r="C1054" s="7">
        <v>2008810</v>
      </c>
      <c r="D1054" s="2" t="s">
        <v>4178</v>
      </c>
      <c r="E1054" s="2">
        <v>1</v>
      </c>
      <c r="F1054" s="3">
        <v>39319</v>
      </c>
      <c r="G1054" s="2">
        <v>46.138566830000002</v>
      </c>
      <c r="H1054" s="2">
        <v>-89.552809089999997</v>
      </c>
      <c r="I1054" s="2">
        <v>-36.04</v>
      </c>
      <c r="J1054" s="2">
        <v>-2.35</v>
      </c>
      <c r="K1054" s="2">
        <v>-17.23</v>
      </c>
      <c r="L1054" s="2">
        <v>0.67300000000000004</v>
      </c>
      <c r="M1054" s="2">
        <v>2.2599999999999998</v>
      </c>
    </row>
    <row r="1055" spans="1:13" s="2" customFormat="1" x14ac:dyDescent="0.25">
      <c r="A1055" s="2" t="s">
        <v>4181</v>
      </c>
      <c r="B1055" s="2">
        <v>2007</v>
      </c>
      <c r="C1055" s="7">
        <v>2008811</v>
      </c>
      <c r="D1055" s="2" t="s">
        <v>4180</v>
      </c>
      <c r="E1055" s="2">
        <v>1</v>
      </c>
      <c r="F1055" s="3">
        <v>39304</v>
      </c>
      <c r="G1055" s="2">
        <v>47.122810000000001</v>
      </c>
      <c r="H1055" s="2">
        <v>-93.880499999999998</v>
      </c>
      <c r="I1055" s="2">
        <v>-53.05</v>
      </c>
      <c r="J1055" s="2">
        <v>-6.63</v>
      </c>
      <c r="K1055" s="2">
        <v>0.02</v>
      </c>
      <c r="L1055" s="2">
        <v>0.27</v>
      </c>
      <c r="M1055" s="2">
        <v>2.4</v>
      </c>
    </row>
    <row r="1056" spans="1:13" s="2" customFormat="1" x14ac:dyDescent="0.25">
      <c r="A1056" s="2" t="s">
        <v>4183</v>
      </c>
      <c r="B1056" s="2">
        <v>2007</v>
      </c>
      <c r="C1056" s="7">
        <v>2008812</v>
      </c>
      <c r="D1056" s="2" t="s">
        <v>4182</v>
      </c>
      <c r="E1056" s="2">
        <v>1</v>
      </c>
      <c r="F1056" s="3">
        <v>39339</v>
      </c>
      <c r="G1056" s="2">
        <v>45.74821</v>
      </c>
      <c r="H1056" s="2">
        <v>-69.222520000000003</v>
      </c>
      <c r="I1056" s="2">
        <v>-69.62</v>
      </c>
      <c r="J1056" s="2">
        <v>-9.5500000000000007</v>
      </c>
      <c r="K1056" s="2">
        <v>6.77</v>
      </c>
      <c r="L1056" s="2">
        <v>6.5000000000000002E-2</v>
      </c>
      <c r="M1056" s="2">
        <v>0.75</v>
      </c>
    </row>
    <row r="1057" spans="1:13" s="2" customFormat="1" x14ac:dyDescent="0.25">
      <c r="A1057" s="2" t="s">
        <v>4185</v>
      </c>
      <c r="B1057" s="2">
        <v>2007</v>
      </c>
      <c r="C1057" s="7">
        <v>2008813</v>
      </c>
      <c r="D1057" s="2" t="s">
        <v>4184</v>
      </c>
      <c r="E1057" s="2">
        <v>1</v>
      </c>
      <c r="F1057" s="3">
        <v>39322</v>
      </c>
      <c r="G1057" s="2">
        <v>46.962319999999998</v>
      </c>
      <c r="H1057" s="2">
        <v>-68.891080000000002</v>
      </c>
      <c r="I1057" s="2">
        <v>-78.02</v>
      </c>
      <c r="J1057" s="2">
        <v>-10.48</v>
      </c>
      <c r="K1057" s="2">
        <v>5.83</v>
      </c>
      <c r="L1057" s="2">
        <v>7.0000000000000001E-3</v>
      </c>
      <c r="M1057" s="2">
        <v>1.37</v>
      </c>
    </row>
    <row r="1058" spans="1:13" s="2" customFormat="1" x14ac:dyDescent="0.25">
      <c r="A1058" s="2" t="s">
        <v>4187</v>
      </c>
      <c r="B1058" s="2">
        <v>2007</v>
      </c>
      <c r="C1058" s="7">
        <v>2008814</v>
      </c>
      <c r="D1058" s="2" t="s">
        <v>4186</v>
      </c>
      <c r="E1058" s="2">
        <v>1</v>
      </c>
      <c r="F1058" s="3">
        <v>39330</v>
      </c>
      <c r="G1058" s="2">
        <v>46.353022080000002</v>
      </c>
      <c r="H1058" s="2">
        <v>-69.057366200000004</v>
      </c>
      <c r="I1058" s="2">
        <v>-72.430000000000007</v>
      </c>
      <c r="J1058" s="2">
        <v>-9.25</v>
      </c>
      <c r="K1058" s="2">
        <v>1.57</v>
      </c>
      <c r="L1058" s="2">
        <v>4.3999999999999997E-2</v>
      </c>
      <c r="M1058" s="2">
        <v>0.69</v>
      </c>
    </row>
    <row r="1059" spans="1:13" s="2" customFormat="1" x14ac:dyDescent="0.25">
      <c r="A1059" s="2" t="s">
        <v>4189</v>
      </c>
      <c r="B1059" s="2">
        <v>2007</v>
      </c>
      <c r="C1059" s="7">
        <v>2008815</v>
      </c>
      <c r="D1059" s="2" t="s">
        <v>4188</v>
      </c>
      <c r="E1059" s="2">
        <v>1</v>
      </c>
      <c r="F1059" s="3">
        <v>39303</v>
      </c>
      <c r="G1059" s="2">
        <v>45.127609999999997</v>
      </c>
      <c r="H1059" s="2">
        <v>-67.997829999999993</v>
      </c>
      <c r="I1059" s="2">
        <v>-54.91</v>
      </c>
      <c r="J1059" s="2">
        <v>-7.53</v>
      </c>
      <c r="K1059" s="2">
        <v>5.35</v>
      </c>
      <c r="L1059" s="2">
        <v>0.15</v>
      </c>
      <c r="M1059" s="2">
        <v>0.59</v>
      </c>
    </row>
    <row r="1060" spans="1:13" s="2" customFormat="1" x14ac:dyDescent="0.25">
      <c r="A1060" s="2" t="s">
        <v>4191</v>
      </c>
      <c r="B1060" s="2">
        <v>2007</v>
      </c>
      <c r="C1060" s="7">
        <v>2008816</v>
      </c>
      <c r="D1060" s="2" t="s">
        <v>4190</v>
      </c>
      <c r="E1060" s="2">
        <v>1</v>
      </c>
      <c r="F1060" s="3">
        <v>39304</v>
      </c>
      <c r="G1060" s="2">
        <v>45.346671890000003</v>
      </c>
      <c r="H1060" s="2">
        <v>-67.912021859999996</v>
      </c>
      <c r="I1060" s="2">
        <v>-59.66</v>
      </c>
      <c r="J1060" s="2">
        <v>-8.49</v>
      </c>
      <c r="K1060" s="2">
        <v>8.25</v>
      </c>
      <c r="L1060" s="2">
        <v>4.4999999999999998E-2</v>
      </c>
      <c r="M1060" s="2">
        <v>1.05</v>
      </c>
    </row>
    <row r="1061" spans="1:13" s="2" customFormat="1" x14ac:dyDescent="0.25">
      <c r="A1061" s="2" t="s">
        <v>4193</v>
      </c>
      <c r="B1061" s="2">
        <v>2007</v>
      </c>
      <c r="C1061" s="7">
        <v>2008817</v>
      </c>
      <c r="D1061" s="2" t="s">
        <v>4192</v>
      </c>
      <c r="E1061" s="2">
        <v>1</v>
      </c>
      <c r="F1061" s="3">
        <v>39295</v>
      </c>
      <c r="G1061" s="2">
        <v>29.08006</v>
      </c>
      <c r="H1061" s="2">
        <v>-81.441109999999995</v>
      </c>
      <c r="I1061" s="2">
        <v>3.13</v>
      </c>
      <c r="J1061" s="2">
        <v>1.21</v>
      </c>
      <c r="K1061" s="2">
        <v>-6.56</v>
      </c>
      <c r="L1061" s="2">
        <v>0.24399999999999999</v>
      </c>
      <c r="M1061" s="2">
        <v>0.1</v>
      </c>
    </row>
    <row r="1062" spans="1:13" s="2" customFormat="1" x14ac:dyDescent="0.25">
      <c r="A1062" s="2" t="s">
        <v>4195</v>
      </c>
      <c r="B1062" s="2">
        <v>2007</v>
      </c>
      <c r="C1062" s="7">
        <v>2008818</v>
      </c>
      <c r="D1062" s="2" t="s">
        <v>4194</v>
      </c>
      <c r="E1062" s="2">
        <v>1</v>
      </c>
      <c r="F1062" s="3">
        <v>39297</v>
      </c>
      <c r="G1062" s="2">
        <v>29.83933</v>
      </c>
      <c r="H1062" s="2">
        <v>-81.958119999999994</v>
      </c>
      <c r="I1062" s="2">
        <v>-10</v>
      </c>
      <c r="J1062" s="2">
        <v>-1.33</v>
      </c>
      <c r="K1062" s="2">
        <v>0.61</v>
      </c>
      <c r="L1062" s="2">
        <v>9.7000000000000003E-2</v>
      </c>
      <c r="M1062" s="2">
        <v>0.91</v>
      </c>
    </row>
    <row r="1063" spans="1:13" s="2" customFormat="1" x14ac:dyDescent="0.25">
      <c r="A1063" s="2" t="s">
        <v>4197</v>
      </c>
      <c r="B1063" s="2">
        <v>2007</v>
      </c>
      <c r="C1063" s="7">
        <v>2008819</v>
      </c>
      <c r="D1063" s="2" t="s">
        <v>4196</v>
      </c>
      <c r="E1063" s="2">
        <v>1</v>
      </c>
      <c r="F1063" s="3">
        <v>39299</v>
      </c>
      <c r="G1063" s="2">
        <v>30.118410000000001</v>
      </c>
      <c r="H1063" s="2">
        <v>-82.409210000000002</v>
      </c>
      <c r="I1063" s="2">
        <v>17.36</v>
      </c>
      <c r="J1063" s="2">
        <v>3.9</v>
      </c>
      <c r="K1063" s="2">
        <v>-13.83</v>
      </c>
      <c r="L1063" s="2">
        <v>0.77700000000000002</v>
      </c>
      <c r="M1063" s="2">
        <v>0.64</v>
      </c>
    </row>
    <row r="1064" spans="1:13" s="2" customFormat="1" x14ac:dyDescent="0.25">
      <c r="A1064" s="2" t="s">
        <v>4199</v>
      </c>
      <c r="B1064" s="2">
        <v>2007</v>
      </c>
      <c r="C1064" s="7">
        <v>2008820</v>
      </c>
      <c r="D1064" s="2" t="s">
        <v>4198</v>
      </c>
      <c r="E1064" s="2">
        <v>1</v>
      </c>
      <c r="F1064" s="3">
        <v>39298</v>
      </c>
      <c r="G1064" s="2">
        <v>30.21124</v>
      </c>
      <c r="H1064" s="2">
        <v>-82.834410000000005</v>
      </c>
      <c r="I1064" s="2">
        <v>5.55</v>
      </c>
      <c r="J1064" s="2">
        <v>2.54</v>
      </c>
      <c r="K1064" s="2">
        <v>-14.75</v>
      </c>
      <c r="L1064" s="2">
        <v>0.45700000000000002</v>
      </c>
      <c r="M1064" s="2">
        <v>0.87</v>
      </c>
    </row>
    <row r="1065" spans="1:13" s="2" customFormat="1" x14ac:dyDescent="0.25">
      <c r="A1065" s="2" t="s">
        <v>4201</v>
      </c>
      <c r="B1065" s="2">
        <v>2007</v>
      </c>
      <c r="C1065" s="7">
        <v>2008821</v>
      </c>
      <c r="D1065" s="2" t="s">
        <v>4200</v>
      </c>
      <c r="E1065" s="2">
        <v>1</v>
      </c>
      <c r="F1065" s="3">
        <v>39300</v>
      </c>
      <c r="G1065" s="2">
        <v>30.24774</v>
      </c>
      <c r="H1065" s="2">
        <v>-82.913719999999998</v>
      </c>
      <c r="I1065" s="2">
        <v>5.45</v>
      </c>
      <c r="J1065" s="2">
        <v>2.33</v>
      </c>
      <c r="K1065" s="2">
        <v>-13.18</v>
      </c>
      <c r="L1065" s="2">
        <v>0.438</v>
      </c>
      <c r="M1065" s="2">
        <v>0.27</v>
      </c>
    </row>
    <row r="1066" spans="1:13" s="2" customFormat="1" x14ac:dyDescent="0.25">
      <c r="A1066" s="2" t="s">
        <v>4203</v>
      </c>
      <c r="B1066" s="2">
        <v>2007</v>
      </c>
      <c r="C1066" s="7">
        <v>2008822</v>
      </c>
      <c r="D1066" s="2" t="s">
        <v>4202</v>
      </c>
      <c r="E1066" s="2">
        <v>1</v>
      </c>
      <c r="F1066" s="3">
        <v>39294</v>
      </c>
      <c r="G1066" s="2">
        <v>41.562350000000002</v>
      </c>
      <c r="H1066" s="2">
        <v>-85.392430000000004</v>
      </c>
      <c r="I1066" s="2">
        <v>-44.73</v>
      </c>
      <c r="J1066" s="2">
        <v>-5.92</v>
      </c>
      <c r="K1066" s="2">
        <v>2.64</v>
      </c>
      <c r="L1066" s="2">
        <v>0.19900000000000001</v>
      </c>
      <c r="M1066" s="2">
        <v>2.86</v>
      </c>
    </row>
    <row r="1067" spans="1:13" s="2" customFormat="1" x14ac:dyDescent="0.25">
      <c r="A1067" s="2" t="s">
        <v>4205</v>
      </c>
      <c r="B1067" s="2">
        <v>2007</v>
      </c>
      <c r="C1067" s="7">
        <v>2008823</v>
      </c>
      <c r="D1067" s="2" t="s">
        <v>4204</v>
      </c>
      <c r="E1067" s="2">
        <v>1</v>
      </c>
      <c r="F1067" s="3">
        <v>39295</v>
      </c>
      <c r="G1067" s="2">
        <v>42.398650000000004</v>
      </c>
      <c r="H1067" s="2">
        <v>-84.056809999999999</v>
      </c>
      <c r="I1067" s="2">
        <v>-36.590000000000003</v>
      </c>
      <c r="J1067" s="2">
        <v>-3.86</v>
      </c>
      <c r="K1067" s="2">
        <v>-5.72</v>
      </c>
      <c r="L1067" s="2">
        <v>0.221</v>
      </c>
      <c r="M1067" s="2">
        <v>0.79</v>
      </c>
    </row>
    <row r="1068" spans="1:13" s="2" customFormat="1" x14ac:dyDescent="0.25">
      <c r="A1068" s="2" t="s">
        <v>4207</v>
      </c>
      <c r="B1068" s="2">
        <v>2007</v>
      </c>
      <c r="C1068" s="7">
        <v>2008824</v>
      </c>
      <c r="D1068" s="2" t="s">
        <v>4206</v>
      </c>
      <c r="E1068" s="2">
        <v>1</v>
      </c>
      <c r="F1068" s="3">
        <v>39302</v>
      </c>
      <c r="G1068" s="2">
        <v>47.062840000000001</v>
      </c>
      <c r="H1068" s="2">
        <v>-95.181200000000004</v>
      </c>
      <c r="I1068" s="2">
        <v>-32.380000000000003</v>
      </c>
      <c r="J1068" s="2">
        <v>-1.76</v>
      </c>
      <c r="K1068" s="2">
        <v>-18.28</v>
      </c>
      <c r="L1068" s="2">
        <v>0.80800000000000005</v>
      </c>
      <c r="M1068" s="2">
        <v>3.33</v>
      </c>
    </row>
    <row r="1069" spans="1:13" s="2" customFormat="1" x14ac:dyDescent="0.25">
      <c r="A1069" s="2" t="s">
        <v>4209</v>
      </c>
      <c r="B1069" s="2">
        <v>2007</v>
      </c>
      <c r="C1069" s="7">
        <v>2008825</v>
      </c>
      <c r="D1069" s="2" t="s">
        <v>4208</v>
      </c>
      <c r="E1069" s="2">
        <v>1</v>
      </c>
      <c r="F1069" s="3">
        <v>39331</v>
      </c>
      <c r="G1069" s="2">
        <v>45.33182</v>
      </c>
      <c r="H1069" s="2">
        <v>-96.135670000000005</v>
      </c>
      <c r="I1069" s="2">
        <v>-24.54</v>
      </c>
      <c r="J1069" s="2">
        <v>-1.62</v>
      </c>
      <c r="K1069" s="2">
        <v>-11.54</v>
      </c>
      <c r="L1069" s="2">
        <v>0.752</v>
      </c>
      <c r="M1069" s="2">
        <v>1.07</v>
      </c>
    </row>
    <row r="1070" spans="1:13" s="2" customFormat="1" x14ac:dyDescent="0.25">
      <c r="A1070" s="2" t="s">
        <v>4211</v>
      </c>
      <c r="B1070" s="2">
        <v>2007</v>
      </c>
      <c r="C1070" s="7">
        <v>2008826</v>
      </c>
      <c r="D1070" s="2" t="s">
        <v>4210</v>
      </c>
      <c r="E1070" s="2">
        <v>1</v>
      </c>
      <c r="F1070" s="3">
        <v>39305</v>
      </c>
      <c r="G1070" s="2">
        <v>46.928379999999997</v>
      </c>
      <c r="H1070" s="2">
        <v>-94.040809999999993</v>
      </c>
      <c r="I1070" s="2">
        <v>-41.1</v>
      </c>
      <c r="J1070" s="2">
        <v>-4.0599999999999996</v>
      </c>
      <c r="K1070" s="2">
        <v>-8.6</v>
      </c>
      <c r="L1070" s="2">
        <v>0.50800000000000001</v>
      </c>
      <c r="M1070" s="2">
        <v>3.98</v>
      </c>
    </row>
    <row r="1071" spans="1:13" s="2" customFormat="1" x14ac:dyDescent="0.25">
      <c r="A1071" s="2" t="s">
        <v>4213</v>
      </c>
      <c r="B1071" s="2">
        <v>2007</v>
      </c>
      <c r="C1071" s="7">
        <v>2008827</v>
      </c>
      <c r="D1071" s="2" t="s">
        <v>4212</v>
      </c>
      <c r="E1071" s="2">
        <v>1</v>
      </c>
      <c r="F1071" s="3">
        <v>39303</v>
      </c>
      <c r="G1071" s="2">
        <v>47.18947</v>
      </c>
      <c r="H1071" s="2">
        <v>-95.218410000000006</v>
      </c>
      <c r="I1071" s="2">
        <v>-52.92</v>
      </c>
      <c r="J1071" s="2">
        <v>-5.73</v>
      </c>
      <c r="K1071" s="2">
        <v>-7.09</v>
      </c>
      <c r="L1071" s="2">
        <v>0.32</v>
      </c>
      <c r="M1071" s="2">
        <v>6.28</v>
      </c>
    </row>
    <row r="1072" spans="1:13" s="2" customFormat="1" x14ac:dyDescent="0.25">
      <c r="A1072" s="2" t="s">
        <v>4215</v>
      </c>
      <c r="B1072" s="2">
        <v>2007</v>
      </c>
      <c r="C1072" s="7">
        <v>2008828</v>
      </c>
      <c r="D1072" s="2" t="s">
        <v>4214</v>
      </c>
      <c r="E1072" s="2">
        <v>1</v>
      </c>
      <c r="F1072" s="3">
        <v>39336</v>
      </c>
      <c r="G1072" s="2">
        <v>43.819200000000002</v>
      </c>
      <c r="H1072" s="2">
        <v>-94.078779999999995</v>
      </c>
      <c r="I1072" s="2">
        <v>-20.47</v>
      </c>
      <c r="J1072" s="2">
        <v>-1.1599999999999999</v>
      </c>
      <c r="K1072" s="2">
        <v>-11.2</v>
      </c>
      <c r="L1072" s="2">
        <v>0.58599999999999997</v>
      </c>
      <c r="M1072" s="2">
        <v>2.0299999999999998</v>
      </c>
    </row>
    <row r="1073" spans="1:13" s="2" customFormat="1" x14ac:dyDescent="0.25">
      <c r="A1073" s="2" t="s">
        <v>4217</v>
      </c>
      <c r="B1073" s="2">
        <v>2007</v>
      </c>
      <c r="C1073" s="7">
        <v>2008829</v>
      </c>
      <c r="D1073" s="2" t="s">
        <v>4216</v>
      </c>
      <c r="E1073" s="2">
        <v>1</v>
      </c>
      <c r="F1073" s="3">
        <v>39349</v>
      </c>
      <c r="G1073" s="2">
        <v>45.813110000000002</v>
      </c>
      <c r="H1073" s="2">
        <v>-94.636970000000005</v>
      </c>
      <c r="I1073" s="2">
        <v>-43.7</v>
      </c>
      <c r="J1073" s="2">
        <v>-4.7</v>
      </c>
      <c r="K1073" s="2">
        <v>-6.13</v>
      </c>
      <c r="L1073" s="2">
        <v>0.313</v>
      </c>
      <c r="M1073" s="2">
        <v>5.13</v>
      </c>
    </row>
    <row r="1074" spans="1:13" s="2" customFormat="1" x14ac:dyDescent="0.25">
      <c r="A1074" s="2" t="s">
        <v>4219</v>
      </c>
      <c r="B1074" s="2">
        <v>2007</v>
      </c>
      <c r="C1074" s="7">
        <v>2008830</v>
      </c>
      <c r="D1074" s="2" t="s">
        <v>4218</v>
      </c>
      <c r="E1074" s="2">
        <v>1</v>
      </c>
      <c r="F1074" s="3">
        <v>39330</v>
      </c>
      <c r="G1074" s="2">
        <v>44.15457</v>
      </c>
      <c r="H1074" s="2">
        <v>-95.767080000000007</v>
      </c>
      <c r="I1074" s="2">
        <v>-26.19</v>
      </c>
      <c r="J1074" s="2">
        <v>-2.46</v>
      </c>
      <c r="K1074" s="2">
        <v>-6.52</v>
      </c>
      <c r="L1074" s="2">
        <v>0.47899999999999998</v>
      </c>
      <c r="M1074" s="2">
        <v>0.79</v>
      </c>
    </row>
    <row r="1075" spans="1:13" s="2" customFormat="1" x14ac:dyDescent="0.25">
      <c r="A1075" s="2" t="s">
        <v>4221</v>
      </c>
      <c r="B1075" s="2">
        <v>2007</v>
      </c>
      <c r="C1075" s="7">
        <v>2008831</v>
      </c>
      <c r="D1075" s="2" t="s">
        <v>4220</v>
      </c>
      <c r="E1075" s="2">
        <v>1</v>
      </c>
      <c r="F1075" s="3">
        <v>39342</v>
      </c>
      <c r="G1075" s="2">
        <v>46.292540000000002</v>
      </c>
      <c r="H1075" s="2">
        <v>-95.748500000000007</v>
      </c>
      <c r="I1075" s="2">
        <v>-36.94</v>
      </c>
      <c r="J1075" s="2">
        <v>-3.26</v>
      </c>
      <c r="K1075" s="2">
        <v>-10.9</v>
      </c>
      <c r="L1075" s="2">
        <v>0.56100000000000005</v>
      </c>
      <c r="M1075" s="2">
        <v>5.01</v>
      </c>
    </row>
    <row r="1076" spans="1:13" s="2" customFormat="1" x14ac:dyDescent="0.25">
      <c r="A1076" s="2" t="s">
        <v>4223</v>
      </c>
      <c r="B1076" s="2">
        <v>2007</v>
      </c>
      <c r="C1076" s="7">
        <v>2008832</v>
      </c>
      <c r="D1076" s="2" t="s">
        <v>4222</v>
      </c>
      <c r="E1076" s="2">
        <v>1</v>
      </c>
      <c r="F1076" s="3">
        <v>39350</v>
      </c>
      <c r="G1076" s="2">
        <v>45.490160000000003</v>
      </c>
      <c r="H1076" s="2">
        <v>-95.364909999999995</v>
      </c>
      <c r="I1076" s="2">
        <v>-36.619999999999997</v>
      </c>
      <c r="J1076" s="2">
        <v>-3.43</v>
      </c>
      <c r="K1076" s="2">
        <v>-9.19</v>
      </c>
      <c r="L1076" s="2">
        <v>0.41899999999999998</v>
      </c>
      <c r="M1076" s="2">
        <v>4</v>
      </c>
    </row>
    <row r="1077" spans="1:13" s="2" customFormat="1" x14ac:dyDescent="0.25">
      <c r="A1077" s="2" t="s">
        <v>4225</v>
      </c>
      <c r="B1077" s="2">
        <v>2007</v>
      </c>
      <c r="C1077" s="7">
        <v>2008833</v>
      </c>
      <c r="D1077" s="2" t="s">
        <v>4224</v>
      </c>
      <c r="E1077" s="2">
        <v>1</v>
      </c>
      <c r="F1077" s="3">
        <v>39337</v>
      </c>
      <c r="G1077" s="2">
        <v>43.891570000000002</v>
      </c>
      <c r="H1077" s="2">
        <v>-93.349760000000003</v>
      </c>
      <c r="I1077" s="2">
        <v>-23.06</v>
      </c>
      <c r="J1077" s="2">
        <v>-2.08</v>
      </c>
      <c r="K1077" s="2">
        <v>-6.45</v>
      </c>
      <c r="L1077" s="2">
        <v>0.59699999999999998</v>
      </c>
      <c r="M1077" s="2">
        <v>2.96</v>
      </c>
    </row>
    <row r="1078" spans="1:13" s="2" customFormat="1" x14ac:dyDescent="0.25">
      <c r="A1078" s="2" t="s">
        <v>4227</v>
      </c>
      <c r="B1078" s="2">
        <v>2007</v>
      </c>
      <c r="C1078" s="7">
        <v>2008834</v>
      </c>
      <c r="D1078" s="2" t="s">
        <v>4226</v>
      </c>
      <c r="E1078" s="2">
        <v>1</v>
      </c>
      <c r="F1078" s="3">
        <v>39332</v>
      </c>
      <c r="G1078" s="2">
        <v>45.528239999999997</v>
      </c>
      <c r="H1078" s="2">
        <v>-96.074079999999995</v>
      </c>
      <c r="I1078" s="2">
        <v>-28.41</v>
      </c>
      <c r="J1078" s="2">
        <v>-2.42</v>
      </c>
      <c r="K1078" s="2">
        <v>-9.07</v>
      </c>
      <c r="L1078" s="2">
        <v>0.64600000000000002</v>
      </c>
      <c r="M1078" s="2">
        <v>0.93</v>
      </c>
    </row>
    <row r="1079" spans="1:13" s="2" customFormat="1" x14ac:dyDescent="0.25">
      <c r="A1079" s="2" t="s">
        <v>4229</v>
      </c>
      <c r="B1079" s="2">
        <v>2007</v>
      </c>
      <c r="C1079" s="7">
        <v>2008835</v>
      </c>
      <c r="D1079" s="2" t="s">
        <v>4228</v>
      </c>
      <c r="E1079" s="2">
        <v>1</v>
      </c>
      <c r="F1079" s="3">
        <v>39341</v>
      </c>
      <c r="G1079" s="2">
        <v>45.768830000000001</v>
      </c>
      <c r="H1079" s="2">
        <v>-94.670259999999999</v>
      </c>
      <c r="I1079" s="2">
        <v>-41.21</v>
      </c>
      <c r="J1079" s="2">
        <v>-4.38</v>
      </c>
      <c r="K1079" s="2">
        <v>-6.19</v>
      </c>
      <c r="L1079" s="2">
        <v>0.34699999999999998</v>
      </c>
      <c r="M1079" s="2">
        <v>2.38</v>
      </c>
    </row>
    <row r="1080" spans="1:13" s="2" customFormat="1" x14ac:dyDescent="0.25">
      <c r="A1080" s="2" t="s">
        <v>4231</v>
      </c>
      <c r="B1080" s="2">
        <v>2007</v>
      </c>
      <c r="C1080" s="7">
        <v>2008836</v>
      </c>
      <c r="D1080" s="2" t="s">
        <v>4230</v>
      </c>
      <c r="E1080" s="2">
        <v>1</v>
      </c>
      <c r="F1080" s="3">
        <v>39333</v>
      </c>
      <c r="G1080" s="2">
        <v>44.684010000000001</v>
      </c>
      <c r="H1080" s="2">
        <v>-95.532330000000002</v>
      </c>
      <c r="I1080" s="2">
        <v>-21.32</v>
      </c>
      <c r="J1080" s="2">
        <v>-1.22</v>
      </c>
      <c r="K1080" s="2">
        <v>-11.59</v>
      </c>
      <c r="L1080" s="2">
        <v>0.59699999999999998</v>
      </c>
      <c r="M1080" s="2">
        <v>0.84</v>
      </c>
    </row>
    <row r="1081" spans="1:13" s="2" customFormat="1" x14ac:dyDescent="0.25">
      <c r="A1081" s="2" t="s">
        <v>4233</v>
      </c>
      <c r="B1081" s="2">
        <v>2007</v>
      </c>
      <c r="C1081" s="7">
        <v>2008837</v>
      </c>
      <c r="D1081" s="2" t="s">
        <v>4232</v>
      </c>
      <c r="E1081" s="2">
        <v>1</v>
      </c>
      <c r="F1081" s="3">
        <v>39302</v>
      </c>
      <c r="G1081" s="2">
        <v>45.152050000000003</v>
      </c>
      <c r="H1081" s="2">
        <v>-68.094880000000003</v>
      </c>
      <c r="I1081" s="2">
        <v>-51.14</v>
      </c>
      <c r="J1081" s="2">
        <v>-6.77</v>
      </c>
      <c r="K1081" s="2">
        <v>3.01</v>
      </c>
      <c r="L1081" s="2">
        <v>0.214</v>
      </c>
      <c r="M1081" s="2">
        <v>3.75</v>
      </c>
    </row>
    <row r="1082" spans="1:13" s="2" customFormat="1" x14ac:dyDescent="0.25">
      <c r="A1082" s="2" t="s">
        <v>4235</v>
      </c>
      <c r="B1082" s="2">
        <v>2007</v>
      </c>
      <c r="C1082" s="7">
        <v>2008838</v>
      </c>
      <c r="D1082" s="2" t="s">
        <v>4234</v>
      </c>
      <c r="E1082" s="2">
        <v>1</v>
      </c>
      <c r="F1082" s="3">
        <v>39323</v>
      </c>
      <c r="G1082" s="2">
        <v>46.965803520000001</v>
      </c>
      <c r="H1082" s="2">
        <v>-68.856043580000005</v>
      </c>
      <c r="I1082" s="2">
        <v>-76.27</v>
      </c>
      <c r="J1082" s="2">
        <v>-10.28</v>
      </c>
      <c r="K1082" s="2">
        <v>6</v>
      </c>
      <c r="L1082" s="2">
        <v>1.9E-2</v>
      </c>
      <c r="M1082" s="2">
        <v>0.53</v>
      </c>
    </row>
    <row r="1083" spans="1:13" s="2" customFormat="1" x14ac:dyDescent="0.25">
      <c r="A1083" s="2" t="s">
        <v>4237</v>
      </c>
      <c r="B1083" s="2">
        <v>2007</v>
      </c>
      <c r="C1083" s="7">
        <v>2008839</v>
      </c>
      <c r="D1083" s="2" t="s">
        <v>4236</v>
      </c>
      <c r="E1083" s="2">
        <v>1</v>
      </c>
      <c r="F1083" s="3">
        <v>39295</v>
      </c>
      <c r="G1083" s="2">
        <v>44.368380569999999</v>
      </c>
      <c r="H1083" s="2">
        <v>-69.115996870000004</v>
      </c>
      <c r="I1083" s="2">
        <v>-48.03</v>
      </c>
      <c r="J1083" s="2">
        <v>-6.4</v>
      </c>
      <c r="K1083" s="2">
        <v>3.2</v>
      </c>
      <c r="L1083" s="2">
        <v>0.19800000000000001</v>
      </c>
      <c r="M1083" s="2">
        <v>0.05</v>
      </c>
    </row>
    <row r="1084" spans="1:13" s="2" customFormat="1" x14ac:dyDescent="0.25">
      <c r="A1084" s="2" t="s">
        <v>4239</v>
      </c>
      <c r="B1084" s="2">
        <v>2007</v>
      </c>
      <c r="C1084" s="7">
        <v>2008840</v>
      </c>
      <c r="D1084" s="2" t="s">
        <v>4238</v>
      </c>
      <c r="E1084" s="2">
        <v>1</v>
      </c>
      <c r="F1084" s="3">
        <v>39322</v>
      </c>
      <c r="G1084" s="2">
        <v>46.951799999999999</v>
      </c>
      <c r="H1084" s="2">
        <v>-68.843000000000004</v>
      </c>
      <c r="I1084" s="2">
        <v>-73.31</v>
      </c>
      <c r="J1084" s="2">
        <v>-9.6</v>
      </c>
      <c r="K1084" s="2">
        <v>3.46</v>
      </c>
      <c r="L1084" s="2">
        <v>5.0999999999999997E-2</v>
      </c>
      <c r="M1084" s="2">
        <v>0.66</v>
      </c>
    </row>
    <row r="1085" spans="1:13" s="2" customFormat="1" x14ac:dyDescent="0.25">
      <c r="A1085" s="2" t="s">
        <v>4241</v>
      </c>
      <c r="B1085" s="2">
        <v>2007</v>
      </c>
      <c r="C1085" s="7">
        <v>2008841</v>
      </c>
      <c r="D1085" s="2" t="s">
        <v>4240</v>
      </c>
      <c r="E1085" s="2">
        <v>1</v>
      </c>
      <c r="F1085" s="3">
        <v>39323</v>
      </c>
      <c r="G1085" s="2">
        <v>46.961170000000003</v>
      </c>
      <c r="H1085" s="2">
        <v>-68.842939999999999</v>
      </c>
      <c r="I1085" s="2">
        <v>-74.28</v>
      </c>
      <c r="J1085" s="2">
        <v>-9.8000000000000007</v>
      </c>
      <c r="K1085" s="2">
        <v>4.1500000000000004</v>
      </c>
      <c r="L1085" s="2">
        <v>3.9E-2</v>
      </c>
      <c r="M1085" s="2">
        <v>0.46</v>
      </c>
    </row>
    <row r="1086" spans="1:13" s="2" customFormat="1" x14ac:dyDescent="0.25">
      <c r="A1086" s="2" t="s">
        <v>4243</v>
      </c>
      <c r="B1086" s="2">
        <v>2007</v>
      </c>
      <c r="C1086" s="7">
        <v>2008842</v>
      </c>
      <c r="D1086" s="2" t="s">
        <v>4242</v>
      </c>
      <c r="E1086" s="2">
        <v>1</v>
      </c>
      <c r="F1086" s="3">
        <v>39323</v>
      </c>
      <c r="G1086" s="2">
        <v>46.944789999999998</v>
      </c>
      <c r="H1086" s="2">
        <v>-68.853059999999999</v>
      </c>
      <c r="I1086" s="2">
        <v>-73.39</v>
      </c>
      <c r="J1086" s="2">
        <v>-9.34</v>
      </c>
      <c r="K1086" s="2">
        <v>1.35</v>
      </c>
      <c r="L1086" s="2">
        <v>5.8000000000000003E-2</v>
      </c>
      <c r="M1086" s="2">
        <v>0.19</v>
      </c>
    </row>
    <row r="1087" spans="1:13" s="2" customFormat="1" x14ac:dyDescent="0.25">
      <c r="A1087" s="2" t="s">
        <v>4245</v>
      </c>
      <c r="B1087" s="2">
        <v>2007</v>
      </c>
      <c r="C1087" s="7">
        <v>2008843</v>
      </c>
      <c r="D1087" s="2" t="s">
        <v>4244</v>
      </c>
      <c r="E1087" s="2">
        <v>1</v>
      </c>
      <c r="F1087" s="3">
        <v>39324</v>
      </c>
      <c r="G1087" s="2">
        <v>45.753969900000001</v>
      </c>
      <c r="H1087" s="2">
        <v>-69.075865120000003</v>
      </c>
      <c r="I1087" s="2">
        <v>-68.459999999999994</v>
      </c>
      <c r="J1087" s="2">
        <v>-9.59</v>
      </c>
      <c r="K1087" s="2">
        <v>8.2899999999999991</v>
      </c>
      <c r="L1087" s="2">
        <v>5.6000000000000001E-2</v>
      </c>
      <c r="M1087" s="2">
        <v>1.72</v>
      </c>
    </row>
    <row r="1088" spans="1:13" s="2" customFormat="1" x14ac:dyDescent="0.25">
      <c r="A1088" s="2" t="s">
        <v>4247</v>
      </c>
      <c r="B1088" s="2">
        <v>2007</v>
      </c>
      <c r="C1088" s="7">
        <v>2008845</v>
      </c>
      <c r="D1088" s="2" t="s">
        <v>4246</v>
      </c>
      <c r="E1088" s="2">
        <v>1</v>
      </c>
      <c r="F1088" s="3">
        <v>39289</v>
      </c>
      <c r="G1088" s="2">
        <v>43.840359999999997</v>
      </c>
      <c r="H1088" s="2">
        <v>-71.127399999999994</v>
      </c>
      <c r="I1088" s="2">
        <v>-57.94</v>
      </c>
      <c r="J1088" s="2">
        <v>-7.06</v>
      </c>
      <c r="K1088" s="2">
        <v>-1.49</v>
      </c>
      <c r="L1088" s="2">
        <v>6.5000000000000002E-2</v>
      </c>
      <c r="M1088" s="2">
        <v>0.34</v>
      </c>
    </row>
    <row r="1089" spans="1:13" s="2" customFormat="1" x14ac:dyDescent="0.25">
      <c r="A1089" s="2" t="s">
        <v>4249</v>
      </c>
      <c r="B1089" s="2">
        <v>2007</v>
      </c>
      <c r="C1089" s="7">
        <v>2008846</v>
      </c>
      <c r="D1089" s="2" t="s">
        <v>4248</v>
      </c>
      <c r="E1089" s="2">
        <v>1</v>
      </c>
      <c r="F1089" s="3">
        <v>39303</v>
      </c>
      <c r="G1089" s="2">
        <v>43.022566789999999</v>
      </c>
      <c r="H1089" s="2">
        <v>-72.016419720000002</v>
      </c>
      <c r="I1089" s="2">
        <v>-54.34</v>
      </c>
      <c r="J1089" s="2">
        <v>-7.88</v>
      </c>
      <c r="K1089" s="2">
        <v>8.69</v>
      </c>
      <c r="L1089" s="2">
        <v>3.7999999999999999E-2</v>
      </c>
      <c r="M1089" s="2">
        <v>0.43</v>
      </c>
    </row>
    <row r="1090" spans="1:13" s="2" customFormat="1" x14ac:dyDescent="0.25">
      <c r="A1090" s="2" t="s">
        <v>4251</v>
      </c>
      <c r="B1090" s="2">
        <v>2007</v>
      </c>
      <c r="C1090" s="7">
        <v>2008847</v>
      </c>
      <c r="D1090" s="2" t="s">
        <v>4250</v>
      </c>
      <c r="E1090" s="2">
        <v>1</v>
      </c>
      <c r="F1090" s="3">
        <v>39346</v>
      </c>
      <c r="G1090" s="2">
        <v>40.592853730000002</v>
      </c>
      <c r="H1090" s="2">
        <v>-115.39433320000001</v>
      </c>
      <c r="I1090" s="2">
        <v>-103.02</v>
      </c>
      <c r="J1090" s="2">
        <v>-12.84</v>
      </c>
      <c r="K1090" s="2">
        <v>-0.26</v>
      </c>
      <c r="L1090" s="2">
        <v>0.189</v>
      </c>
      <c r="M1090" s="2">
        <v>0.71</v>
      </c>
    </row>
    <row r="1091" spans="1:13" s="2" customFormat="1" x14ac:dyDescent="0.25">
      <c r="A1091" s="2" t="s">
        <v>4253</v>
      </c>
      <c r="B1091" s="2">
        <v>2007</v>
      </c>
      <c r="C1091" s="7">
        <v>2008848</v>
      </c>
      <c r="D1091" s="2" t="s">
        <v>4252</v>
      </c>
      <c r="E1091" s="2">
        <v>1</v>
      </c>
      <c r="F1091" s="3">
        <v>39345</v>
      </c>
      <c r="G1091" s="2">
        <v>41.026470000000003</v>
      </c>
      <c r="H1091" s="2">
        <v>-115.08702</v>
      </c>
      <c r="I1091" s="2">
        <v>-104.58</v>
      </c>
      <c r="J1091" s="2">
        <v>-13.19</v>
      </c>
      <c r="K1091" s="2">
        <v>0.96</v>
      </c>
      <c r="L1091" s="2">
        <v>0.14499999999999999</v>
      </c>
      <c r="M1091" s="2">
        <v>0.83</v>
      </c>
    </row>
    <row r="1092" spans="1:13" s="2" customFormat="1" x14ac:dyDescent="0.25">
      <c r="A1092" s="2" t="s">
        <v>3061</v>
      </c>
      <c r="B1092" s="2">
        <v>2007</v>
      </c>
      <c r="C1092" s="7">
        <v>2008849</v>
      </c>
      <c r="D1092" s="2" t="s">
        <v>4254</v>
      </c>
      <c r="E1092" s="2">
        <v>1</v>
      </c>
      <c r="F1092" s="3">
        <v>39342</v>
      </c>
      <c r="G1092" s="2">
        <v>37.301659999999998</v>
      </c>
      <c r="H1092" s="2">
        <v>-115.12663000000001</v>
      </c>
      <c r="I1092" s="2">
        <v>-44.85</v>
      </c>
      <c r="J1092" s="2">
        <v>-1.33</v>
      </c>
      <c r="K1092" s="2">
        <v>-34.200000000000003</v>
      </c>
      <c r="L1092" s="2">
        <v>0.42899999999999999</v>
      </c>
      <c r="M1092" s="2">
        <v>0.21</v>
      </c>
    </row>
    <row r="1093" spans="1:13" s="2" customFormat="1" x14ac:dyDescent="0.25">
      <c r="A1093" s="2" t="s">
        <v>4256</v>
      </c>
      <c r="B1093" s="2">
        <v>2007</v>
      </c>
      <c r="C1093" s="7">
        <v>2008850</v>
      </c>
      <c r="D1093" s="2" t="s">
        <v>4255</v>
      </c>
      <c r="E1093" s="2">
        <v>1</v>
      </c>
      <c r="F1093" s="3">
        <v>39331</v>
      </c>
      <c r="G1093" s="2">
        <v>39.707430000000002</v>
      </c>
      <c r="H1093" s="2">
        <v>-84.269649999999999</v>
      </c>
      <c r="I1093" s="2">
        <v>-12.25</v>
      </c>
      <c r="J1093" s="2">
        <v>-0.55000000000000004</v>
      </c>
      <c r="K1093" s="2">
        <v>-7.81</v>
      </c>
      <c r="L1093" s="2">
        <v>0.47899999999999998</v>
      </c>
      <c r="M1093" s="2">
        <v>0.19</v>
      </c>
    </row>
    <row r="1094" spans="1:13" s="2" customFormat="1" x14ac:dyDescent="0.25">
      <c r="A1094" s="2" t="s">
        <v>4258</v>
      </c>
      <c r="B1094" s="2">
        <v>2007</v>
      </c>
      <c r="C1094" s="7">
        <v>2008851</v>
      </c>
      <c r="D1094" s="2" t="s">
        <v>4257</v>
      </c>
      <c r="E1094" s="2">
        <v>1</v>
      </c>
      <c r="F1094" s="3">
        <v>39330</v>
      </c>
      <c r="G1094" s="2">
        <v>40.080759999999998</v>
      </c>
      <c r="H1094" s="2">
        <v>-83.032820000000001</v>
      </c>
      <c r="I1094" s="2">
        <v>-21.71</v>
      </c>
      <c r="J1094" s="2">
        <v>-1.41</v>
      </c>
      <c r="K1094" s="2">
        <v>-10.46</v>
      </c>
      <c r="L1094" s="2">
        <v>0.30399999999999999</v>
      </c>
      <c r="M1094" s="2">
        <v>1.33</v>
      </c>
    </row>
    <row r="1095" spans="1:13" s="2" customFormat="1" x14ac:dyDescent="0.25">
      <c r="A1095" s="2" t="s">
        <v>4260</v>
      </c>
      <c r="B1095" s="2">
        <v>2007</v>
      </c>
      <c r="C1095" s="7">
        <v>2008853</v>
      </c>
      <c r="D1095" s="2" t="s">
        <v>4259</v>
      </c>
      <c r="E1095" s="2">
        <v>1</v>
      </c>
      <c r="F1095" s="3">
        <v>39310</v>
      </c>
      <c r="G1095" s="2">
        <v>44.299979999999998</v>
      </c>
      <c r="H1095" s="2">
        <v>-115.25396000000001</v>
      </c>
      <c r="I1095" s="2">
        <v>-124.7</v>
      </c>
      <c r="J1095" s="2">
        <v>-16.53</v>
      </c>
      <c r="K1095" s="2">
        <v>7.56</v>
      </c>
      <c r="L1095" s="2">
        <v>7.0000000000000001E-3</v>
      </c>
      <c r="M1095" s="2">
        <v>0.14000000000000001</v>
      </c>
    </row>
    <row r="1096" spans="1:13" s="2" customFormat="1" x14ac:dyDescent="0.25">
      <c r="A1096" s="2" t="s">
        <v>4262</v>
      </c>
      <c r="B1096" s="2">
        <v>2007</v>
      </c>
      <c r="C1096" s="7">
        <v>2008854</v>
      </c>
      <c r="D1096" s="2" t="s">
        <v>4261</v>
      </c>
      <c r="E1096" s="2">
        <v>1</v>
      </c>
      <c r="F1096" s="3">
        <v>39308</v>
      </c>
      <c r="G1096" s="2">
        <v>44.412770000000002</v>
      </c>
      <c r="H1096" s="2">
        <v>-115.13070999999999</v>
      </c>
      <c r="I1096" s="2">
        <v>-122.89</v>
      </c>
      <c r="J1096" s="2">
        <v>-14.44</v>
      </c>
      <c r="K1096" s="2">
        <v>-7.4</v>
      </c>
      <c r="L1096" s="2">
        <v>0.106</v>
      </c>
      <c r="M1096" s="2">
        <v>0.31</v>
      </c>
    </row>
    <row r="1097" spans="1:13" s="2" customFormat="1" x14ac:dyDescent="0.25">
      <c r="A1097" s="2" t="s">
        <v>4264</v>
      </c>
      <c r="B1097" s="2">
        <v>2007</v>
      </c>
      <c r="C1097" s="7">
        <v>2008855</v>
      </c>
      <c r="D1097" s="2" t="s">
        <v>4263</v>
      </c>
      <c r="E1097" s="2">
        <v>1</v>
      </c>
      <c r="F1097" s="3">
        <v>39302</v>
      </c>
      <c r="G1097" s="2">
        <v>43.744700000000002</v>
      </c>
      <c r="H1097" s="2">
        <v>-121.97211</v>
      </c>
      <c r="I1097" s="2">
        <v>-75.09</v>
      </c>
      <c r="J1097" s="2">
        <v>-8.9499999999999993</v>
      </c>
      <c r="K1097" s="2">
        <v>-3.47</v>
      </c>
      <c r="L1097" s="2">
        <v>0.28299999999999997</v>
      </c>
      <c r="M1097" s="2">
        <v>6.65</v>
      </c>
    </row>
    <row r="1098" spans="1:13" s="2" customFormat="1" x14ac:dyDescent="0.25">
      <c r="A1098" s="2" t="s">
        <v>4266</v>
      </c>
      <c r="B1098" s="2">
        <v>2007</v>
      </c>
      <c r="C1098" s="7">
        <v>2008856</v>
      </c>
      <c r="D1098" s="2" t="s">
        <v>4265</v>
      </c>
      <c r="E1098" s="2">
        <v>1</v>
      </c>
      <c r="F1098" s="3">
        <v>39316</v>
      </c>
      <c r="G1098" s="2">
        <v>46.266750000000002</v>
      </c>
      <c r="H1098" s="2">
        <v>-121.62965</v>
      </c>
      <c r="I1098" s="2">
        <v>-81.7</v>
      </c>
      <c r="J1098" s="2">
        <v>-11.17</v>
      </c>
      <c r="K1098" s="2">
        <v>7.63</v>
      </c>
      <c r="L1098" s="2">
        <v>0.121</v>
      </c>
      <c r="M1098" s="2">
        <v>1.1100000000000001</v>
      </c>
    </row>
    <row r="1099" spans="1:13" s="2" customFormat="1" x14ac:dyDescent="0.25">
      <c r="A1099" s="2" t="s">
        <v>4268</v>
      </c>
      <c r="B1099" s="2">
        <v>2007</v>
      </c>
      <c r="C1099" s="7">
        <v>2008857</v>
      </c>
      <c r="D1099" s="2" t="s">
        <v>4267</v>
      </c>
      <c r="E1099" s="2">
        <v>1</v>
      </c>
      <c r="F1099" s="3">
        <v>39303</v>
      </c>
      <c r="G1099" s="2">
        <v>43.819270000000003</v>
      </c>
      <c r="H1099" s="2">
        <v>-121.89363</v>
      </c>
      <c r="I1099" s="2">
        <v>-80.64</v>
      </c>
      <c r="J1099" s="2">
        <v>-9.5500000000000007</v>
      </c>
      <c r="K1099" s="2">
        <v>-4.22</v>
      </c>
      <c r="L1099" s="2">
        <v>0.185</v>
      </c>
      <c r="M1099" s="2">
        <v>1.01</v>
      </c>
    </row>
    <row r="1100" spans="1:13" s="2" customFormat="1" x14ac:dyDescent="0.25">
      <c r="A1100" s="2" t="s">
        <v>4270</v>
      </c>
      <c r="B1100" s="2">
        <v>2007</v>
      </c>
      <c r="C1100" s="7">
        <v>2008858</v>
      </c>
      <c r="D1100" s="2" t="s">
        <v>4269</v>
      </c>
      <c r="E1100" s="2">
        <v>1</v>
      </c>
      <c r="F1100" s="3">
        <v>39306</v>
      </c>
      <c r="G1100" s="2">
        <v>42.736899999999999</v>
      </c>
      <c r="H1100" s="2">
        <v>-118.64725</v>
      </c>
      <c r="I1100" s="2">
        <v>-98.92</v>
      </c>
      <c r="J1100" s="2">
        <v>-12.22</v>
      </c>
      <c r="K1100" s="2">
        <v>-1.2</v>
      </c>
      <c r="L1100" s="2">
        <v>0.224</v>
      </c>
      <c r="M1100" s="2">
        <v>1.04</v>
      </c>
    </row>
    <row r="1101" spans="1:13" s="2" customFormat="1" x14ac:dyDescent="0.25">
      <c r="A1101" s="2" t="s">
        <v>4272</v>
      </c>
      <c r="B1101" s="2">
        <v>2007</v>
      </c>
      <c r="C1101" s="7">
        <v>2008859</v>
      </c>
      <c r="D1101" s="2" t="s">
        <v>4271</v>
      </c>
      <c r="E1101" s="2">
        <v>1</v>
      </c>
      <c r="F1101" s="3">
        <v>39301</v>
      </c>
      <c r="G1101" s="2">
        <v>42.469349999999999</v>
      </c>
      <c r="H1101" s="2">
        <v>-122.25861999999999</v>
      </c>
      <c r="I1101" s="2">
        <v>-80.209999999999994</v>
      </c>
      <c r="J1101" s="2">
        <v>-10.210000000000001</v>
      </c>
      <c r="K1101" s="2">
        <v>1.45</v>
      </c>
      <c r="L1101" s="2">
        <v>0.184</v>
      </c>
      <c r="M1101" s="2">
        <v>5.87</v>
      </c>
    </row>
    <row r="1102" spans="1:13" s="2" customFormat="1" x14ac:dyDescent="0.25">
      <c r="A1102" s="2" t="s">
        <v>4274</v>
      </c>
      <c r="B1102" s="2">
        <v>2007</v>
      </c>
      <c r="C1102" s="7">
        <v>2008860</v>
      </c>
      <c r="D1102" s="2" t="s">
        <v>4273</v>
      </c>
      <c r="E1102" s="2">
        <v>1</v>
      </c>
      <c r="F1102" s="3">
        <v>39313</v>
      </c>
      <c r="G1102" s="2">
        <v>48.50141</v>
      </c>
      <c r="H1102" s="2">
        <v>-120.73787</v>
      </c>
      <c r="I1102" s="2">
        <v>-117.4</v>
      </c>
      <c r="J1102" s="2">
        <v>-15.63</v>
      </c>
      <c r="K1102" s="2">
        <v>7.67</v>
      </c>
      <c r="L1102" s="2">
        <v>0.1</v>
      </c>
      <c r="M1102" s="2">
        <v>2.5</v>
      </c>
    </row>
    <row r="1103" spans="1:13" s="2" customFormat="1" x14ac:dyDescent="0.25">
      <c r="A1103" s="2" t="s">
        <v>4276</v>
      </c>
      <c r="B1103" s="2">
        <v>2007</v>
      </c>
      <c r="C1103" s="7">
        <v>2008861</v>
      </c>
      <c r="D1103" s="2" t="s">
        <v>4275</v>
      </c>
      <c r="E1103" s="2">
        <v>1</v>
      </c>
      <c r="F1103" s="3">
        <v>39318</v>
      </c>
      <c r="G1103" s="2">
        <v>42.040050000000001</v>
      </c>
      <c r="H1103" s="2">
        <v>-123.02033</v>
      </c>
      <c r="I1103" s="2">
        <v>-87.13</v>
      </c>
      <c r="J1103" s="2">
        <v>-11.66</v>
      </c>
      <c r="K1103" s="2">
        <v>6.14</v>
      </c>
      <c r="L1103" s="2">
        <v>7.6999999999999999E-2</v>
      </c>
      <c r="M1103" s="2">
        <v>1.33</v>
      </c>
    </row>
    <row r="1104" spans="1:13" s="2" customFormat="1" x14ac:dyDescent="0.25">
      <c r="A1104" s="2" t="s">
        <v>4278</v>
      </c>
      <c r="B1104" s="2">
        <v>2007</v>
      </c>
      <c r="C1104" s="7">
        <v>2008862</v>
      </c>
      <c r="D1104" s="2" t="s">
        <v>4277</v>
      </c>
      <c r="E1104" s="2">
        <v>1</v>
      </c>
      <c r="F1104" s="3">
        <v>39315</v>
      </c>
      <c r="G1104" s="2">
        <v>47.427759999999999</v>
      </c>
      <c r="H1104" s="2">
        <v>-123.07411999999999</v>
      </c>
      <c r="I1104" s="2">
        <v>-50.93</v>
      </c>
      <c r="J1104" s="2">
        <v>-5.61</v>
      </c>
      <c r="K1104" s="2">
        <v>-6.08</v>
      </c>
      <c r="L1104" s="2">
        <v>0.187</v>
      </c>
      <c r="M1104" s="2">
        <v>0.28000000000000003</v>
      </c>
    </row>
    <row r="1105" spans="1:13" s="2" customFormat="1" x14ac:dyDescent="0.25">
      <c r="A1105" s="2" t="s">
        <v>4280</v>
      </c>
      <c r="B1105" s="2">
        <v>2007</v>
      </c>
      <c r="C1105" s="7">
        <v>2008863</v>
      </c>
      <c r="D1105" s="2" t="s">
        <v>4279</v>
      </c>
      <c r="E1105" s="2">
        <v>1</v>
      </c>
      <c r="F1105" s="3">
        <v>39309</v>
      </c>
      <c r="G1105" s="2">
        <v>44.000619999999998</v>
      </c>
      <c r="H1105" s="2">
        <v>-114.87572</v>
      </c>
      <c r="I1105" s="2">
        <v>-127.36</v>
      </c>
      <c r="J1105" s="2">
        <v>-16.260000000000002</v>
      </c>
      <c r="K1105" s="2">
        <v>2.7</v>
      </c>
      <c r="L1105" s="2">
        <v>0.105</v>
      </c>
      <c r="M1105" s="2">
        <v>1.81</v>
      </c>
    </row>
    <row r="1106" spans="1:13" s="2" customFormat="1" x14ac:dyDescent="0.25">
      <c r="A1106" s="2" t="s">
        <v>4282</v>
      </c>
      <c r="B1106" s="2">
        <v>2007</v>
      </c>
      <c r="C1106" s="7">
        <v>2008864</v>
      </c>
      <c r="D1106" s="2" t="s">
        <v>4281</v>
      </c>
      <c r="E1106" s="2">
        <v>1</v>
      </c>
      <c r="F1106" s="3">
        <v>39293</v>
      </c>
      <c r="G1106" s="2">
        <v>39.405263560000002</v>
      </c>
      <c r="H1106" s="2">
        <v>-76.989180289999993</v>
      </c>
      <c r="I1106" s="2">
        <v>-37.49</v>
      </c>
      <c r="J1106" s="2">
        <v>-5.84</v>
      </c>
      <c r="K1106" s="2">
        <v>9.1999999999999993</v>
      </c>
      <c r="L1106" s="2">
        <v>1.6E-2</v>
      </c>
      <c r="M1106" s="2">
        <v>0.11</v>
      </c>
    </row>
    <row r="1107" spans="1:13" s="2" customFormat="1" x14ac:dyDescent="0.25">
      <c r="A1107" s="2" t="s">
        <v>4284</v>
      </c>
      <c r="B1107" s="2">
        <v>2007</v>
      </c>
      <c r="C1107" s="7">
        <v>2008865</v>
      </c>
      <c r="D1107" s="2" t="s">
        <v>4283</v>
      </c>
      <c r="E1107" s="2">
        <v>1</v>
      </c>
      <c r="F1107" s="3">
        <v>39309</v>
      </c>
      <c r="G1107" s="2">
        <v>37.394109999999998</v>
      </c>
      <c r="H1107" s="2">
        <v>-78.637450000000001</v>
      </c>
      <c r="I1107" s="2">
        <v>-30.83</v>
      </c>
      <c r="J1107" s="2">
        <v>-4.4000000000000004</v>
      </c>
      <c r="K1107" s="2">
        <v>4.3899999999999997</v>
      </c>
      <c r="L1107" s="2">
        <v>8.5000000000000006E-2</v>
      </c>
      <c r="M1107" s="2">
        <v>0.14000000000000001</v>
      </c>
    </row>
    <row r="1108" spans="1:13" s="2" customFormat="1" x14ac:dyDescent="0.25">
      <c r="A1108" s="2" t="s">
        <v>4286</v>
      </c>
      <c r="B1108" s="2">
        <v>2007</v>
      </c>
      <c r="C1108" s="7">
        <v>2008866</v>
      </c>
      <c r="D1108" s="2" t="s">
        <v>4285</v>
      </c>
      <c r="E1108" s="2">
        <v>1</v>
      </c>
      <c r="F1108" s="3">
        <v>39322</v>
      </c>
      <c r="G1108" s="2">
        <v>38.328789999999998</v>
      </c>
      <c r="H1108" s="2">
        <v>-79.227720000000005</v>
      </c>
      <c r="I1108" s="2">
        <v>-43.73</v>
      </c>
      <c r="J1108" s="2">
        <v>-6.77</v>
      </c>
      <c r="K1108" s="2">
        <v>10.39</v>
      </c>
      <c r="L1108" s="2">
        <v>5.7000000000000002E-2</v>
      </c>
      <c r="M1108" s="2">
        <v>0.26</v>
      </c>
    </row>
    <row r="1109" spans="1:13" s="2" customFormat="1" x14ac:dyDescent="0.25">
      <c r="A1109" s="2" t="s">
        <v>4288</v>
      </c>
      <c r="B1109" s="2">
        <v>2007</v>
      </c>
      <c r="C1109" s="7">
        <v>2008867</v>
      </c>
      <c r="D1109" s="2" t="s">
        <v>4287</v>
      </c>
      <c r="E1109" s="2">
        <v>1</v>
      </c>
      <c r="F1109" s="3">
        <v>39310</v>
      </c>
      <c r="G1109" s="2">
        <v>37.315143290000002</v>
      </c>
      <c r="H1109" s="2">
        <v>-79.820200889999995</v>
      </c>
      <c r="I1109" s="2">
        <v>-27.48</v>
      </c>
      <c r="J1109" s="2">
        <v>-3.82</v>
      </c>
      <c r="K1109" s="2">
        <v>3.11</v>
      </c>
      <c r="L1109" s="2">
        <v>0.21299999999999999</v>
      </c>
      <c r="M1109" s="2">
        <v>0.9</v>
      </c>
    </row>
    <row r="1110" spans="1:13" s="2" customFormat="1" x14ac:dyDescent="0.25">
      <c r="A1110" s="2" t="s">
        <v>4290</v>
      </c>
      <c r="B1110" s="2">
        <v>2007</v>
      </c>
      <c r="C1110" s="7">
        <v>2008868</v>
      </c>
      <c r="D1110" s="2" t="s">
        <v>4289</v>
      </c>
      <c r="E1110" s="2">
        <v>1</v>
      </c>
      <c r="F1110" s="3">
        <v>39343</v>
      </c>
      <c r="G1110" s="2">
        <v>37.344720000000002</v>
      </c>
      <c r="H1110" s="2">
        <v>-77.180199999999999</v>
      </c>
      <c r="I1110" s="2">
        <v>-13.13</v>
      </c>
      <c r="J1110" s="2">
        <v>-2.72</v>
      </c>
      <c r="K1110" s="2">
        <v>8.65</v>
      </c>
      <c r="L1110" s="2">
        <v>2.9000000000000001E-2</v>
      </c>
      <c r="M1110" s="2">
        <v>0.02</v>
      </c>
    </row>
    <row r="1111" spans="1:13" s="2" customFormat="1" x14ac:dyDescent="0.25">
      <c r="A1111" s="2" t="s">
        <v>4292</v>
      </c>
      <c r="B1111" s="2">
        <v>2007</v>
      </c>
      <c r="C1111" s="7">
        <v>2008869</v>
      </c>
      <c r="D1111" s="2" t="s">
        <v>4291</v>
      </c>
      <c r="E1111" s="2">
        <v>1</v>
      </c>
      <c r="F1111" s="3">
        <v>39295</v>
      </c>
      <c r="G1111" s="2">
        <v>39.510829999999999</v>
      </c>
      <c r="H1111" s="2">
        <v>-79.142759999999996</v>
      </c>
      <c r="I1111" s="2">
        <v>-57.16</v>
      </c>
      <c r="J1111" s="2">
        <v>-8.36</v>
      </c>
      <c r="K1111" s="2">
        <v>9.69</v>
      </c>
      <c r="L1111" s="2">
        <v>8.0000000000000002E-3</v>
      </c>
      <c r="M1111" s="2">
        <v>0.08</v>
      </c>
    </row>
    <row r="1112" spans="1:13" s="2" customFormat="1" x14ac:dyDescent="0.25">
      <c r="A1112" s="2" t="s">
        <v>4294</v>
      </c>
      <c r="B1112" s="2">
        <v>2007</v>
      </c>
      <c r="C1112" s="7">
        <v>2008870</v>
      </c>
      <c r="D1112" s="2" t="s">
        <v>4293</v>
      </c>
      <c r="E1112" s="2">
        <v>1</v>
      </c>
      <c r="F1112" s="3">
        <v>39329</v>
      </c>
      <c r="G1112" s="2">
        <v>36.846831010000002</v>
      </c>
      <c r="H1112" s="2">
        <v>-80.100345480000001</v>
      </c>
      <c r="I1112" s="2">
        <v>-28.49</v>
      </c>
      <c r="J1112" s="2">
        <v>-4.71</v>
      </c>
      <c r="K1112" s="2">
        <v>9.16</v>
      </c>
      <c r="L1112" s="2">
        <v>1.7000000000000001E-2</v>
      </c>
      <c r="M1112" s="2">
        <v>0.15</v>
      </c>
    </row>
    <row r="1113" spans="1:13" s="2" customFormat="1" x14ac:dyDescent="0.25">
      <c r="A1113" s="2" t="s">
        <v>4296</v>
      </c>
      <c r="B1113" s="2">
        <v>2007</v>
      </c>
      <c r="C1113" s="7">
        <v>2008871</v>
      </c>
      <c r="D1113" s="2" t="s">
        <v>4295</v>
      </c>
      <c r="E1113" s="2">
        <v>1</v>
      </c>
      <c r="F1113" s="3">
        <v>39344</v>
      </c>
      <c r="G1113" s="2">
        <v>36.840917439999998</v>
      </c>
      <c r="H1113" s="2">
        <v>-76.640449020000005</v>
      </c>
      <c r="I1113" s="2">
        <v>-18.27</v>
      </c>
      <c r="J1113" s="2">
        <v>-2.2000000000000002</v>
      </c>
      <c r="K1113" s="2">
        <v>-0.69</v>
      </c>
      <c r="L1113" s="2">
        <v>0.20200000000000001</v>
      </c>
      <c r="M1113" s="2">
        <v>0.25</v>
      </c>
    </row>
    <row r="1114" spans="1:13" s="2" customFormat="1" x14ac:dyDescent="0.25">
      <c r="A1114" s="2" t="s">
        <v>4298</v>
      </c>
      <c r="B1114" s="2">
        <v>2007</v>
      </c>
      <c r="C1114" s="7">
        <v>2008872</v>
      </c>
      <c r="D1114" s="2" t="s">
        <v>4297</v>
      </c>
      <c r="E1114" s="2">
        <v>1</v>
      </c>
      <c r="F1114" s="3">
        <v>39345</v>
      </c>
      <c r="G1114" s="2">
        <v>37.358669480000003</v>
      </c>
      <c r="H1114" s="2">
        <v>-76.842102839999995</v>
      </c>
      <c r="I1114" s="2">
        <v>-10.86</v>
      </c>
      <c r="J1114" s="2">
        <v>-0.88</v>
      </c>
      <c r="K1114" s="2">
        <v>-3.8</v>
      </c>
      <c r="L1114" s="2">
        <v>0.371</v>
      </c>
      <c r="M1114" s="2">
        <v>1.42</v>
      </c>
    </row>
    <row r="1115" spans="1:13" s="2" customFormat="1" x14ac:dyDescent="0.25">
      <c r="A1115" s="2" t="s">
        <v>4300</v>
      </c>
      <c r="B1115" s="2">
        <v>2007</v>
      </c>
      <c r="C1115" s="7">
        <v>2008873</v>
      </c>
      <c r="D1115" s="2" t="s">
        <v>4299</v>
      </c>
      <c r="E1115" s="2">
        <v>1</v>
      </c>
      <c r="F1115" s="3">
        <v>39343</v>
      </c>
      <c r="G1115" s="2">
        <v>37.432340000000003</v>
      </c>
      <c r="H1115" s="2">
        <v>-76.906469999999999</v>
      </c>
      <c r="I1115" s="2">
        <v>-17.16</v>
      </c>
      <c r="J1115" s="2">
        <v>-2.23</v>
      </c>
      <c r="K1115" s="2">
        <v>0.68</v>
      </c>
      <c r="L1115" s="2">
        <v>0.23499999999999999</v>
      </c>
      <c r="M1115" s="2">
        <v>0.31</v>
      </c>
    </row>
    <row r="1116" spans="1:13" s="2" customFormat="1" x14ac:dyDescent="0.25">
      <c r="A1116" s="2" t="s">
        <v>4302</v>
      </c>
      <c r="B1116" s="2">
        <v>2007</v>
      </c>
      <c r="C1116" s="7">
        <v>2008874</v>
      </c>
      <c r="D1116" s="2" t="s">
        <v>4301</v>
      </c>
      <c r="E1116" s="2">
        <v>1</v>
      </c>
      <c r="F1116" s="3">
        <v>39331</v>
      </c>
      <c r="G1116" s="2">
        <v>37.042659999999998</v>
      </c>
      <c r="H1116" s="2">
        <v>-80.875540000000001</v>
      </c>
      <c r="I1116" s="2">
        <v>-32.590000000000003</v>
      </c>
      <c r="J1116" s="2">
        <v>-5.22</v>
      </c>
      <c r="K1116" s="2">
        <v>9.15</v>
      </c>
      <c r="L1116" s="2">
        <v>1.7999999999999999E-2</v>
      </c>
      <c r="M1116" s="2">
        <v>0.09</v>
      </c>
    </row>
    <row r="1117" spans="1:13" s="2" customFormat="1" x14ac:dyDescent="0.25">
      <c r="A1117" s="2" t="s">
        <v>4304</v>
      </c>
      <c r="B1117" s="2">
        <v>2007</v>
      </c>
      <c r="C1117" s="7">
        <v>2008875</v>
      </c>
      <c r="D1117" s="2" t="s">
        <v>4303</v>
      </c>
      <c r="E1117" s="2">
        <v>1</v>
      </c>
      <c r="F1117" s="3">
        <v>39342</v>
      </c>
      <c r="G1117" s="2">
        <v>37.313394000000002</v>
      </c>
      <c r="H1117" s="2">
        <v>-76.708332999999996</v>
      </c>
      <c r="I1117" s="2">
        <v>-21.81</v>
      </c>
      <c r="J1117" s="2">
        <v>-3.16</v>
      </c>
      <c r="K1117" s="2">
        <v>3.47</v>
      </c>
      <c r="L1117" s="2">
        <v>0.159</v>
      </c>
      <c r="M1117" s="2">
        <v>0.28999999999999998</v>
      </c>
    </row>
    <row r="1118" spans="1:13" s="2" customFormat="1" x14ac:dyDescent="0.25">
      <c r="A1118" s="2" t="s">
        <v>4306</v>
      </c>
      <c r="B1118" s="2">
        <v>2007</v>
      </c>
      <c r="C1118" s="7">
        <v>2008876</v>
      </c>
      <c r="D1118" s="2" t="s">
        <v>4305</v>
      </c>
      <c r="E1118" s="2">
        <v>1</v>
      </c>
      <c r="F1118" s="3">
        <v>39302</v>
      </c>
      <c r="G1118" s="2">
        <v>39.528551450000002</v>
      </c>
      <c r="H1118" s="2">
        <v>-78.149557000000001</v>
      </c>
      <c r="I1118" s="2">
        <v>-40.29</v>
      </c>
      <c r="J1118" s="2">
        <v>-5.48</v>
      </c>
      <c r="K1118" s="2">
        <v>3.59</v>
      </c>
      <c r="L1118" s="2">
        <v>0.12</v>
      </c>
      <c r="M1118" s="2">
        <v>0.18</v>
      </c>
    </row>
    <row r="1119" spans="1:13" s="2" customFormat="1" x14ac:dyDescent="0.25">
      <c r="A1119" s="2" t="s">
        <v>4308</v>
      </c>
      <c r="B1119" s="2">
        <v>2007</v>
      </c>
      <c r="C1119" s="7">
        <v>2008877</v>
      </c>
      <c r="D1119" s="2" t="s">
        <v>4307</v>
      </c>
      <c r="E1119" s="2">
        <v>1</v>
      </c>
      <c r="F1119" s="3">
        <v>39315</v>
      </c>
      <c r="G1119" s="2">
        <v>37.97490526</v>
      </c>
      <c r="H1119" s="2">
        <v>-80.953800169999994</v>
      </c>
      <c r="I1119" s="2">
        <v>-36.01</v>
      </c>
      <c r="J1119" s="2">
        <v>-5.0599999999999996</v>
      </c>
      <c r="K1119" s="2">
        <v>4.4400000000000004</v>
      </c>
      <c r="L1119" s="2">
        <v>0.184</v>
      </c>
      <c r="M1119" s="2">
        <v>0.44</v>
      </c>
    </row>
    <row r="1120" spans="1:13" s="2" customFormat="1" x14ac:dyDescent="0.25">
      <c r="A1120" s="2" t="s">
        <v>4310</v>
      </c>
      <c r="B1120" s="2">
        <v>2007</v>
      </c>
      <c r="C1120" s="7">
        <v>2008878</v>
      </c>
      <c r="D1120" s="2" t="s">
        <v>4309</v>
      </c>
      <c r="E1120" s="2">
        <v>1</v>
      </c>
      <c r="F1120" s="3">
        <v>39322</v>
      </c>
      <c r="G1120" s="2">
        <v>40.270350000000001</v>
      </c>
      <c r="H1120" s="2">
        <v>-78.682259999999999</v>
      </c>
      <c r="I1120" s="2">
        <v>-51.58</v>
      </c>
      <c r="J1120" s="2">
        <v>-7.72</v>
      </c>
      <c r="K1120" s="2">
        <v>10.210000000000001</v>
      </c>
      <c r="L1120" s="2">
        <v>0.09</v>
      </c>
      <c r="M1120" s="2">
        <v>0.31</v>
      </c>
    </row>
    <row r="1121" spans="1:13" s="2" customFormat="1" x14ac:dyDescent="0.25">
      <c r="A1121" s="2" t="s">
        <v>4312</v>
      </c>
      <c r="B1121" s="2">
        <v>2007</v>
      </c>
      <c r="C1121" s="7">
        <v>2008879</v>
      </c>
      <c r="D1121" s="2" t="s">
        <v>4311</v>
      </c>
      <c r="E1121" s="2">
        <v>1</v>
      </c>
      <c r="F1121" s="3">
        <v>39316</v>
      </c>
      <c r="G1121" s="2">
        <v>46.380911279999999</v>
      </c>
      <c r="H1121" s="2">
        <v>-88.722448479999997</v>
      </c>
      <c r="I1121" s="2">
        <v>-47.05</v>
      </c>
      <c r="J1121" s="2">
        <v>-4.1900000000000004</v>
      </c>
      <c r="K1121" s="2">
        <v>-13.51</v>
      </c>
      <c r="L1121" s="2">
        <v>0.39800000000000002</v>
      </c>
      <c r="M1121" s="2">
        <v>2.2200000000000002</v>
      </c>
    </row>
    <row r="1122" spans="1:13" s="2" customFormat="1" x14ac:dyDescent="0.25">
      <c r="A1122" s="2" t="s">
        <v>4314</v>
      </c>
      <c r="B1122" s="2">
        <v>2007</v>
      </c>
      <c r="C1122" s="7">
        <v>2008880</v>
      </c>
      <c r="D1122" s="2" t="s">
        <v>4313</v>
      </c>
      <c r="E1122" s="2">
        <v>1</v>
      </c>
      <c r="F1122" s="3">
        <v>39317</v>
      </c>
      <c r="G1122" s="2">
        <v>46.080923640000002</v>
      </c>
      <c r="H1122" s="2">
        <v>-88.769600249999996</v>
      </c>
      <c r="I1122" s="2">
        <v>-61.76</v>
      </c>
      <c r="J1122" s="2">
        <v>-7.93</v>
      </c>
      <c r="K1122" s="2">
        <v>1.66</v>
      </c>
      <c r="L1122" s="2">
        <v>0.20200000000000001</v>
      </c>
      <c r="M1122" s="2">
        <v>0.37</v>
      </c>
    </row>
    <row r="1123" spans="1:13" s="2" customFormat="1" x14ac:dyDescent="0.25">
      <c r="A1123" s="2" t="s">
        <v>4316</v>
      </c>
      <c r="B1123" s="2">
        <v>2007</v>
      </c>
      <c r="C1123" s="7">
        <v>2008881</v>
      </c>
      <c r="D1123" s="2" t="s">
        <v>4315</v>
      </c>
      <c r="E1123" s="2">
        <v>1</v>
      </c>
      <c r="F1123" s="3">
        <v>39343</v>
      </c>
      <c r="G1123" s="2">
        <v>42.52617</v>
      </c>
      <c r="H1123" s="2">
        <v>-100.66844</v>
      </c>
      <c r="I1123" s="2">
        <v>-19.32</v>
      </c>
      <c r="J1123" s="2">
        <v>-0.45</v>
      </c>
      <c r="K1123" s="2">
        <v>-15.72</v>
      </c>
      <c r="L1123" s="2">
        <v>0.96899999999999997</v>
      </c>
      <c r="M1123" s="2">
        <v>0.82</v>
      </c>
    </row>
    <row r="1124" spans="1:13" s="2" customFormat="1" x14ac:dyDescent="0.25">
      <c r="A1124" s="2" t="s">
        <v>4318</v>
      </c>
      <c r="B1124" s="2">
        <v>2007</v>
      </c>
      <c r="C1124" s="7">
        <v>2008882</v>
      </c>
      <c r="D1124" s="2" t="s">
        <v>4317</v>
      </c>
      <c r="E1124" s="2">
        <v>1</v>
      </c>
      <c r="F1124" s="3">
        <v>39343</v>
      </c>
      <c r="G1124" s="2">
        <v>42.578209999999999</v>
      </c>
      <c r="H1124" s="2">
        <v>-100.68861</v>
      </c>
      <c r="I1124" s="2">
        <v>-19.190000000000001</v>
      </c>
      <c r="J1124" s="2">
        <v>-0.53</v>
      </c>
      <c r="K1124" s="2">
        <v>-14.92</v>
      </c>
      <c r="L1124" s="2">
        <v>0.94199999999999995</v>
      </c>
      <c r="M1124" s="2">
        <v>0.61</v>
      </c>
    </row>
    <row r="1125" spans="1:13" s="2" customFormat="1" x14ac:dyDescent="0.25">
      <c r="A1125" s="2" t="s">
        <v>4320</v>
      </c>
      <c r="B1125" s="2">
        <v>2007</v>
      </c>
      <c r="C1125" s="7">
        <v>2008883</v>
      </c>
      <c r="D1125" s="2" t="s">
        <v>4319</v>
      </c>
      <c r="E1125" s="2">
        <v>1</v>
      </c>
      <c r="F1125" s="3">
        <v>39343</v>
      </c>
      <c r="G1125" s="2">
        <v>42.526969999999999</v>
      </c>
      <c r="H1125" s="2">
        <v>-100.71726</v>
      </c>
      <c r="I1125" s="2">
        <v>-17.23</v>
      </c>
      <c r="J1125" s="2">
        <v>0.14000000000000001</v>
      </c>
      <c r="K1125" s="2">
        <v>-18.34</v>
      </c>
      <c r="L1125" s="2">
        <v>1.1200000000000001</v>
      </c>
      <c r="M1125" s="2">
        <v>0.63</v>
      </c>
    </row>
    <row r="1126" spans="1:13" s="2" customFormat="1" x14ac:dyDescent="0.25">
      <c r="A1126" s="2" t="s">
        <v>4322</v>
      </c>
      <c r="B1126" s="2">
        <v>2007</v>
      </c>
      <c r="C1126" s="7">
        <v>2008884</v>
      </c>
      <c r="D1126" s="2" t="s">
        <v>4321</v>
      </c>
      <c r="E1126" s="2">
        <v>1</v>
      </c>
      <c r="F1126" s="3">
        <v>39345</v>
      </c>
      <c r="G1126" s="2">
        <v>40.630490000000002</v>
      </c>
      <c r="H1126" s="2">
        <v>-96.583849999999998</v>
      </c>
      <c r="I1126" s="2">
        <v>-19.53</v>
      </c>
      <c r="J1126" s="2">
        <v>-2.25</v>
      </c>
      <c r="K1126" s="2">
        <v>-1.49</v>
      </c>
      <c r="L1126" s="2">
        <v>0.46200000000000002</v>
      </c>
      <c r="M1126" s="2">
        <v>0.87</v>
      </c>
    </row>
    <row r="1127" spans="1:13" s="2" customFormat="1" x14ac:dyDescent="0.25">
      <c r="A1127" s="2" t="s">
        <v>4324</v>
      </c>
      <c r="B1127" s="2">
        <v>2007</v>
      </c>
      <c r="C1127" s="7">
        <v>2008885</v>
      </c>
      <c r="D1127" s="2" t="s">
        <v>4323</v>
      </c>
      <c r="E1127" s="2">
        <v>1</v>
      </c>
      <c r="F1127" s="3">
        <v>39324</v>
      </c>
      <c r="G1127" s="2">
        <v>42.535939999999997</v>
      </c>
      <c r="H1127" s="2">
        <v>-92.401399999999995</v>
      </c>
      <c r="I1127" s="2">
        <v>-34.24</v>
      </c>
      <c r="J1127" s="2">
        <v>-4.58</v>
      </c>
      <c r="K1127" s="2">
        <v>2.4300000000000002</v>
      </c>
      <c r="L1127" s="2">
        <v>0.26600000000000001</v>
      </c>
      <c r="M1127" s="2">
        <v>0.62</v>
      </c>
    </row>
    <row r="1128" spans="1:13" s="2" customFormat="1" x14ac:dyDescent="0.25">
      <c r="A1128" s="2" t="s">
        <v>4326</v>
      </c>
      <c r="B1128" s="2">
        <v>2007</v>
      </c>
      <c r="C1128" s="7">
        <v>2008886</v>
      </c>
      <c r="D1128" s="2" t="s">
        <v>4325</v>
      </c>
      <c r="E1128" s="2">
        <v>1</v>
      </c>
      <c r="F1128" s="3">
        <v>39325</v>
      </c>
      <c r="G1128" s="2">
        <v>42.479225300000003</v>
      </c>
      <c r="H1128" s="2">
        <v>-92.388580009999998</v>
      </c>
      <c r="I1128" s="2">
        <v>-31.04</v>
      </c>
      <c r="J1128" s="2">
        <v>-3.42</v>
      </c>
      <c r="K1128" s="2">
        <v>-3.68</v>
      </c>
      <c r="L1128" s="2">
        <v>0.34599999999999997</v>
      </c>
      <c r="M1128" s="2">
        <v>1.46</v>
      </c>
    </row>
    <row r="1129" spans="1:13" s="2" customFormat="1" x14ac:dyDescent="0.25">
      <c r="A1129" s="2" t="s">
        <v>4328</v>
      </c>
      <c r="B1129" s="2">
        <v>2007</v>
      </c>
      <c r="C1129" s="7">
        <v>2008887</v>
      </c>
      <c r="D1129" s="2" t="s">
        <v>4327</v>
      </c>
      <c r="E1129" s="2">
        <v>1</v>
      </c>
      <c r="F1129" s="3">
        <v>39317</v>
      </c>
      <c r="G1129" s="2">
        <v>37.102207210000003</v>
      </c>
      <c r="H1129" s="2">
        <v>-96.795782669999994</v>
      </c>
      <c r="I1129" s="2">
        <v>-25.59</v>
      </c>
      <c r="J1129" s="2">
        <v>-3.87</v>
      </c>
      <c r="K1129" s="2">
        <v>5.36</v>
      </c>
      <c r="L1129" s="2">
        <v>0.20699999999999999</v>
      </c>
      <c r="M1129" s="2">
        <v>0.37</v>
      </c>
    </row>
    <row r="1130" spans="1:13" s="2" customFormat="1" x14ac:dyDescent="0.25">
      <c r="A1130" s="2" t="s">
        <v>4330</v>
      </c>
      <c r="B1130" s="2">
        <v>2007</v>
      </c>
      <c r="C1130" s="7">
        <v>2008888</v>
      </c>
      <c r="D1130" s="2" t="s">
        <v>4329</v>
      </c>
      <c r="E1130" s="2">
        <v>1</v>
      </c>
      <c r="F1130" s="3">
        <v>39309</v>
      </c>
      <c r="G1130" s="2">
        <v>38.791330989999999</v>
      </c>
      <c r="H1130" s="2">
        <v>-95.979428729999995</v>
      </c>
      <c r="I1130" s="2">
        <v>-14.95</v>
      </c>
      <c r="J1130" s="2">
        <v>-1.7</v>
      </c>
      <c r="K1130" s="2">
        <v>-1.34</v>
      </c>
      <c r="L1130" s="2">
        <v>0.45600000000000002</v>
      </c>
      <c r="M1130" s="2">
        <v>1.04</v>
      </c>
    </row>
    <row r="1131" spans="1:13" s="2" customFormat="1" x14ac:dyDescent="0.25">
      <c r="A1131" s="2" t="s">
        <v>4332</v>
      </c>
      <c r="B1131" s="2">
        <v>2007</v>
      </c>
      <c r="C1131" s="7">
        <v>2008889</v>
      </c>
      <c r="D1131" s="2" t="s">
        <v>4331</v>
      </c>
      <c r="E1131" s="2">
        <v>1</v>
      </c>
      <c r="F1131" s="3">
        <v>39266</v>
      </c>
      <c r="G1131" s="2">
        <v>38.52223</v>
      </c>
      <c r="H1131" s="2">
        <v>-96.426680000000005</v>
      </c>
      <c r="I1131" s="2">
        <v>-16.079999999999998</v>
      </c>
      <c r="J1131" s="2">
        <v>-2.09</v>
      </c>
      <c r="K1131" s="2">
        <v>0.63</v>
      </c>
      <c r="L1131" s="2">
        <v>0.43</v>
      </c>
      <c r="M1131" s="2">
        <v>1.79</v>
      </c>
    </row>
    <row r="1132" spans="1:13" s="2" customFormat="1" x14ac:dyDescent="0.25">
      <c r="A1132" s="2" t="s">
        <v>4334</v>
      </c>
      <c r="B1132" s="2">
        <v>2007</v>
      </c>
      <c r="C1132" s="7">
        <v>2008890</v>
      </c>
      <c r="D1132" s="2" t="s">
        <v>4333</v>
      </c>
      <c r="E1132" s="2">
        <v>1</v>
      </c>
      <c r="F1132" s="3">
        <v>39265</v>
      </c>
      <c r="G1132" s="2">
        <v>38.504429999999999</v>
      </c>
      <c r="H1132" s="2">
        <v>-94.683620000000005</v>
      </c>
      <c r="I1132" s="2">
        <v>-26.27</v>
      </c>
      <c r="J1132" s="2">
        <v>-3.7</v>
      </c>
      <c r="K1132" s="2">
        <v>3.3</v>
      </c>
      <c r="L1132" s="2">
        <v>0.216</v>
      </c>
      <c r="M1132" s="2">
        <v>0.99</v>
      </c>
    </row>
    <row r="1133" spans="1:13" s="2" customFormat="1" x14ac:dyDescent="0.25">
      <c r="A1133" s="2" t="s">
        <v>4336</v>
      </c>
      <c r="B1133" s="2">
        <v>2007</v>
      </c>
      <c r="C1133" s="7">
        <v>2008891</v>
      </c>
      <c r="D1133" s="2" t="s">
        <v>4335</v>
      </c>
      <c r="E1133" s="2">
        <v>1</v>
      </c>
      <c r="F1133" s="3">
        <v>39275</v>
      </c>
      <c r="G1133" s="2">
        <v>38.494149999999998</v>
      </c>
      <c r="H1133" s="2">
        <v>-95.815770000000001</v>
      </c>
      <c r="I1133" s="2">
        <v>-21.05</v>
      </c>
      <c r="J1133" s="2">
        <v>-3.25</v>
      </c>
      <c r="K1133" s="2">
        <v>4.93</v>
      </c>
      <c r="L1133" s="2">
        <v>0.16400000000000001</v>
      </c>
      <c r="M1133" s="2">
        <v>1.26</v>
      </c>
    </row>
    <row r="1134" spans="1:13" s="2" customFormat="1" x14ac:dyDescent="0.25">
      <c r="A1134" s="2" t="s">
        <v>4338</v>
      </c>
      <c r="B1134" s="2">
        <v>2007</v>
      </c>
      <c r="C1134" s="7">
        <v>2008892</v>
      </c>
      <c r="D1134" s="2" t="s">
        <v>4337</v>
      </c>
      <c r="E1134" s="2">
        <v>1</v>
      </c>
      <c r="F1134" s="3">
        <v>39279</v>
      </c>
      <c r="G1134" s="2">
        <v>38.122204480000001</v>
      </c>
      <c r="H1134" s="2">
        <v>-94.891579800000002</v>
      </c>
      <c r="I1134" s="2">
        <v>-27.19</v>
      </c>
      <c r="J1134" s="2">
        <v>-4.75</v>
      </c>
      <c r="K1134" s="2">
        <v>10.81</v>
      </c>
      <c r="L1134" s="2">
        <v>0.16</v>
      </c>
      <c r="M1134" s="2">
        <v>0.53</v>
      </c>
    </row>
    <row r="1135" spans="1:13" s="2" customFormat="1" x14ac:dyDescent="0.25">
      <c r="A1135" s="2" t="s">
        <v>4340</v>
      </c>
      <c r="B1135" s="2">
        <v>2007</v>
      </c>
      <c r="C1135" s="7">
        <v>2008893</v>
      </c>
      <c r="D1135" s="2" t="s">
        <v>4339</v>
      </c>
      <c r="E1135" s="2">
        <v>1</v>
      </c>
      <c r="F1135" s="3">
        <v>39281</v>
      </c>
      <c r="G1135" s="2">
        <v>39.469160000000002</v>
      </c>
      <c r="H1135" s="2">
        <v>-96.410030000000006</v>
      </c>
      <c r="I1135" s="2">
        <v>-24.28</v>
      </c>
      <c r="J1135" s="2">
        <v>-3.78</v>
      </c>
      <c r="K1135" s="2">
        <v>5.98</v>
      </c>
      <c r="L1135" s="2">
        <v>0.112</v>
      </c>
      <c r="M1135" s="2">
        <v>0.18</v>
      </c>
    </row>
    <row r="1136" spans="1:13" s="2" customFormat="1" x14ac:dyDescent="0.25">
      <c r="A1136" s="2" t="s">
        <v>4342</v>
      </c>
      <c r="B1136" s="2">
        <v>2007</v>
      </c>
      <c r="C1136" s="7">
        <v>2008894</v>
      </c>
      <c r="D1136" s="2" t="s">
        <v>4341</v>
      </c>
      <c r="E1136" s="2">
        <v>1</v>
      </c>
      <c r="F1136" s="3">
        <v>39289</v>
      </c>
      <c r="G1136" s="2">
        <v>38.948540000000001</v>
      </c>
      <c r="H1136" s="2">
        <v>-98.568719999999999</v>
      </c>
      <c r="I1136" s="2">
        <v>-9.84</v>
      </c>
      <c r="J1136" s="2">
        <v>0.22</v>
      </c>
      <c r="K1136" s="2">
        <v>-11.62</v>
      </c>
      <c r="L1136" s="2">
        <v>0.71</v>
      </c>
      <c r="M1136" s="2">
        <v>5.66</v>
      </c>
    </row>
    <row r="1137" spans="1:13" s="2" customFormat="1" x14ac:dyDescent="0.25">
      <c r="A1137" s="2" t="s">
        <v>4344</v>
      </c>
      <c r="B1137" s="2">
        <v>2007</v>
      </c>
      <c r="C1137" s="7">
        <v>2008895</v>
      </c>
      <c r="D1137" s="2" t="s">
        <v>4343</v>
      </c>
      <c r="E1137" s="2">
        <v>1</v>
      </c>
      <c r="F1137" s="3">
        <v>39318</v>
      </c>
      <c r="G1137" s="2">
        <v>37.233856439999997</v>
      </c>
      <c r="H1137" s="2">
        <v>-96.185257890000003</v>
      </c>
      <c r="I1137" s="2">
        <v>-20.010000000000002</v>
      </c>
      <c r="J1137" s="2">
        <v>-3.46</v>
      </c>
      <c r="K1137" s="2">
        <v>7.65</v>
      </c>
      <c r="L1137" s="2">
        <v>5.5E-2</v>
      </c>
      <c r="M1137" s="2">
        <v>0.08</v>
      </c>
    </row>
    <row r="1138" spans="1:13" s="2" customFormat="1" x14ac:dyDescent="0.25">
      <c r="A1138" s="2" t="s">
        <v>4346</v>
      </c>
      <c r="B1138" s="2">
        <v>2007</v>
      </c>
      <c r="C1138" s="7">
        <v>2008896</v>
      </c>
      <c r="D1138" s="2" t="s">
        <v>4345</v>
      </c>
      <c r="E1138" s="2">
        <v>1</v>
      </c>
      <c r="F1138" s="3">
        <v>39296</v>
      </c>
      <c r="G1138" s="2">
        <v>37.727279090000003</v>
      </c>
      <c r="H1138" s="2">
        <v>-90.922632140000005</v>
      </c>
      <c r="I1138" s="2">
        <v>-26.74</v>
      </c>
      <c r="J1138" s="2">
        <v>-3.62</v>
      </c>
      <c r="K1138" s="2">
        <v>2.21</v>
      </c>
      <c r="L1138" s="2">
        <v>0.19</v>
      </c>
      <c r="M1138" s="2">
        <v>1.18</v>
      </c>
    </row>
    <row r="1139" spans="1:13" s="2" customFormat="1" x14ac:dyDescent="0.25">
      <c r="A1139" s="2" t="s">
        <v>4348</v>
      </c>
      <c r="B1139" s="2">
        <v>2007</v>
      </c>
      <c r="C1139" s="7">
        <v>2008897</v>
      </c>
      <c r="D1139" s="2" t="s">
        <v>4347</v>
      </c>
      <c r="E1139" s="2">
        <v>1</v>
      </c>
      <c r="F1139" s="3">
        <v>39295</v>
      </c>
      <c r="G1139" s="2">
        <v>36.636710000000001</v>
      </c>
      <c r="H1139" s="2">
        <v>-91.054050000000004</v>
      </c>
      <c r="I1139" s="2">
        <v>-24.88</v>
      </c>
      <c r="J1139" s="2">
        <v>-4.01</v>
      </c>
      <c r="K1139" s="2">
        <v>7.2</v>
      </c>
      <c r="L1139" s="2">
        <v>0.13100000000000001</v>
      </c>
      <c r="M1139" s="2">
        <v>0.2</v>
      </c>
    </row>
    <row r="1140" spans="1:13" s="2" customFormat="1" x14ac:dyDescent="0.25">
      <c r="A1140" s="2" t="s">
        <v>4350</v>
      </c>
      <c r="B1140" s="2">
        <v>2007</v>
      </c>
      <c r="C1140" s="7">
        <v>2008898</v>
      </c>
      <c r="D1140" s="2" t="s">
        <v>4349</v>
      </c>
      <c r="E1140" s="2">
        <v>1</v>
      </c>
      <c r="F1140" s="3">
        <v>39296</v>
      </c>
      <c r="G1140" s="2">
        <v>37.388491459999997</v>
      </c>
      <c r="H1140" s="2">
        <v>-91.262109089999996</v>
      </c>
      <c r="I1140" s="2">
        <v>-28.59</v>
      </c>
      <c r="J1140" s="2">
        <v>-4.3099999999999996</v>
      </c>
      <c r="K1140" s="2">
        <v>5.85</v>
      </c>
      <c r="L1140" s="2">
        <v>0.13900000000000001</v>
      </c>
      <c r="M1140" s="2">
        <v>0.36</v>
      </c>
    </row>
    <row r="1141" spans="1:13" s="2" customFormat="1" x14ac:dyDescent="0.25">
      <c r="A1141" s="2" t="s">
        <v>4352</v>
      </c>
      <c r="B1141" s="2">
        <v>2007</v>
      </c>
      <c r="C1141" s="7">
        <v>2008899</v>
      </c>
      <c r="D1141" s="2" t="s">
        <v>4351</v>
      </c>
      <c r="E1141" s="2">
        <v>1</v>
      </c>
      <c r="F1141" s="3">
        <v>39332</v>
      </c>
      <c r="G1141" s="2">
        <v>38.428910000000002</v>
      </c>
      <c r="H1141" s="2">
        <v>-91.480990000000006</v>
      </c>
      <c r="I1141" s="2">
        <v>-18.260000000000002</v>
      </c>
      <c r="J1141" s="2">
        <v>-1.28</v>
      </c>
      <c r="K1141" s="2">
        <v>-8.0399999999999991</v>
      </c>
      <c r="L1141" s="2">
        <v>0.35899999999999999</v>
      </c>
      <c r="M1141" s="2">
        <v>1.37</v>
      </c>
    </row>
    <row r="1142" spans="1:13" s="2" customFormat="1" x14ac:dyDescent="0.25">
      <c r="A1142" s="2" t="s">
        <v>4354</v>
      </c>
      <c r="B1142" s="2">
        <v>2007</v>
      </c>
      <c r="C1142" s="7">
        <v>2008900</v>
      </c>
      <c r="D1142" s="2" t="s">
        <v>4353</v>
      </c>
      <c r="E1142" s="2">
        <v>1</v>
      </c>
      <c r="F1142" s="3">
        <v>39331</v>
      </c>
      <c r="G1142" s="2">
        <v>38.228209999999997</v>
      </c>
      <c r="H1142" s="2">
        <v>-90.536460000000005</v>
      </c>
      <c r="I1142" s="2">
        <v>-19.97</v>
      </c>
      <c r="J1142" s="2">
        <v>-1.67</v>
      </c>
      <c r="K1142" s="2">
        <v>-6.63</v>
      </c>
      <c r="L1142" s="2">
        <v>0.23899999999999999</v>
      </c>
      <c r="M1142" s="2">
        <v>1.31</v>
      </c>
    </row>
    <row r="1143" spans="1:13" s="2" customFormat="1" x14ac:dyDescent="0.25">
      <c r="A1143" s="2" t="s">
        <v>4356</v>
      </c>
      <c r="B1143" s="2">
        <v>2007</v>
      </c>
      <c r="C1143" s="7">
        <v>2008901</v>
      </c>
      <c r="D1143" s="2" t="s">
        <v>4355</v>
      </c>
      <c r="E1143" s="2">
        <v>1</v>
      </c>
      <c r="F1143" s="3">
        <v>39345</v>
      </c>
      <c r="G1143" s="2">
        <v>42.458370000000002</v>
      </c>
      <c r="H1143" s="2">
        <v>-103.11642999999999</v>
      </c>
      <c r="I1143" s="2">
        <v>-79.790000000000006</v>
      </c>
      <c r="J1143" s="2">
        <v>-8.75</v>
      </c>
      <c r="K1143" s="2">
        <v>-9.76</v>
      </c>
      <c r="L1143" s="2">
        <v>0.14199999999999999</v>
      </c>
      <c r="M1143" s="2">
        <v>0.32</v>
      </c>
    </row>
    <row r="1144" spans="1:13" s="2" customFormat="1" x14ac:dyDescent="0.25">
      <c r="A1144" s="2" t="s">
        <v>4358</v>
      </c>
      <c r="B1144" s="2">
        <v>2007</v>
      </c>
      <c r="C1144" s="7">
        <v>2008902</v>
      </c>
      <c r="D1144" s="2" t="s">
        <v>4357</v>
      </c>
      <c r="E1144" s="2">
        <v>1</v>
      </c>
      <c r="F1144" s="3">
        <v>39343</v>
      </c>
      <c r="G1144" s="2">
        <v>42.543300000000002</v>
      </c>
      <c r="H1144" s="2">
        <v>-100.72750000000001</v>
      </c>
      <c r="I1144" s="2">
        <v>-19.84</v>
      </c>
      <c r="J1144" s="2">
        <v>-0.28000000000000003</v>
      </c>
      <c r="K1144" s="2">
        <v>-17.61</v>
      </c>
      <c r="L1144" s="2">
        <v>1.0429999999999999</v>
      </c>
      <c r="M1144" s="2">
        <v>0.62</v>
      </c>
    </row>
    <row r="1145" spans="1:13" s="2" customFormat="1" x14ac:dyDescent="0.25">
      <c r="A1145" s="2" t="s">
        <v>4360</v>
      </c>
      <c r="B1145" s="2">
        <v>2007</v>
      </c>
      <c r="C1145" s="7">
        <v>2008903</v>
      </c>
      <c r="D1145" s="2" t="s">
        <v>4359</v>
      </c>
      <c r="E1145" s="2">
        <v>1</v>
      </c>
      <c r="F1145" s="3">
        <v>39344</v>
      </c>
      <c r="G1145" s="2">
        <v>41.779510000000002</v>
      </c>
      <c r="H1145" s="2">
        <v>-102.44623</v>
      </c>
      <c r="I1145" s="2">
        <v>-18.079999999999998</v>
      </c>
      <c r="J1145" s="2">
        <v>-0.09</v>
      </c>
      <c r="K1145" s="2">
        <v>-17.350000000000001</v>
      </c>
      <c r="L1145" s="2">
        <v>0.63900000000000001</v>
      </c>
      <c r="M1145" s="2">
        <v>0.32</v>
      </c>
    </row>
    <row r="1146" spans="1:13" s="2" customFormat="1" x14ac:dyDescent="0.25">
      <c r="A1146" s="2" t="s">
        <v>4362</v>
      </c>
      <c r="B1146" s="2">
        <v>2007</v>
      </c>
      <c r="C1146" s="7">
        <v>2008904</v>
      </c>
      <c r="D1146" s="2" t="s">
        <v>4361</v>
      </c>
      <c r="E1146" s="2">
        <v>1</v>
      </c>
      <c r="F1146" s="3">
        <v>39344</v>
      </c>
      <c r="G1146" s="2">
        <v>41.731630000000003</v>
      </c>
      <c r="H1146" s="2">
        <v>-102.43634</v>
      </c>
      <c r="I1146" s="2">
        <v>-20.59</v>
      </c>
      <c r="J1146" s="2">
        <v>-0.21</v>
      </c>
      <c r="K1146" s="2">
        <v>-18.93</v>
      </c>
      <c r="L1146" s="2">
        <v>0.72699999999999998</v>
      </c>
      <c r="M1146" s="2">
        <v>0.42</v>
      </c>
    </row>
    <row r="1147" spans="1:13" s="2" customFormat="1" x14ac:dyDescent="0.25">
      <c r="A1147" s="2" t="s">
        <v>4364</v>
      </c>
      <c r="B1147" s="2">
        <v>2007</v>
      </c>
      <c r="C1147" s="7">
        <v>2008905</v>
      </c>
      <c r="D1147" s="2" t="s">
        <v>4363</v>
      </c>
      <c r="E1147" s="2">
        <v>1</v>
      </c>
      <c r="F1147" s="3">
        <v>39344</v>
      </c>
      <c r="G1147" s="2">
        <v>41.734749999999998</v>
      </c>
      <c r="H1147" s="2">
        <v>-102.39754000000001</v>
      </c>
      <c r="I1147" s="2">
        <v>-15.05</v>
      </c>
      <c r="J1147" s="2">
        <v>0.6</v>
      </c>
      <c r="K1147" s="2">
        <v>-19.88</v>
      </c>
      <c r="L1147" s="2">
        <v>0.71799999999999997</v>
      </c>
      <c r="M1147" s="2">
        <v>0.44</v>
      </c>
    </row>
    <row r="1148" spans="1:13" s="2" customFormat="1" x14ac:dyDescent="0.25">
      <c r="A1148" s="2" t="s">
        <v>4366</v>
      </c>
      <c r="B1148" s="2">
        <v>2007</v>
      </c>
      <c r="C1148" s="7">
        <v>2008906</v>
      </c>
      <c r="D1148" s="2" t="s">
        <v>4365</v>
      </c>
      <c r="E1148" s="2">
        <v>1</v>
      </c>
      <c r="F1148" s="3">
        <v>39336</v>
      </c>
      <c r="G1148" s="2">
        <v>30.751819999999999</v>
      </c>
      <c r="H1148" s="2">
        <v>-98.408860000000004</v>
      </c>
      <c r="I1148" s="2">
        <v>-10.55</v>
      </c>
      <c r="J1148" s="2">
        <v>-1.57</v>
      </c>
      <c r="K1148" s="2">
        <v>1.97</v>
      </c>
      <c r="L1148" s="2">
        <v>0.25600000000000001</v>
      </c>
      <c r="M1148" s="2">
        <v>0.02</v>
      </c>
    </row>
    <row r="1149" spans="1:13" s="2" customFormat="1" x14ac:dyDescent="0.25">
      <c r="A1149" s="2" t="s">
        <v>4368</v>
      </c>
      <c r="B1149" s="2">
        <v>2007</v>
      </c>
      <c r="C1149" s="7">
        <v>2008907</v>
      </c>
      <c r="D1149" s="2" t="s">
        <v>4367</v>
      </c>
      <c r="E1149" s="2">
        <v>1</v>
      </c>
      <c r="F1149" s="3">
        <v>39335</v>
      </c>
      <c r="G1149" s="2">
        <v>30.815799999999999</v>
      </c>
      <c r="H1149" s="2">
        <v>-98.422569999999993</v>
      </c>
      <c r="I1149" s="2">
        <v>-12.29</v>
      </c>
      <c r="J1149" s="2">
        <v>-1.99</v>
      </c>
      <c r="K1149" s="2">
        <v>3.63</v>
      </c>
      <c r="L1149" s="2">
        <v>0.19500000000000001</v>
      </c>
      <c r="M1149" s="2">
        <v>1.23</v>
      </c>
    </row>
    <row r="1150" spans="1:13" s="2" customFormat="1" x14ac:dyDescent="0.25">
      <c r="A1150" s="2" t="s">
        <v>4370</v>
      </c>
      <c r="B1150" s="2">
        <v>2007</v>
      </c>
      <c r="C1150" s="7">
        <v>2008908</v>
      </c>
      <c r="D1150" s="2" t="s">
        <v>4369</v>
      </c>
      <c r="E1150" s="2">
        <v>1</v>
      </c>
      <c r="F1150" s="3">
        <v>39333</v>
      </c>
      <c r="G1150" s="2">
        <v>32.441369999999999</v>
      </c>
      <c r="H1150" s="2">
        <v>-98.991290000000006</v>
      </c>
      <c r="I1150" s="2">
        <v>-3.71</v>
      </c>
      <c r="J1150" s="2">
        <v>-0.17</v>
      </c>
      <c r="K1150" s="2">
        <v>-2.33</v>
      </c>
      <c r="L1150" s="2">
        <v>0.33600000000000002</v>
      </c>
      <c r="M1150" s="2">
        <v>2.4900000000000002</v>
      </c>
    </row>
    <row r="1151" spans="1:13" s="2" customFormat="1" x14ac:dyDescent="0.25">
      <c r="A1151" s="2" t="s">
        <v>4371</v>
      </c>
      <c r="B1151" s="2">
        <v>2007</v>
      </c>
      <c r="C1151" s="7">
        <v>2008909</v>
      </c>
      <c r="D1151" s="2" t="s">
        <v>1133</v>
      </c>
      <c r="E1151" s="2">
        <v>1</v>
      </c>
      <c r="F1151" s="3">
        <v>39340</v>
      </c>
      <c r="G1151" s="2">
        <v>31.910343709999999</v>
      </c>
      <c r="H1151" s="2">
        <v>-95.301855939999996</v>
      </c>
      <c r="I1151" s="2">
        <v>-5.8</v>
      </c>
      <c r="J1151" s="2">
        <v>-0.7</v>
      </c>
      <c r="K1151" s="2">
        <v>-0.21</v>
      </c>
      <c r="L1151" s="2">
        <v>0.26700000000000002</v>
      </c>
      <c r="M1151" s="2">
        <v>0.9</v>
      </c>
    </row>
    <row r="1152" spans="1:13" s="2" customFormat="1" x14ac:dyDescent="0.25">
      <c r="A1152" s="2" t="s">
        <v>4373</v>
      </c>
      <c r="B1152" s="2">
        <v>2007</v>
      </c>
      <c r="C1152" s="7">
        <v>2008910</v>
      </c>
      <c r="D1152" s="2" t="s">
        <v>4372</v>
      </c>
      <c r="E1152" s="2">
        <v>1</v>
      </c>
      <c r="F1152" s="3">
        <v>39342</v>
      </c>
      <c r="G1152" s="2">
        <v>32.044429999999998</v>
      </c>
      <c r="H1152" s="2">
        <v>-94.46405</v>
      </c>
      <c r="I1152" s="2">
        <v>-15.91</v>
      </c>
      <c r="J1152" s="2">
        <v>-2.68</v>
      </c>
      <c r="K1152" s="2">
        <v>5.5</v>
      </c>
      <c r="L1152" s="2">
        <v>0.115</v>
      </c>
      <c r="M1152" s="2">
        <v>0.19</v>
      </c>
    </row>
    <row r="1153" spans="1:13" s="2" customFormat="1" x14ac:dyDescent="0.25">
      <c r="A1153" s="2" t="s">
        <v>4375</v>
      </c>
      <c r="B1153" s="2">
        <v>2007</v>
      </c>
      <c r="C1153" s="7">
        <v>2008911</v>
      </c>
      <c r="D1153" s="2" t="s">
        <v>4374</v>
      </c>
      <c r="E1153" s="2">
        <v>1</v>
      </c>
      <c r="F1153" s="3">
        <v>39331</v>
      </c>
      <c r="G1153" s="2">
        <v>31.49062</v>
      </c>
      <c r="H1153" s="2">
        <v>-100.50987000000001</v>
      </c>
      <c r="I1153" s="2">
        <v>-15.92</v>
      </c>
      <c r="J1153" s="2">
        <v>-1.66</v>
      </c>
      <c r="K1153" s="2">
        <v>-2.63</v>
      </c>
      <c r="L1153" s="2">
        <v>0.23400000000000001</v>
      </c>
      <c r="M1153" s="2">
        <v>0.39</v>
      </c>
    </row>
    <row r="1154" spans="1:13" s="2" customFormat="1" x14ac:dyDescent="0.25">
      <c r="A1154" s="2" t="s">
        <v>4377</v>
      </c>
      <c r="B1154" s="2">
        <v>2007</v>
      </c>
      <c r="C1154" s="7">
        <v>2008912</v>
      </c>
      <c r="D1154" s="2" t="s">
        <v>4376</v>
      </c>
      <c r="E1154" s="2">
        <v>1</v>
      </c>
      <c r="F1154" s="3">
        <v>39338</v>
      </c>
      <c r="G1154" s="2">
        <v>31.003509999999999</v>
      </c>
      <c r="H1154" s="2">
        <v>-97.609120000000004</v>
      </c>
      <c r="I1154" s="2">
        <v>-13.24</v>
      </c>
      <c r="J1154" s="2">
        <v>-2.11</v>
      </c>
      <c r="K1154" s="2">
        <v>3.63</v>
      </c>
      <c r="L1154" s="2">
        <v>5.0999999999999997E-2</v>
      </c>
      <c r="M1154" s="2">
        <v>0.32</v>
      </c>
    </row>
    <row r="1155" spans="1:13" s="2" customFormat="1" x14ac:dyDescent="0.25">
      <c r="A1155" s="2" t="s">
        <v>4379</v>
      </c>
      <c r="B1155" s="2">
        <v>2007</v>
      </c>
      <c r="C1155" s="7">
        <v>2008913</v>
      </c>
      <c r="D1155" s="2" t="s">
        <v>4378</v>
      </c>
      <c r="E1155" s="2">
        <v>1</v>
      </c>
      <c r="F1155" s="3">
        <v>39343</v>
      </c>
      <c r="G1155" s="2">
        <v>33.249980000000001</v>
      </c>
      <c r="H1155" s="2">
        <v>-94.332419999999999</v>
      </c>
      <c r="I1155" s="2">
        <v>-9.08</v>
      </c>
      <c r="J1155" s="2">
        <v>-1.58</v>
      </c>
      <c r="K1155" s="2">
        <v>3.55</v>
      </c>
      <c r="L1155" s="2">
        <v>0.17599999999999999</v>
      </c>
      <c r="M1155" s="2">
        <v>0.12</v>
      </c>
    </row>
    <row r="1156" spans="1:13" s="2" customFormat="1" x14ac:dyDescent="0.25">
      <c r="A1156" s="2" t="s">
        <v>4381</v>
      </c>
      <c r="B1156" s="2">
        <v>2007</v>
      </c>
      <c r="C1156" s="7">
        <v>2008914</v>
      </c>
      <c r="D1156" s="2" t="s">
        <v>4380</v>
      </c>
      <c r="E1156" s="2">
        <v>1</v>
      </c>
      <c r="F1156" s="3">
        <v>39330</v>
      </c>
      <c r="G1156" s="2">
        <v>28.503119999999999</v>
      </c>
      <c r="H1156" s="2">
        <v>-98.389970000000005</v>
      </c>
      <c r="I1156" s="2">
        <v>-9.0500000000000007</v>
      </c>
      <c r="J1156" s="2">
        <v>-1.4</v>
      </c>
      <c r="K1156" s="2">
        <v>2.13</v>
      </c>
      <c r="L1156" s="2">
        <v>0.14899999999999999</v>
      </c>
      <c r="M1156" s="2">
        <v>0.52</v>
      </c>
    </row>
    <row r="1157" spans="1:13" s="2" customFormat="1" x14ac:dyDescent="0.25">
      <c r="A1157" s="2" t="s">
        <v>4383</v>
      </c>
      <c r="B1157" s="2">
        <v>2007</v>
      </c>
      <c r="C1157" s="7">
        <v>2008917</v>
      </c>
      <c r="D1157" s="2" t="s">
        <v>4382</v>
      </c>
      <c r="E1157" s="2">
        <v>1</v>
      </c>
      <c r="F1157" s="3">
        <v>39274</v>
      </c>
      <c r="G1157" s="2">
        <v>43.218380000000003</v>
      </c>
      <c r="H1157" s="2">
        <v>-88.311530000000005</v>
      </c>
      <c r="I1157" s="2">
        <v>-53.51</v>
      </c>
      <c r="J1157" s="2">
        <v>-7.93</v>
      </c>
      <c r="K1157" s="2">
        <v>9.9499999999999993</v>
      </c>
      <c r="L1157" s="2">
        <v>1E-3</v>
      </c>
      <c r="M1157" s="2">
        <v>0</v>
      </c>
    </row>
    <row r="1158" spans="1:13" s="2" customFormat="1" x14ac:dyDescent="0.25">
      <c r="A1158" s="2" t="s">
        <v>4385</v>
      </c>
      <c r="B1158" s="2">
        <v>2007</v>
      </c>
      <c r="C1158" s="7">
        <v>2008918</v>
      </c>
      <c r="D1158" s="2" t="s">
        <v>4384</v>
      </c>
      <c r="E1158" s="2">
        <v>1</v>
      </c>
      <c r="F1158" s="3">
        <v>39280</v>
      </c>
      <c r="G1158" s="2">
        <v>43.958979999999997</v>
      </c>
      <c r="H1158" s="2">
        <v>-87.943979999999996</v>
      </c>
      <c r="I1158" s="2">
        <v>-51.92</v>
      </c>
      <c r="J1158" s="2">
        <v>-6.63</v>
      </c>
      <c r="K1158" s="2">
        <v>1.1200000000000001</v>
      </c>
      <c r="L1158" s="2">
        <v>0.161</v>
      </c>
      <c r="M1158" s="2">
        <v>0.75</v>
      </c>
    </row>
    <row r="1159" spans="1:13" s="2" customFormat="1" x14ac:dyDescent="0.25">
      <c r="A1159" s="2" t="s">
        <v>2427</v>
      </c>
      <c r="B1159" s="2">
        <v>2007</v>
      </c>
      <c r="C1159" s="7">
        <v>2007470</v>
      </c>
      <c r="D1159" s="2" t="s">
        <v>1025</v>
      </c>
      <c r="E1159" s="2">
        <v>2</v>
      </c>
      <c r="F1159" s="3">
        <v>39286</v>
      </c>
      <c r="G1159" s="2">
        <v>33.036142830000003</v>
      </c>
      <c r="H1159" s="2">
        <v>-79.984083999999996</v>
      </c>
      <c r="I1159" s="4">
        <v>2.4660798137401407</v>
      </c>
      <c r="J1159" s="4">
        <v>5.6951518350314423</v>
      </c>
      <c r="K1159" s="4">
        <v>-14.033486674889684</v>
      </c>
      <c r="L1159" s="5">
        <v>0.46685292477019247</v>
      </c>
      <c r="M1159" s="4">
        <v>0.33393189884979324</v>
      </c>
    </row>
    <row r="1160" spans="1:13" s="2" customFormat="1" x14ac:dyDescent="0.25">
      <c r="A1160" s="2" t="s">
        <v>2429</v>
      </c>
      <c r="B1160" s="2">
        <v>2007</v>
      </c>
      <c r="C1160" s="7">
        <v>2007472</v>
      </c>
      <c r="D1160" s="2" t="s">
        <v>2428</v>
      </c>
      <c r="E1160" s="2">
        <v>2</v>
      </c>
      <c r="F1160" s="3">
        <v>39331</v>
      </c>
      <c r="G1160" s="2">
        <v>28.047742100000001</v>
      </c>
      <c r="H1160" s="2">
        <v>-97.859866100000005</v>
      </c>
      <c r="I1160" s="4">
        <v>-0.66129167422860713</v>
      </c>
      <c r="J1160" s="4">
        <v>-4.696012392488254</v>
      </c>
      <c r="K1160" s="4">
        <v>0.59432100134060306</v>
      </c>
      <c r="L1160" s="5">
        <v>0.18118703318690627</v>
      </c>
      <c r="M1160" s="4">
        <v>0.15231840561291196</v>
      </c>
    </row>
    <row r="1161" spans="1:13" s="2" customFormat="1" x14ac:dyDescent="0.25">
      <c r="A1161" s="2" t="s">
        <v>2430</v>
      </c>
      <c r="B1161" s="2">
        <v>2007</v>
      </c>
      <c r="C1161" s="7">
        <v>2007474</v>
      </c>
      <c r="D1161" s="2" t="s">
        <v>98</v>
      </c>
      <c r="E1161" s="2">
        <v>2</v>
      </c>
      <c r="F1161" s="3">
        <v>39336</v>
      </c>
      <c r="G1161" s="2">
        <v>37.416782400000002</v>
      </c>
      <c r="H1161" s="2">
        <v>-108.4056506</v>
      </c>
      <c r="I1161" s="4">
        <v>-5.8176627386962538</v>
      </c>
      <c r="J1161" s="4">
        <v>-53.702042333403881</v>
      </c>
      <c r="K1161" s="4">
        <v>-7.1607404238338503</v>
      </c>
      <c r="L1161" s="5">
        <v>0.37550537534542505</v>
      </c>
      <c r="M1161" s="4">
        <v>1.3827783080931604</v>
      </c>
    </row>
    <row r="1162" spans="1:13" s="2" customFormat="1" x14ac:dyDescent="0.25">
      <c r="A1162" s="2" t="s">
        <v>2432</v>
      </c>
      <c r="B1162" s="2">
        <v>2007</v>
      </c>
      <c r="C1162" s="7">
        <v>2007476</v>
      </c>
      <c r="D1162" s="2" t="s">
        <v>2431</v>
      </c>
      <c r="E1162" s="2">
        <v>2</v>
      </c>
      <c r="F1162" s="3">
        <v>39316</v>
      </c>
      <c r="G1162" s="2">
        <v>43.929209299999997</v>
      </c>
      <c r="H1162" s="2">
        <v>-114.8403862</v>
      </c>
      <c r="I1162" s="4">
        <v>-15.947081113130551</v>
      </c>
      <c r="J1162" s="4">
        <v>-125.54694030240724</v>
      </c>
      <c r="K1162" s="4">
        <v>2.0297086026371716</v>
      </c>
      <c r="L1162" s="5">
        <v>0.10980409580539832</v>
      </c>
      <c r="M1162" s="4">
        <v>0.64148683247280336</v>
      </c>
    </row>
    <row r="1163" spans="1:13" s="2" customFormat="1" x14ac:dyDescent="0.25">
      <c r="A1163" s="2" t="s">
        <v>2433</v>
      </c>
      <c r="B1163" s="2">
        <v>2007</v>
      </c>
      <c r="C1163" s="7">
        <v>2007478</v>
      </c>
      <c r="D1163" s="2" t="s">
        <v>128</v>
      </c>
      <c r="E1163" s="2">
        <v>2</v>
      </c>
      <c r="F1163" s="3">
        <v>39324</v>
      </c>
      <c r="G1163" s="2">
        <v>41.677573150000001</v>
      </c>
      <c r="H1163" s="2">
        <v>-73.144697820000005</v>
      </c>
      <c r="I1163" s="4">
        <v>-6.4848656841792014</v>
      </c>
      <c r="J1163" s="4">
        <v>-43.117813175311746</v>
      </c>
      <c r="K1163" s="4">
        <v>8.7611122981218656</v>
      </c>
      <c r="L1163" s="5">
        <v>2.674252774808283E-2</v>
      </c>
      <c r="M1163" s="4">
        <v>0.3755342307598411</v>
      </c>
    </row>
    <row r="1164" spans="1:13" s="2" customFormat="1" x14ac:dyDescent="0.25">
      <c r="A1164" s="2" t="s">
        <v>2435</v>
      </c>
      <c r="B1164" s="2">
        <v>2007</v>
      </c>
      <c r="C1164" s="7">
        <v>2007480</v>
      </c>
      <c r="D1164" s="2" t="s">
        <v>2434</v>
      </c>
      <c r="E1164" s="2">
        <v>2</v>
      </c>
      <c r="F1164" s="3">
        <v>39331</v>
      </c>
      <c r="G1164" s="2">
        <v>45.580645500000003</v>
      </c>
      <c r="H1164" s="2">
        <v>-92.040018000000003</v>
      </c>
      <c r="I1164" s="4">
        <v>-3.2586977411217521</v>
      </c>
      <c r="J1164" s="4">
        <v>-38.84931426443827</v>
      </c>
      <c r="K1164" s="4">
        <v>-12.779732335464253</v>
      </c>
      <c r="L1164" s="5">
        <v>0.47097536586405142</v>
      </c>
      <c r="M1164" s="4">
        <v>6.4928995790094257</v>
      </c>
    </row>
    <row r="1165" spans="1:13" s="2" customFormat="1" x14ac:dyDescent="0.25">
      <c r="A1165" s="2" t="s">
        <v>2437</v>
      </c>
      <c r="B1165" s="2">
        <v>2007</v>
      </c>
      <c r="C1165" s="7">
        <v>2007482</v>
      </c>
      <c r="D1165" s="2" t="s">
        <v>2436</v>
      </c>
      <c r="E1165" s="2">
        <v>2</v>
      </c>
      <c r="F1165" s="3">
        <v>39316</v>
      </c>
      <c r="G1165" s="2">
        <v>41.292110999999998</v>
      </c>
      <c r="H1165" s="2">
        <v>-93.590404899999996</v>
      </c>
      <c r="I1165" s="4">
        <v>-1.92922339562888</v>
      </c>
      <c r="J1165" s="4">
        <v>-20.815034727586688</v>
      </c>
      <c r="K1165" s="4">
        <v>-5.3812475625556484</v>
      </c>
      <c r="L1165" s="5">
        <v>0.40990471859688005</v>
      </c>
      <c r="M1165" s="4">
        <v>0.83005726593417617</v>
      </c>
    </row>
    <row r="1166" spans="1:13" s="2" customFormat="1" x14ac:dyDescent="0.25">
      <c r="A1166" s="2" t="s">
        <v>2438</v>
      </c>
      <c r="B1166" s="2">
        <v>2007</v>
      </c>
      <c r="C1166" s="7">
        <v>2007484</v>
      </c>
      <c r="D1166" s="2" t="s">
        <v>488</v>
      </c>
      <c r="E1166" s="2">
        <v>2</v>
      </c>
      <c r="F1166" s="3">
        <v>39312</v>
      </c>
      <c r="G1166" s="2">
        <v>42.61885968</v>
      </c>
      <c r="H1166" s="2">
        <v>-83.505444190000006</v>
      </c>
      <c r="I1166" s="4">
        <v>-2.9558573886341311</v>
      </c>
      <c r="J1166" s="4">
        <v>-34.110193711224809</v>
      </c>
      <c r="K1166" s="4">
        <v>-10.463334602151761</v>
      </c>
      <c r="L1166" s="5">
        <v>0.29921757417956341</v>
      </c>
      <c r="M1166" s="4">
        <v>1.9290405963776038</v>
      </c>
    </row>
    <row r="1167" spans="1:13" s="2" customFormat="1" x14ac:dyDescent="0.25">
      <c r="A1167" s="2" t="s">
        <v>2439</v>
      </c>
      <c r="B1167" s="2">
        <v>2007</v>
      </c>
      <c r="C1167" s="7">
        <v>2007486</v>
      </c>
      <c r="D1167" s="2" t="s">
        <v>929</v>
      </c>
      <c r="E1167" s="2">
        <v>2</v>
      </c>
      <c r="F1167" s="3">
        <v>39343</v>
      </c>
      <c r="G1167" s="2">
        <v>35.992931579999997</v>
      </c>
      <c r="H1167" s="2">
        <v>-96.873676959999997</v>
      </c>
      <c r="I1167" s="4">
        <v>-2.8354782137802368</v>
      </c>
      <c r="J1167" s="4">
        <v>-19.894253410277841</v>
      </c>
      <c r="K1167" s="4">
        <v>2.7895722999640533</v>
      </c>
      <c r="L1167" s="5">
        <v>0.10592709921299719</v>
      </c>
      <c r="M1167" s="4">
        <v>0.13032934888195341</v>
      </c>
    </row>
    <row r="1168" spans="1:13" s="2" customFormat="1" x14ac:dyDescent="0.25">
      <c r="A1168" s="2" t="s">
        <v>2440</v>
      </c>
      <c r="B1168" s="2">
        <v>2007</v>
      </c>
      <c r="C1168" s="7">
        <v>2007488</v>
      </c>
      <c r="D1168" s="2" t="s">
        <v>822</v>
      </c>
      <c r="E1168" s="2">
        <v>2</v>
      </c>
      <c r="F1168" s="3">
        <v>39339</v>
      </c>
      <c r="G1168" s="2">
        <v>39.970919539999997</v>
      </c>
      <c r="H1168" s="2">
        <v>-74.571209699999997</v>
      </c>
      <c r="I1168" s="4">
        <v>-5.4253587861945078</v>
      </c>
      <c r="J1168" s="4">
        <v>-34.297369585382029</v>
      </c>
      <c r="K1168" s="4">
        <v>9.1055007041740339</v>
      </c>
      <c r="L1168" s="5">
        <v>1.0490586812772294E-2</v>
      </c>
      <c r="M1168" s="4">
        <v>7.7529932846074788E-3</v>
      </c>
    </row>
    <row r="1169" spans="1:13" s="2" customFormat="1" x14ac:dyDescent="0.25">
      <c r="A1169" s="2" t="s">
        <v>2442</v>
      </c>
      <c r="B1169" s="2">
        <v>2007</v>
      </c>
      <c r="C1169" s="7">
        <v>2007490</v>
      </c>
      <c r="D1169" s="2" t="s">
        <v>2441</v>
      </c>
      <c r="E1169" s="2">
        <v>2</v>
      </c>
      <c r="F1169" s="3">
        <v>39317</v>
      </c>
      <c r="G1169" s="2">
        <v>47.834927399999998</v>
      </c>
      <c r="H1169" s="2">
        <v>-100.57568070000001</v>
      </c>
      <c r="I1169" s="4">
        <v>-2.834640235652941</v>
      </c>
      <c r="J1169" s="4">
        <v>-39.769151035690307</v>
      </c>
      <c r="K1169" s="4">
        <v>-17.092029150466779</v>
      </c>
      <c r="L1169" s="5">
        <v>0.75504416595038593</v>
      </c>
      <c r="M1169" s="4">
        <v>0.91788692600487121</v>
      </c>
    </row>
    <row r="1170" spans="1:13" s="2" customFormat="1" x14ac:dyDescent="0.25">
      <c r="A1170" s="2" t="s">
        <v>2444</v>
      </c>
      <c r="B1170" s="2">
        <v>2007</v>
      </c>
      <c r="C1170" s="7">
        <v>2007492</v>
      </c>
      <c r="D1170" s="2" t="s">
        <v>2443</v>
      </c>
      <c r="E1170" s="2">
        <v>2</v>
      </c>
      <c r="F1170" s="3">
        <v>39323</v>
      </c>
      <c r="G1170" s="2">
        <v>33.007107599999998</v>
      </c>
      <c r="H1170" s="2">
        <v>-107.2747938</v>
      </c>
      <c r="I1170" s="4">
        <v>-8.7744061050157125</v>
      </c>
      <c r="J1170" s="4">
        <v>-71.813188483790327</v>
      </c>
      <c r="K1170" s="4">
        <v>-1.6179396436646272</v>
      </c>
      <c r="L1170" s="5">
        <v>0.15020905209218849</v>
      </c>
      <c r="M1170" s="4">
        <v>0.2170956077435223</v>
      </c>
    </row>
    <row r="1171" spans="1:13" s="2" customFormat="1" x14ac:dyDescent="0.25">
      <c r="A1171" s="2" t="s">
        <v>2445</v>
      </c>
      <c r="B1171" s="2">
        <v>2007</v>
      </c>
      <c r="C1171" s="7">
        <v>2007494</v>
      </c>
      <c r="D1171" s="2" t="s">
        <v>774</v>
      </c>
      <c r="E1171" s="2">
        <v>2</v>
      </c>
      <c r="F1171" s="3">
        <v>39274</v>
      </c>
      <c r="G1171" s="2">
        <v>41.037406769999997</v>
      </c>
      <c r="H1171" s="2">
        <v>-100.7757749</v>
      </c>
      <c r="I1171" s="4">
        <v>-8.6112343422304711</v>
      </c>
      <c r="J1171" s="4">
        <v>-76.007989872622389</v>
      </c>
      <c r="K1171" s="4">
        <v>-7.1181151347786198</v>
      </c>
      <c r="L1171" s="5">
        <v>0.34937197813293169</v>
      </c>
      <c r="M1171" s="4">
        <v>1.1630151115352945</v>
      </c>
    </row>
    <row r="1172" spans="1:13" s="2" customFormat="1" x14ac:dyDescent="0.25">
      <c r="A1172" s="2" t="s">
        <v>2446</v>
      </c>
      <c r="B1172" s="2">
        <v>2007</v>
      </c>
      <c r="C1172" s="7">
        <v>2007497</v>
      </c>
      <c r="D1172" s="2" t="s">
        <v>715</v>
      </c>
      <c r="E1172" s="2">
        <v>2</v>
      </c>
      <c r="F1172" s="3">
        <v>39301</v>
      </c>
      <c r="G1172" s="2">
        <v>46.366704210000002</v>
      </c>
      <c r="H1172" s="2">
        <v>-99.503506220000006</v>
      </c>
      <c r="I1172" s="4">
        <v>-2.5318616132656477</v>
      </c>
      <c r="J1172" s="4">
        <v>-31.777272726506173</v>
      </c>
      <c r="K1172" s="4">
        <v>-11.522379820380991</v>
      </c>
      <c r="L1172" s="5">
        <v>0.70988144975653944</v>
      </c>
      <c r="M1172" s="4">
        <v>0.37127773626922106</v>
      </c>
    </row>
    <row r="1173" spans="1:13" s="2" customFormat="1" x14ac:dyDescent="0.25">
      <c r="A1173" s="2" t="s">
        <v>2447</v>
      </c>
      <c r="B1173" s="2">
        <v>2007</v>
      </c>
      <c r="C1173" s="7">
        <v>2007499</v>
      </c>
      <c r="D1173" s="2" t="s">
        <v>264</v>
      </c>
      <c r="E1173" s="2">
        <v>2</v>
      </c>
      <c r="F1173" s="3">
        <v>39265</v>
      </c>
      <c r="G1173" s="2">
        <v>39.410115470000001</v>
      </c>
      <c r="H1173" s="2">
        <v>-87.805238880000005</v>
      </c>
      <c r="I1173" s="4">
        <v>-5.4333030560231128</v>
      </c>
      <c r="J1173" s="4">
        <v>-40.216387779408244</v>
      </c>
      <c r="K1173" s="4">
        <v>3.2500366687766586</v>
      </c>
      <c r="L1173" s="5">
        <v>5.5277663678199293E-2</v>
      </c>
      <c r="M1173" s="4">
        <v>0.17476169289788002</v>
      </c>
    </row>
    <row r="1174" spans="1:13" s="2" customFormat="1" x14ac:dyDescent="0.25">
      <c r="A1174" s="2" t="s">
        <v>2449</v>
      </c>
      <c r="B1174" s="2">
        <v>2007</v>
      </c>
      <c r="C1174" s="7">
        <v>2007501</v>
      </c>
      <c r="D1174" s="2" t="s">
        <v>2448</v>
      </c>
      <c r="E1174" s="2">
        <v>2</v>
      </c>
      <c r="F1174" s="3">
        <v>39324</v>
      </c>
      <c r="G1174" s="2">
        <v>42.771919699999998</v>
      </c>
      <c r="H1174" s="2">
        <v>-77.309548100000001</v>
      </c>
      <c r="I1174" s="4">
        <v>-7.4813130412068043</v>
      </c>
      <c r="J1174" s="4">
        <v>-58.277742064985375</v>
      </c>
      <c r="K1174" s="4">
        <v>1.5727622646690591</v>
      </c>
      <c r="L1174" s="5">
        <v>7.5220172358026915E-2</v>
      </c>
      <c r="M1174" s="4">
        <v>2.8849012955740672</v>
      </c>
    </row>
    <row r="1175" spans="1:13" s="2" customFormat="1" x14ac:dyDescent="0.25">
      <c r="A1175" s="2" t="s">
        <v>2450</v>
      </c>
      <c r="B1175" s="2">
        <v>2007</v>
      </c>
      <c r="C1175" s="7">
        <v>2007503</v>
      </c>
      <c r="D1175" s="2" t="s">
        <v>1117</v>
      </c>
      <c r="E1175" s="2">
        <v>2</v>
      </c>
      <c r="F1175" s="3">
        <v>39344</v>
      </c>
      <c r="G1175" s="2">
        <v>31.14844072</v>
      </c>
      <c r="H1175" s="2">
        <v>-97.745264539999994</v>
      </c>
      <c r="I1175" s="4">
        <v>-1.4707593179349814</v>
      </c>
      <c r="J1175" s="4">
        <v>-8.846814285144406</v>
      </c>
      <c r="K1175" s="4">
        <v>2.919260258335445</v>
      </c>
      <c r="L1175" s="5">
        <v>6.2694826385146715E-2</v>
      </c>
      <c r="M1175" s="4">
        <v>7.5480388211298113E-2</v>
      </c>
    </row>
    <row r="1176" spans="1:13" s="2" customFormat="1" x14ac:dyDescent="0.25">
      <c r="A1176" s="2" t="s">
        <v>2452</v>
      </c>
      <c r="B1176" s="2">
        <v>2007</v>
      </c>
      <c r="C1176" s="7">
        <v>2007505</v>
      </c>
      <c r="D1176" s="2" t="s">
        <v>2451</v>
      </c>
      <c r="E1176" s="2">
        <v>2</v>
      </c>
      <c r="F1176" s="3">
        <v>39308</v>
      </c>
      <c r="G1176" s="2">
        <v>32.188729360000004</v>
      </c>
      <c r="H1176" s="2">
        <v>-95.474356659999998</v>
      </c>
      <c r="I1176" s="4">
        <v>-2.751084894787629</v>
      </c>
      <c r="J1176" s="4">
        <v>-14.790726847155176</v>
      </c>
      <c r="K1176" s="4">
        <v>7.2179523111458561</v>
      </c>
      <c r="L1176" s="5">
        <v>0.12181959318074445</v>
      </c>
      <c r="M1176" s="4">
        <v>0.40718240063808864</v>
      </c>
    </row>
    <row r="1177" spans="1:13" s="2" customFormat="1" x14ac:dyDescent="0.25">
      <c r="A1177" s="2" t="s">
        <v>2454</v>
      </c>
      <c r="B1177" s="2">
        <v>2007</v>
      </c>
      <c r="C1177" s="7">
        <v>2007507</v>
      </c>
      <c r="D1177" s="2" t="s">
        <v>2453</v>
      </c>
      <c r="E1177" s="2">
        <v>2</v>
      </c>
      <c r="F1177" s="3">
        <v>39281</v>
      </c>
      <c r="G1177" s="2">
        <v>35.201321399999998</v>
      </c>
      <c r="H1177" s="2">
        <v>-81.345730799999998</v>
      </c>
      <c r="I1177" s="4">
        <v>-2.7792345085326056</v>
      </c>
      <c r="J1177" s="4">
        <v>-17.370728878336866</v>
      </c>
      <c r="K1177" s="4">
        <v>4.8631471899239784</v>
      </c>
      <c r="L1177" s="5">
        <v>0.1936061810174072</v>
      </c>
      <c r="M1177" s="4">
        <v>0.46225303606341972</v>
      </c>
    </row>
    <row r="1178" spans="1:13" s="2" customFormat="1" x14ac:dyDescent="0.25">
      <c r="A1178" s="2" t="s">
        <v>2456</v>
      </c>
      <c r="B1178" s="2">
        <v>2007</v>
      </c>
      <c r="C1178" s="7">
        <v>2007509</v>
      </c>
      <c r="D1178" s="2" t="s">
        <v>2455</v>
      </c>
      <c r="E1178" s="2">
        <v>2</v>
      </c>
      <c r="F1178" s="3">
        <v>39336</v>
      </c>
      <c r="G1178" s="2">
        <v>38.756010500000002</v>
      </c>
      <c r="H1178" s="2">
        <v>-75.215037899999999</v>
      </c>
      <c r="I1178" s="4">
        <v>-2.950200053304227</v>
      </c>
      <c r="J1178" s="4">
        <v>-22.209076383115828</v>
      </c>
      <c r="K1178" s="4">
        <v>1.3925240433179873</v>
      </c>
      <c r="L1178" s="5">
        <v>0.19015776114242874</v>
      </c>
      <c r="M1178" s="4">
        <v>0.11260448778650586</v>
      </c>
    </row>
    <row r="1179" spans="1:13" s="2" customFormat="1" x14ac:dyDescent="0.25">
      <c r="A1179" s="2" t="s">
        <v>2457</v>
      </c>
      <c r="B1179" s="2">
        <v>2007</v>
      </c>
      <c r="C1179" s="7">
        <v>2007511</v>
      </c>
      <c r="D1179" s="2" t="s">
        <v>890</v>
      </c>
      <c r="E1179" s="2">
        <v>2</v>
      </c>
      <c r="F1179" s="3">
        <v>39330</v>
      </c>
      <c r="G1179" s="2">
        <v>39.775970989999998</v>
      </c>
      <c r="H1179" s="2">
        <v>-81.522472359999995</v>
      </c>
      <c r="I1179" s="4">
        <v>-4.1485114244832486</v>
      </c>
      <c r="J1179" s="4">
        <v>-27.743199501869725</v>
      </c>
      <c r="K1179" s="4">
        <v>5.4448918939962638</v>
      </c>
      <c r="L1179" s="5">
        <v>0.12076407228050401</v>
      </c>
      <c r="M1179" s="4">
        <v>0.20645755273617397</v>
      </c>
    </row>
    <row r="1180" spans="1:13" s="2" customFormat="1" x14ac:dyDescent="0.25">
      <c r="A1180" s="2" t="s">
        <v>2458</v>
      </c>
      <c r="B1180" s="2">
        <v>2007</v>
      </c>
      <c r="C1180" s="7">
        <v>2007513</v>
      </c>
      <c r="D1180" s="2" t="s">
        <v>1257</v>
      </c>
      <c r="E1180" s="2">
        <v>2</v>
      </c>
      <c r="F1180" s="3">
        <v>39322</v>
      </c>
      <c r="G1180" s="2">
        <v>47.310850350000003</v>
      </c>
      <c r="H1180" s="2">
        <v>-121.29956</v>
      </c>
      <c r="I1180" s="4">
        <v>-8.2407609390775889</v>
      </c>
      <c r="J1180" s="4">
        <v>-72.53192517419113</v>
      </c>
      <c r="K1180" s="4">
        <v>-6.6058376615704191</v>
      </c>
      <c r="L1180" s="5">
        <v>0.23098150466246048</v>
      </c>
      <c r="M1180" s="4">
        <v>0.2879722647488353</v>
      </c>
    </row>
    <row r="1181" spans="1:13" s="2" customFormat="1" x14ac:dyDescent="0.25">
      <c r="A1181" s="2" t="s">
        <v>2460</v>
      </c>
      <c r="B1181" s="2">
        <v>2007</v>
      </c>
      <c r="C1181" s="7">
        <v>2007515</v>
      </c>
      <c r="D1181" s="2" t="s">
        <v>2459</v>
      </c>
      <c r="E1181" s="2">
        <v>2</v>
      </c>
      <c r="F1181" s="3">
        <v>39279</v>
      </c>
      <c r="G1181" s="2">
        <v>37.477352070000002</v>
      </c>
      <c r="H1181" s="2">
        <v>-88.327428220000002</v>
      </c>
      <c r="I1181" s="4">
        <v>-3.2334000165245382</v>
      </c>
      <c r="J1181" s="4">
        <v>-22.980319569265827</v>
      </c>
      <c r="K1181" s="4">
        <v>2.8868805629304788</v>
      </c>
      <c r="L1181" s="5">
        <v>0.16742473741110181</v>
      </c>
      <c r="M1181" s="4">
        <v>0.33299701387565439</v>
      </c>
    </row>
    <row r="1182" spans="1:13" s="2" customFormat="1" x14ac:dyDescent="0.25">
      <c r="A1182" s="2" t="s">
        <v>2462</v>
      </c>
      <c r="B1182" s="2">
        <v>2007</v>
      </c>
      <c r="C1182" s="7">
        <v>2007517</v>
      </c>
      <c r="D1182" s="2" t="s">
        <v>2461</v>
      </c>
      <c r="E1182" s="2">
        <v>2</v>
      </c>
      <c r="F1182" s="3">
        <v>39330</v>
      </c>
      <c r="G1182" s="2">
        <v>41.696992899999998</v>
      </c>
      <c r="H1182" s="2">
        <v>-73.363985499999998</v>
      </c>
      <c r="I1182" s="4">
        <v>-6.1856226400090657</v>
      </c>
      <c r="J1182" s="4">
        <v>-43.81669433935901</v>
      </c>
      <c r="K1182" s="4">
        <v>5.6682867807135153</v>
      </c>
      <c r="L1182" s="5">
        <v>3.8139858052513465E-2</v>
      </c>
      <c r="M1182" s="4">
        <v>0.22979466902812556</v>
      </c>
    </row>
    <row r="1183" spans="1:13" s="2" customFormat="1" x14ac:dyDescent="0.25">
      <c r="A1183" s="2" t="s">
        <v>2464</v>
      </c>
      <c r="B1183" s="2">
        <v>2007</v>
      </c>
      <c r="C1183" s="7">
        <v>2007519</v>
      </c>
      <c r="D1183" s="2" t="s">
        <v>2463</v>
      </c>
      <c r="E1183" s="2">
        <v>2</v>
      </c>
      <c r="F1183" s="3">
        <v>39321</v>
      </c>
      <c r="G1183" s="2">
        <v>44.797591199999999</v>
      </c>
      <c r="H1183" s="2">
        <v>-71.869717399999999</v>
      </c>
      <c r="I1183" s="4">
        <v>-10.139480358948997</v>
      </c>
      <c r="J1183" s="4">
        <v>-73.79898478068192</v>
      </c>
      <c r="K1183" s="4">
        <v>7.3168580909100598</v>
      </c>
      <c r="L1183" s="5">
        <v>0.18684718013483798</v>
      </c>
      <c r="M1183" s="4">
        <v>1.5266516631916329</v>
      </c>
    </row>
    <row r="1184" spans="1:13" s="2" customFormat="1" x14ac:dyDescent="0.25">
      <c r="A1184" s="2" t="s">
        <v>2466</v>
      </c>
      <c r="B1184" s="2">
        <v>2007</v>
      </c>
      <c r="C1184" s="7">
        <v>2007521</v>
      </c>
      <c r="D1184" s="2" t="s">
        <v>2465</v>
      </c>
      <c r="E1184" s="2">
        <v>2</v>
      </c>
      <c r="F1184" s="3">
        <v>39274</v>
      </c>
      <c r="G1184" s="2">
        <v>38.226940900000002</v>
      </c>
      <c r="H1184" s="2">
        <v>-80.854055200000005</v>
      </c>
      <c r="I1184" s="4">
        <v>-7.6413725011091893</v>
      </c>
      <c r="J1184" s="4">
        <v>-47.972316575275784</v>
      </c>
      <c r="K1184" s="4">
        <v>13.158663433597731</v>
      </c>
      <c r="L1184" s="5">
        <v>0.12890649720352118</v>
      </c>
      <c r="M1184" s="4">
        <v>1.9471219940226414</v>
      </c>
    </row>
    <row r="1185" spans="1:13" s="2" customFormat="1" x14ac:dyDescent="0.25">
      <c r="A1185" s="2" t="s">
        <v>2468</v>
      </c>
      <c r="B1185" s="2">
        <v>2007</v>
      </c>
      <c r="C1185" s="7">
        <v>2007523</v>
      </c>
      <c r="D1185" s="2" t="s">
        <v>2467</v>
      </c>
      <c r="E1185" s="2">
        <v>2</v>
      </c>
      <c r="F1185" s="3">
        <v>39269</v>
      </c>
      <c r="G1185" s="2">
        <v>44.458235199999997</v>
      </c>
      <c r="H1185" s="2">
        <v>-107.04037529999999</v>
      </c>
      <c r="I1185" s="4">
        <v>-16.972376527348175</v>
      </c>
      <c r="J1185" s="4">
        <v>-130.0045070981877</v>
      </c>
      <c r="K1185" s="4">
        <v>5.7745051205976949</v>
      </c>
      <c r="L1185" s="5">
        <v>6.9427021331525313E-2</v>
      </c>
      <c r="M1185" s="4">
        <v>0.9104536174697897</v>
      </c>
    </row>
    <row r="1186" spans="1:13" s="2" customFormat="1" x14ac:dyDescent="0.25">
      <c r="A1186" s="2" t="s">
        <v>2470</v>
      </c>
      <c r="B1186" s="2">
        <v>2007</v>
      </c>
      <c r="C1186" s="7">
        <v>2007525</v>
      </c>
      <c r="D1186" s="2" t="s">
        <v>2469</v>
      </c>
      <c r="E1186" s="2">
        <v>2</v>
      </c>
      <c r="F1186" s="3">
        <v>39309</v>
      </c>
      <c r="G1186" s="2">
        <v>41.553395000000002</v>
      </c>
      <c r="H1186" s="2">
        <v>-85.444241700000006</v>
      </c>
      <c r="I1186" s="4">
        <v>-5.1163088932231942</v>
      </c>
      <c r="J1186" s="4">
        <v>-39.581130939369508</v>
      </c>
      <c r="K1186" s="4">
        <v>1.3493402064160449</v>
      </c>
      <c r="L1186" s="5">
        <v>0.21044691351776901</v>
      </c>
      <c r="M1186" s="4">
        <v>1.6686917591811989</v>
      </c>
    </row>
    <row r="1187" spans="1:13" s="2" customFormat="1" x14ac:dyDescent="0.25">
      <c r="A1187" s="2" t="s">
        <v>2472</v>
      </c>
      <c r="B1187" s="2">
        <v>2007</v>
      </c>
      <c r="C1187" s="7">
        <v>2007527</v>
      </c>
      <c r="D1187" s="2" t="s">
        <v>2471</v>
      </c>
      <c r="E1187" s="2">
        <v>2</v>
      </c>
      <c r="F1187" s="3">
        <v>39293</v>
      </c>
      <c r="G1187" s="2">
        <v>42.404844799999999</v>
      </c>
      <c r="H1187" s="2">
        <v>-101.70248049999999</v>
      </c>
      <c r="I1187" s="4">
        <v>-3.6995552937473626</v>
      </c>
      <c r="J1187" s="4">
        <v>-41.511185762605777</v>
      </c>
      <c r="K1187" s="4">
        <v>-11.914743412626876</v>
      </c>
      <c r="L1187" s="5">
        <v>0.46473062820326916</v>
      </c>
      <c r="M1187" s="4">
        <v>0.41423228795905437</v>
      </c>
    </row>
    <row r="1188" spans="1:13" s="2" customFormat="1" x14ac:dyDescent="0.25">
      <c r="A1188" s="2" t="s">
        <v>2473</v>
      </c>
      <c r="B1188" s="2">
        <v>2007</v>
      </c>
      <c r="C1188" s="7">
        <v>2007529</v>
      </c>
      <c r="D1188" s="2" t="s">
        <v>1214</v>
      </c>
      <c r="E1188" s="2">
        <v>2</v>
      </c>
      <c r="F1188" s="3">
        <v>39296</v>
      </c>
      <c r="G1188" s="2">
        <v>37.292448110000002</v>
      </c>
      <c r="H1188" s="2">
        <v>-77.893494559999993</v>
      </c>
      <c r="I1188" s="4">
        <v>-3.9904541489275136</v>
      </c>
      <c r="J1188" s="4">
        <v>-27.136757681914332</v>
      </c>
      <c r="K1188" s="4">
        <v>4.7868755095057764</v>
      </c>
      <c r="L1188" s="5">
        <v>0.10713100052806293</v>
      </c>
      <c r="M1188" s="4">
        <v>6.696961271439747E-2</v>
      </c>
    </row>
    <row r="1189" spans="1:13" s="2" customFormat="1" x14ac:dyDescent="0.25">
      <c r="A1189" s="2" t="s">
        <v>2475</v>
      </c>
      <c r="B1189" s="2">
        <v>2007</v>
      </c>
      <c r="C1189" s="7">
        <v>2007531</v>
      </c>
      <c r="D1189" s="2" t="s">
        <v>2474</v>
      </c>
      <c r="E1189" s="2">
        <v>2</v>
      </c>
      <c r="F1189" s="3">
        <v>39343</v>
      </c>
      <c r="G1189" s="2">
        <v>36.7872968</v>
      </c>
      <c r="H1189" s="2">
        <v>-89.175725499999999</v>
      </c>
      <c r="I1189" s="4">
        <v>2.3221943827336964</v>
      </c>
      <c r="J1189" s="4">
        <v>3.0124740186433887</v>
      </c>
      <c r="K1189" s="4">
        <v>-15.565081043226183</v>
      </c>
      <c r="L1189" s="5">
        <v>0.55974269143054589</v>
      </c>
      <c r="M1189" s="4">
        <v>0.62752005175898351</v>
      </c>
    </row>
    <row r="1190" spans="1:13" s="2" customFormat="1" x14ac:dyDescent="0.25">
      <c r="A1190" s="2" t="s">
        <v>2479</v>
      </c>
      <c r="B1190" s="2">
        <v>2007</v>
      </c>
      <c r="C1190" s="7">
        <v>2007534</v>
      </c>
      <c r="D1190" s="2" t="s">
        <v>2478</v>
      </c>
      <c r="E1190" s="2">
        <v>2</v>
      </c>
      <c r="F1190" s="3">
        <v>39324</v>
      </c>
      <c r="G1190" s="2">
        <v>43.446017900000001</v>
      </c>
      <c r="H1190" s="2">
        <v>-71.808686600000001</v>
      </c>
      <c r="I1190" s="4">
        <v>-6.3545788280268498</v>
      </c>
      <c r="J1190" s="4">
        <v>-49.471343482223297</v>
      </c>
      <c r="K1190" s="4">
        <v>1.3652871419915016</v>
      </c>
      <c r="L1190" s="5">
        <v>0.11515532147895755</v>
      </c>
      <c r="M1190" s="4">
        <v>0.32823502408295097</v>
      </c>
    </row>
    <row r="1191" spans="1:13" s="2" customFormat="1" x14ac:dyDescent="0.25">
      <c r="A1191" s="2" t="s">
        <v>2481</v>
      </c>
      <c r="B1191" s="2">
        <v>2007</v>
      </c>
      <c r="C1191" s="7">
        <v>2007536</v>
      </c>
      <c r="D1191" s="2" t="s">
        <v>2480</v>
      </c>
      <c r="E1191" s="2">
        <v>2</v>
      </c>
      <c r="F1191" s="3">
        <v>39352</v>
      </c>
      <c r="G1191" s="2">
        <v>43.558193000000003</v>
      </c>
      <c r="H1191" s="2">
        <v>-73.439607199999998</v>
      </c>
      <c r="I1191" s="4">
        <v>-7.5753018224827082</v>
      </c>
      <c r="J1191" s="4">
        <v>-56.107278186858743</v>
      </c>
      <c r="K1191" s="4">
        <v>4.4951363930029231</v>
      </c>
      <c r="L1191" s="5">
        <v>7.6790377825998013E-2</v>
      </c>
      <c r="M1191" s="4">
        <v>0.17623396504592295</v>
      </c>
    </row>
    <row r="1192" spans="1:13" s="2" customFormat="1" x14ac:dyDescent="0.25">
      <c r="A1192" s="2" t="s">
        <v>2483</v>
      </c>
      <c r="B1192" s="2">
        <v>2007</v>
      </c>
      <c r="C1192" s="7">
        <v>2007539</v>
      </c>
      <c r="D1192" s="2" t="s">
        <v>2482</v>
      </c>
      <c r="E1192" s="2">
        <v>2</v>
      </c>
      <c r="F1192" s="3">
        <v>39277</v>
      </c>
      <c r="G1192" s="2">
        <v>34.9618921</v>
      </c>
      <c r="H1192" s="2">
        <v>-80.516861399999996</v>
      </c>
      <c r="I1192" s="4">
        <v>-1.6824962460070998</v>
      </c>
      <c r="J1192" s="4">
        <v>-12.73350750739055</v>
      </c>
      <c r="K1192" s="4">
        <v>0.72646246066624798</v>
      </c>
      <c r="L1192" s="5">
        <v>0.22947180700688474</v>
      </c>
      <c r="M1192" s="4">
        <v>0.26216098006291078</v>
      </c>
    </row>
    <row r="1193" spans="1:13" s="2" customFormat="1" x14ac:dyDescent="0.25">
      <c r="A1193" s="2" t="s">
        <v>2485</v>
      </c>
      <c r="B1193" s="2">
        <v>2007</v>
      </c>
      <c r="C1193" s="7">
        <v>2007542</v>
      </c>
      <c r="D1193" s="2" t="s">
        <v>2484</v>
      </c>
      <c r="E1193" s="2">
        <v>2</v>
      </c>
      <c r="F1193" s="3">
        <v>39316</v>
      </c>
      <c r="G1193" s="2">
        <v>34.2455815</v>
      </c>
      <c r="H1193" s="2">
        <v>-113.5793644</v>
      </c>
      <c r="I1193" s="4">
        <v>-3.6612057314571178</v>
      </c>
      <c r="J1193" s="4">
        <v>-41.023108630143582</v>
      </c>
      <c r="K1193" s="4">
        <v>-11.73346277848664</v>
      </c>
      <c r="L1193" s="5">
        <v>0.30499946676515177</v>
      </c>
      <c r="M1193" s="4">
        <v>1.2525080828237516</v>
      </c>
    </row>
    <row r="1194" spans="1:13" s="2" customFormat="1" x14ac:dyDescent="0.25">
      <c r="A1194" s="2" t="s">
        <v>2487</v>
      </c>
      <c r="B1194" s="2">
        <v>2007</v>
      </c>
      <c r="C1194" s="7">
        <v>2007544</v>
      </c>
      <c r="D1194" s="2" t="s">
        <v>2486</v>
      </c>
      <c r="E1194" s="2">
        <v>2</v>
      </c>
      <c r="F1194" s="3">
        <v>39321</v>
      </c>
      <c r="G1194" s="2">
        <v>47.320679900000002</v>
      </c>
      <c r="H1194" s="2">
        <v>-99.746294300000002</v>
      </c>
      <c r="I1194" s="4">
        <v>-2.9635775413959791</v>
      </c>
      <c r="J1194" s="4">
        <v>-35.736735516414285</v>
      </c>
      <c r="K1194" s="4">
        <v>-12.028115185246453</v>
      </c>
      <c r="L1194" s="5">
        <v>0.78710953079262791</v>
      </c>
      <c r="M1194" s="4">
        <v>1.3077241805103554</v>
      </c>
    </row>
    <row r="1195" spans="1:13" s="2" customFormat="1" x14ac:dyDescent="0.25">
      <c r="A1195" s="2" t="s">
        <v>2488</v>
      </c>
      <c r="B1195" s="2">
        <v>2007</v>
      </c>
      <c r="C1195" s="7">
        <v>2007546</v>
      </c>
      <c r="D1195" s="2" t="s">
        <v>654</v>
      </c>
      <c r="E1195" s="2">
        <v>2</v>
      </c>
      <c r="F1195" s="3">
        <v>39320</v>
      </c>
      <c r="G1195" s="2">
        <v>48.894073839999997</v>
      </c>
      <c r="H1195" s="2">
        <v>-112.16827960000001</v>
      </c>
      <c r="I1195" s="4">
        <v>-4.4861589205632173</v>
      </c>
      <c r="J1195" s="4">
        <v>-68.133334924466837</v>
      </c>
      <c r="K1195" s="4">
        <v>-32.244063559961099</v>
      </c>
      <c r="L1195" s="5">
        <v>0.74817590140241208</v>
      </c>
      <c r="M1195" s="4">
        <v>1.4349141218026578</v>
      </c>
    </row>
    <row r="1196" spans="1:13" s="2" customFormat="1" x14ac:dyDescent="0.25">
      <c r="A1196" s="2" t="s">
        <v>2489</v>
      </c>
      <c r="B1196" s="2">
        <v>2007</v>
      </c>
      <c r="C1196" s="7">
        <v>2007548</v>
      </c>
      <c r="D1196" s="2" t="s">
        <v>648</v>
      </c>
      <c r="E1196" s="2">
        <v>2</v>
      </c>
      <c r="F1196" s="3">
        <v>39337</v>
      </c>
      <c r="G1196" s="2">
        <v>48.964353420000002</v>
      </c>
      <c r="H1196" s="2">
        <v>-115.1157742</v>
      </c>
      <c r="I1196" s="4">
        <v>-15.312065686046187</v>
      </c>
      <c r="J1196" s="4">
        <v>-121.99707441591902</v>
      </c>
      <c r="K1196" s="4">
        <v>0.49945107245048348</v>
      </c>
      <c r="L1196" s="5">
        <v>8.3731739408531763E-2</v>
      </c>
      <c r="M1196" s="4">
        <v>0.76688979245077404</v>
      </c>
    </row>
    <row r="1197" spans="1:13" s="2" customFormat="1" x14ac:dyDescent="0.25">
      <c r="A1197" s="2" t="s">
        <v>2491</v>
      </c>
      <c r="B1197" s="2">
        <v>2007</v>
      </c>
      <c r="C1197" s="7">
        <v>2007550</v>
      </c>
      <c r="D1197" s="2" t="s">
        <v>2490</v>
      </c>
      <c r="E1197" s="2">
        <v>2</v>
      </c>
      <c r="F1197" s="3">
        <v>39343</v>
      </c>
      <c r="G1197" s="2">
        <v>39.7685143</v>
      </c>
      <c r="H1197" s="2">
        <v>-79.380817800000003</v>
      </c>
      <c r="I1197" s="4">
        <v>-7.5902005917318034</v>
      </c>
      <c r="J1197" s="4">
        <v>-50.570810699673551</v>
      </c>
      <c r="K1197" s="4">
        <v>10.150794034180876</v>
      </c>
      <c r="L1197" s="5">
        <v>0.10367752645355646</v>
      </c>
      <c r="M1197" s="4">
        <v>0.85019954254075791</v>
      </c>
    </row>
    <row r="1198" spans="1:13" s="2" customFormat="1" x14ac:dyDescent="0.25">
      <c r="A1198" s="2" t="s">
        <v>2492</v>
      </c>
      <c r="B1198" s="2">
        <v>2007</v>
      </c>
      <c r="C1198" s="7">
        <v>2007553</v>
      </c>
      <c r="D1198" s="2" t="s">
        <v>102</v>
      </c>
      <c r="E1198" s="2">
        <v>2</v>
      </c>
      <c r="F1198" s="3">
        <v>39337</v>
      </c>
      <c r="G1198" s="2">
        <v>37.824638800000002</v>
      </c>
      <c r="H1198" s="2">
        <v>-107.88513399999999</v>
      </c>
      <c r="I1198" s="4">
        <v>-12.956596563569994</v>
      </c>
      <c r="J1198" s="4">
        <v>-92.031805632153009</v>
      </c>
      <c r="K1198" s="4">
        <v>11.620966876406939</v>
      </c>
      <c r="L1198" s="5">
        <v>8.3021493395390514E-2</v>
      </c>
      <c r="M1198" s="4">
        <v>1.730977283720982</v>
      </c>
    </row>
    <row r="1199" spans="1:13" s="2" customFormat="1" x14ac:dyDescent="0.25">
      <c r="A1199" s="2" t="s">
        <v>2493</v>
      </c>
      <c r="B1199" s="2">
        <v>2007</v>
      </c>
      <c r="C1199" s="7">
        <v>2007555</v>
      </c>
      <c r="D1199" s="2" t="s">
        <v>157</v>
      </c>
      <c r="E1199" s="2">
        <v>2</v>
      </c>
      <c r="F1199" s="3">
        <v>39351</v>
      </c>
      <c r="G1199" s="2">
        <v>28.637374210000001</v>
      </c>
      <c r="H1199" s="2">
        <v>-81.137706739999999</v>
      </c>
      <c r="I1199" s="4">
        <v>1.4143214764941181</v>
      </c>
      <c r="J1199" s="4">
        <v>4.7085979024986306</v>
      </c>
      <c r="K1199" s="4">
        <v>-6.6059739094543142</v>
      </c>
      <c r="L1199" s="5">
        <v>0.32131257091871207</v>
      </c>
      <c r="M1199" s="4">
        <v>0.37000424236435964</v>
      </c>
    </row>
    <row r="1200" spans="1:13" s="2" customFormat="1" x14ac:dyDescent="0.25">
      <c r="A1200" s="2" t="s">
        <v>2494</v>
      </c>
      <c r="B1200" s="2">
        <v>2007</v>
      </c>
      <c r="C1200" s="7">
        <v>2007557</v>
      </c>
      <c r="D1200" s="2" t="s">
        <v>376</v>
      </c>
      <c r="E1200" s="2">
        <v>2</v>
      </c>
      <c r="F1200" s="3">
        <v>39333</v>
      </c>
      <c r="G1200" s="2">
        <v>31.66739711</v>
      </c>
      <c r="H1200" s="2">
        <v>-91.507734709999994</v>
      </c>
      <c r="I1200" s="4">
        <v>2.6332231669172015</v>
      </c>
      <c r="J1200" s="4">
        <v>9.4482530432427048</v>
      </c>
      <c r="K1200" s="4">
        <v>-11.617532292094907</v>
      </c>
      <c r="L1200" s="5">
        <v>0.65862405571915317</v>
      </c>
      <c r="M1200" s="4">
        <v>1.015654151175033</v>
      </c>
    </row>
    <row r="1201" spans="1:13" s="2" customFormat="1" x14ac:dyDescent="0.25">
      <c r="A1201" s="2" t="s">
        <v>2496</v>
      </c>
      <c r="B1201" s="2">
        <v>2007</v>
      </c>
      <c r="C1201" s="7">
        <v>2007559</v>
      </c>
      <c r="D1201" s="2" t="s">
        <v>2495</v>
      </c>
      <c r="E1201" s="2">
        <v>2</v>
      </c>
      <c r="F1201" s="3">
        <v>39309</v>
      </c>
      <c r="G1201" s="2">
        <v>32.237662200000003</v>
      </c>
      <c r="H1201" s="2">
        <v>-98.405152000000001</v>
      </c>
      <c r="I1201" s="4">
        <v>-1.5618278463529107</v>
      </c>
      <c r="J1201" s="4">
        <v>-9.9564739080963225</v>
      </c>
      <c r="K1201" s="4">
        <v>2.5381488627269633</v>
      </c>
      <c r="L1201" s="5">
        <v>0.16320089682438649</v>
      </c>
      <c r="M1201" s="4">
        <v>0.31812378945791331</v>
      </c>
    </row>
    <row r="1202" spans="1:13" s="2" customFormat="1" x14ac:dyDescent="0.25">
      <c r="A1202" s="2" t="s">
        <v>2498</v>
      </c>
      <c r="B1202" s="2">
        <v>2007</v>
      </c>
      <c r="C1202" s="7">
        <v>2007561</v>
      </c>
      <c r="D1202" s="2" t="s">
        <v>2497</v>
      </c>
      <c r="E1202" s="2">
        <v>2</v>
      </c>
      <c r="F1202" s="3">
        <v>39281</v>
      </c>
      <c r="G1202" s="2">
        <v>39.5247703</v>
      </c>
      <c r="H1202" s="2">
        <v>-118.87839099999999</v>
      </c>
      <c r="I1202" s="4">
        <v>2.4319789832712622E-3</v>
      </c>
      <c r="J1202" s="4">
        <v>-38.60805971918176</v>
      </c>
      <c r="K1202" s="4">
        <v>-38.627515551047928</v>
      </c>
      <c r="L1202" s="5">
        <v>0.67760171814547188</v>
      </c>
      <c r="M1202" s="4">
        <v>146.94732080296748</v>
      </c>
    </row>
    <row r="1203" spans="1:13" s="2" customFormat="1" x14ac:dyDescent="0.25">
      <c r="A1203" s="2" t="s">
        <v>2499</v>
      </c>
      <c r="B1203" s="2">
        <v>2007</v>
      </c>
      <c r="C1203" s="7">
        <v>2007563</v>
      </c>
      <c r="D1203" s="2" t="s">
        <v>602</v>
      </c>
      <c r="E1203" s="2">
        <v>2</v>
      </c>
      <c r="F1203" s="3">
        <v>39329</v>
      </c>
      <c r="G1203" s="2">
        <v>39.414308679999998</v>
      </c>
      <c r="H1203" s="2">
        <v>-94.497794580000004</v>
      </c>
      <c r="I1203" s="4">
        <v>-1.6963577518478805</v>
      </c>
      <c r="J1203" s="4">
        <v>-13.755227802104733</v>
      </c>
      <c r="K1203" s="4">
        <v>-0.1843657873216884</v>
      </c>
      <c r="L1203" s="5">
        <v>0.41838953196799067</v>
      </c>
      <c r="M1203" s="4">
        <v>1.0452594846547401</v>
      </c>
    </row>
    <row r="1204" spans="1:13" s="2" customFormat="1" x14ac:dyDescent="0.25">
      <c r="A1204" s="2" t="s">
        <v>2500</v>
      </c>
      <c r="B1204" s="2">
        <v>2007</v>
      </c>
      <c r="C1204" s="7">
        <v>2007565</v>
      </c>
      <c r="D1204" s="2" t="s">
        <v>818</v>
      </c>
      <c r="E1204" s="2">
        <v>2</v>
      </c>
      <c r="F1204" s="3">
        <v>39338</v>
      </c>
      <c r="G1204" s="2">
        <v>40.927681049999997</v>
      </c>
      <c r="H1204" s="2">
        <v>-74.538088779999995</v>
      </c>
      <c r="I1204" s="4">
        <v>-2.8177028179009462</v>
      </c>
      <c r="J1204" s="4">
        <v>-26.003549213891699</v>
      </c>
      <c r="K1204" s="4">
        <v>-3.4619266706841287</v>
      </c>
      <c r="L1204" s="5">
        <v>0.331476253513589</v>
      </c>
      <c r="M1204" s="4">
        <v>0.33553552517052371</v>
      </c>
    </row>
    <row r="1205" spans="1:13" s="2" customFormat="1" x14ac:dyDescent="0.25">
      <c r="A1205" s="2" t="s">
        <v>2502</v>
      </c>
      <c r="B1205" s="2">
        <v>2007</v>
      </c>
      <c r="C1205" s="7">
        <v>2007567</v>
      </c>
      <c r="D1205" s="2" t="s">
        <v>2501</v>
      </c>
      <c r="E1205" s="2">
        <v>2</v>
      </c>
      <c r="F1205" s="3">
        <v>39315</v>
      </c>
      <c r="G1205" s="2">
        <v>48.177811200000001</v>
      </c>
      <c r="H1205" s="2">
        <v>-100.29420949999999</v>
      </c>
      <c r="I1205" s="4">
        <v>-2.4266612630313342</v>
      </c>
      <c r="J1205" s="4">
        <v>-37.803297966989369</v>
      </c>
      <c r="K1205" s="4">
        <v>-18.390007862738695</v>
      </c>
      <c r="L1205" s="5">
        <v>1.0136634935450364</v>
      </c>
      <c r="M1205" s="4">
        <v>0.67258832111219635</v>
      </c>
    </row>
    <row r="1206" spans="1:13" s="2" customFormat="1" x14ac:dyDescent="0.25">
      <c r="A1206" s="2" t="s">
        <v>2504</v>
      </c>
      <c r="B1206" s="2">
        <v>2007</v>
      </c>
      <c r="C1206" s="7">
        <v>2007569</v>
      </c>
      <c r="D1206" s="2" t="s">
        <v>2503</v>
      </c>
      <c r="E1206" s="2">
        <v>2</v>
      </c>
      <c r="F1206" s="3">
        <v>39310</v>
      </c>
      <c r="G1206" s="2">
        <v>39.985672800000003</v>
      </c>
      <c r="H1206" s="2">
        <v>-107.23102400000001</v>
      </c>
      <c r="I1206" s="4">
        <v>-15.83422756195189</v>
      </c>
      <c r="J1206" s="4">
        <v>-120.94034727285818</v>
      </c>
      <c r="K1206" s="4">
        <v>5.7334732227569418</v>
      </c>
      <c r="L1206" s="5">
        <v>5.6678353241158559E-2</v>
      </c>
      <c r="M1206" s="4">
        <v>2.5043072142361629</v>
      </c>
    </row>
    <row r="1207" spans="1:13" s="2" customFormat="1" x14ac:dyDescent="0.25">
      <c r="A1207" s="2" t="s">
        <v>2506</v>
      </c>
      <c r="B1207" s="2">
        <v>2007</v>
      </c>
      <c r="C1207" s="7">
        <v>2007571</v>
      </c>
      <c r="D1207" s="2" t="s">
        <v>2505</v>
      </c>
      <c r="E1207" s="2">
        <v>2</v>
      </c>
      <c r="F1207" s="3">
        <v>39335</v>
      </c>
      <c r="G1207" s="2">
        <v>34.120035100000003</v>
      </c>
      <c r="H1207" s="2">
        <v>-91.561052000000004</v>
      </c>
      <c r="I1207" s="4">
        <v>-0.67527361708326816</v>
      </c>
      <c r="J1207" s="4">
        <v>-9.1888394382573981</v>
      </c>
      <c r="K1207" s="4">
        <v>-3.7866505015912528</v>
      </c>
      <c r="L1207" s="5">
        <v>0.36526247105118748</v>
      </c>
      <c r="M1207" s="4">
        <v>0.31897071426881152</v>
      </c>
    </row>
    <row r="1208" spans="1:13" s="2" customFormat="1" x14ac:dyDescent="0.25">
      <c r="A1208" s="2" t="s">
        <v>2508</v>
      </c>
      <c r="B1208" s="2">
        <v>2007</v>
      </c>
      <c r="C1208" s="7">
        <v>2007573</v>
      </c>
      <c r="D1208" s="2" t="s">
        <v>2507</v>
      </c>
      <c r="E1208" s="2">
        <v>2</v>
      </c>
      <c r="F1208" s="3">
        <v>39344</v>
      </c>
      <c r="G1208" s="2">
        <v>48.226120299999998</v>
      </c>
      <c r="H1208" s="2">
        <v>-122.1241675</v>
      </c>
      <c r="I1208" s="4">
        <v>-6.0691494164695579</v>
      </c>
      <c r="J1208" s="4">
        <v>-54.141420533697044</v>
      </c>
      <c r="K1208" s="4">
        <v>-5.5882252019405811</v>
      </c>
      <c r="L1208" s="5">
        <v>0.19661986644563714</v>
      </c>
      <c r="M1208" s="4">
        <v>0.77868157878396016</v>
      </c>
    </row>
    <row r="1209" spans="1:13" s="2" customFormat="1" x14ac:dyDescent="0.25">
      <c r="A1209" s="2" t="s">
        <v>2509</v>
      </c>
      <c r="B1209" s="2">
        <v>2007</v>
      </c>
      <c r="C1209" s="7">
        <v>2007575</v>
      </c>
      <c r="D1209" s="2" t="s">
        <v>713</v>
      </c>
      <c r="E1209" s="2">
        <v>2</v>
      </c>
      <c r="F1209" s="3">
        <v>39303</v>
      </c>
      <c r="G1209" s="2">
        <v>45.953482739999998</v>
      </c>
      <c r="H1209" s="2">
        <v>-99.135770870000002</v>
      </c>
      <c r="I1209" s="4">
        <v>-1.8552648860247951</v>
      </c>
      <c r="J1209" s="4">
        <v>-28.477747954492798</v>
      </c>
      <c r="K1209" s="4">
        <v>-13.635628866294438</v>
      </c>
      <c r="L1209" s="5">
        <v>0.85022774243629429</v>
      </c>
      <c r="M1209" s="4">
        <v>0.77455575386432296</v>
      </c>
    </row>
    <row r="1210" spans="1:13" s="2" customFormat="1" x14ac:dyDescent="0.25">
      <c r="A1210" s="2" t="s">
        <v>2510</v>
      </c>
      <c r="B1210" s="2">
        <v>2007</v>
      </c>
      <c r="C1210" s="7">
        <v>2007577</v>
      </c>
      <c r="D1210" s="2" t="s">
        <v>220</v>
      </c>
      <c r="E1210" s="2">
        <v>2</v>
      </c>
      <c r="F1210" s="3">
        <v>39314</v>
      </c>
      <c r="G1210" s="2">
        <v>43.460190169999997</v>
      </c>
      <c r="H1210" s="2">
        <v>-116.1413012</v>
      </c>
      <c r="I1210" s="4">
        <v>-2.178684966060477</v>
      </c>
      <c r="J1210" s="4">
        <v>-54.737764871510727</v>
      </c>
      <c r="K1210" s="4">
        <v>-37.308285143026907</v>
      </c>
      <c r="L1210" s="5">
        <v>0.65784376533079625</v>
      </c>
      <c r="M1210" s="4">
        <v>0.65124006173009841</v>
      </c>
    </row>
    <row r="1211" spans="1:13" s="2" customFormat="1" x14ac:dyDescent="0.25">
      <c r="A1211" s="2" t="s">
        <v>2511</v>
      </c>
      <c r="B1211" s="2">
        <v>2007</v>
      </c>
      <c r="C1211" s="7">
        <v>2007579</v>
      </c>
      <c r="D1211" s="2" t="s">
        <v>1265</v>
      </c>
      <c r="E1211" s="2">
        <v>2</v>
      </c>
      <c r="F1211" s="3">
        <v>39345</v>
      </c>
      <c r="G1211" s="2">
        <v>45.61684794</v>
      </c>
      <c r="H1211" s="2">
        <v>-122.4258001</v>
      </c>
      <c r="I1211" s="4">
        <v>-8.4200630981606803</v>
      </c>
      <c r="J1211" s="4">
        <v>-61.854377344190119</v>
      </c>
      <c r="K1211" s="4">
        <v>5.5061274410953231</v>
      </c>
      <c r="L1211" s="5">
        <v>3.4995410709591696E-2</v>
      </c>
      <c r="M1211" s="4">
        <v>0.27840145364715313</v>
      </c>
    </row>
    <row r="1212" spans="1:13" s="2" customFormat="1" x14ac:dyDescent="0.25">
      <c r="A1212" s="2" t="s">
        <v>2513</v>
      </c>
      <c r="B1212" s="2">
        <v>2007</v>
      </c>
      <c r="C1212" s="7">
        <v>2007581</v>
      </c>
      <c r="D1212" s="2" t="s">
        <v>2512</v>
      </c>
      <c r="E1212" s="2">
        <v>2</v>
      </c>
      <c r="F1212" s="3">
        <v>39280</v>
      </c>
      <c r="G1212" s="2">
        <v>35.7733743</v>
      </c>
      <c r="H1212" s="2">
        <v>-81.541745899999995</v>
      </c>
      <c r="I1212" s="4">
        <v>-4.9469582659036346</v>
      </c>
      <c r="J1212" s="4">
        <v>-29.594621891075793</v>
      </c>
      <c r="K1212" s="4">
        <v>9.9810442361532843</v>
      </c>
      <c r="L1212" s="5">
        <v>4.9793760408207655E-2</v>
      </c>
      <c r="M1212" s="4">
        <v>0.21098460545191158</v>
      </c>
    </row>
    <row r="1213" spans="1:13" s="2" customFormat="1" x14ac:dyDescent="0.25">
      <c r="A1213" s="2" t="s">
        <v>2515</v>
      </c>
      <c r="B1213" s="2">
        <v>2007</v>
      </c>
      <c r="C1213" s="7">
        <v>2007583</v>
      </c>
      <c r="D1213" s="2" t="s">
        <v>2514</v>
      </c>
      <c r="E1213" s="2">
        <v>2</v>
      </c>
      <c r="F1213" s="3">
        <v>39288</v>
      </c>
      <c r="G1213" s="2">
        <v>42.930754700000001</v>
      </c>
      <c r="H1213" s="2">
        <v>-109.6534609</v>
      </c>
      <c r="I1213" s="4">
        <v>-12.379710203420027</v>
      </c>
      <c r="J1213" s="4">
        <v>-107.89396563087746</v>
      </c>
      <c r="K1213" s="4">
        <v>-8.8562840035172457</v>
      </c>
      <c r="L1213" s="5">
        <v>0.19462962953642088</v>
      </c>
      <c r="M1213" s="4">
        <v>1.4009022749976781</v>
      </c>
    </row>
    <row r="1214" spans="1:13" s="2" customFormat="1" x14ac:dyDescent="0.25">
      <c r="A1214" s="2" t="s">
        <v>2517</v>
      </c>
      <c r="B1214" s="2">
        <v>2007</v>
      </c>
      <c r="C1214" s="7">
        <v>2007585</v>
      </c>
      <c r="D1214" s="2" t="s">
        <v>2516</v>
      </c>
      <c r="E1214" s="2">
        <v>2</v>
      </c>
      <c r="F1214" s="3">
        <v>39307</v>
      </c>
      <c r="G1214" s="2">
        <v>41.369441199999997</v>
      </c>
      <c r="H1214" s="2">
        <v>-87.432138300000005</v>
      </c>
      <c r="I1214" s="4">
        <v>-3.7346870218457986</v>
      </c>
      <c r="J1214" s="4">
        <v>-28.52795327422464</v>
      </c>
      <c r="K1214" s="4">
        <v>1.3495429005417492</v>
      </c>
      <c r="L1214" s="5">
        <v>7.9328900041390538E-2</v>
      </c>
      <c r="M1214" s="4">
        <v>0.16354432842197991</v>
      </c>
    </row>
    <row r="1215" spans="1:13" s="2" customFormat="1" x14ac:dyDescent="0.25">
      <c r="A1215" s="2" t="s">
        <v>2518</v>
      </c>
      <c r="B1215" s="2">
        <v>2007</v>
      </c>
      <c r="C1215" s="7">
        <v>2007587</v>
      </c>
      <c r="D1215" s="2" t="s">
        <v>1299</v>
      </c>
      <c r="E1215" s="2">
        <v>2</v>
      </c>
      <c r="F1215" s="3">
        <v>39330</v>
      </c>
      <c r="G1215" s="2">
        <v>43.09787438</v>
      </c>
      <c r="H1215" s="2">
        <v>-88.462161699999996</v>
      </c>
      <c r="I1215" s="4">
        <v>-5.683051064688768</v>
      </c>
      <c r="J1215" s="4">
        <v>-42.654737111729041</v>
      </c>
      <c r="K1215" s="4">
        <v>2.8096714057811027</v>
      </c>
      <c r="L1215" s="5">
        <v>0.18028228232554752</v>
      </c>
      <c r="M1215" s="4">
        <v>1.7653589837724135</v>
      </c>
    </row>
    <row r="1216" spans="1:13" s="2" customFormat="1" x14ac:dyDescent="0.25">
      <c r="A1216" s="2" t="s">
        <v>2521</v>
      </c>
      <c r="B1216" s="2">
        <v>2007</v>
      </c>
      <c r="C1216" s="7">
        <v>2007591</v>
      </c>
      <c r="D1216" s="2" t="s">
        <v>347</v>
      </c>
      <c r="E1216" s="2">
        <v>2</v>
      </c>
      <c r="F1216" s="3">
        <v>39287</v>
      </c>
      <c r="G1216" s="2">
        <v>37.655564730000002</v>
      </c>
      <c r="H1216" s="2">
        <v>-98.260985509999998</v>
      </c>
      <c r="I1216" s="4">
        <v>-1.9810800946143219</v>
      </c>
      <c r="J1216" s="4">
        <v>-20.129260385709653</v>
      </c>
      <c r="K1216" s="4">
        <v>-4.280619628795078</v>
      </c>
      <c r="L1216" s="5">
        <v>0.25535293642804813</v>
      </c>
      <c r="M1216" s="4">
        <v>0.21839917167622225</v>
      </c>
    </row>
    <row r="1217" spans="1:13" s="2" customFormat="1" x14ac:dyDescent="0.25">
      <c r="A1217" s="2" t="s">
        <v>2523</v>
      </c>
      <c r="B1217" s="2">
        <v>2007</v>
      </c>
      <c r="C1217" s="7">
        <v>2007593</v>
      </c>
      <c r="D1217" s="2" t="s">
        <v>2522</v>
      </c>
      <c r="E1217" s="2">
        <v>2</v>
      </c>
      <c r="F1217" s="3">
        <v>39337</v>
      </c>
      <c r="G1217" s="2">
        <v>38.235020900000002</v>
      </c>
      <c r="H1217" s="2">
        <v>-112.2015025</v>
      </c>
      <c r="I1217" s="4">
        <v>-10.946353049411163</v>
      </c>
      <c r="J1217" s="4">
        <v>-90.897853719652687</v>
      </c>
      <c r="K1217" s="4">
        <v>-3.3270293243633802</v>
      </c>
      <c r="L1217" s="5">
        <v>0.2032924440062947</v>
      </c>
      <c r="M1217" s="4">
        <v>0.68514862181709713</v>
      </c>
    </row>
    <row r="1218" spans="1:13" s="2" customFormat="1" x14ac:dyDescent="0.25">
      <c r="A1218" s="2" t="s">
        <v>2536</v>
      </c>
      <c r="B1218" s="2">
        <v>2007</v>
      </c>
      <c r="C1218" s="7">
        <v>2007602</v>
      </c>
      <c r="D1218" s="2" t="s">
        <v>907</v>
      </c>
      <c r="E1218" s="2">
        <v>2</v>
      </c>
      <c r="F1218" s="3">
        <v>39351</v>
      </c>
      <c r="G1218" s="2">
        <v>36.150611140000002</v>
      </c>
      <c r="H1218" s="2">
        <v>-96.439670250000006</v>
      </c>
      <c r="I1218" s="4">
        <v>-4.5252146759545697</v>
      </c>
      <c r="J1218" s="4">
        <v>-30.395850312173138</v>
      </c>
      <c r="K1218" s="4">
        <v>5.8058670954634195</v>
      </c>
      <c r="L1218" s="5">
        <v>1.0182982212187074E-3</v>
      </c>
      <c r="M1218" s="4">
        <v>5.8462917824175188E-3</v>
      </c>
    </row>
    <row r="1219" spans="1:13" s="2" customFormat="1" x14ac:dyDescent="0.25">
      <c r="A1219" s="2" t="s">
        <v>2540</v>
      </c>
      <c r="B1219" s="2">
        <v>2007</v>
      </c>
      <c r="C1219" s="7">
        <v>2007606</v>
      </c>
      <c r="D1219" s="2" t="s">
        <v>2539</v>
      </c>
      <c r="E1219" s="2">
        <v>2</v>
      </c>
      <c r="F1219" s="3">
        <v>39322</v>
      </c>
      <c r="G1219" s="2">
        <v>47.193058200000003</v>
      </c>
      <c r="H1219" s="2">
        <v>-99.324243600000003</v>
      </c>
      <c r="I1219" s="4">
        <v>-3.2098569069511176</v>
      </c>
      <c r="J1219" s="4">
        <v>-36.130221251497964</v>
      </c>
      <c r="K1219" s="4">
        <v>-10.451365995889024</v>
      </c>
      <c r="L1219" s="5">
        <v>0.84688055151986719</v>
      </c>
      <c r="M1219" s="4">
        <v>1.335583751185411</v>
      </c>
    </row>
    <row r="1220" spans="1:13" s="2" customFormat="1" x14ac:dyDescent="0.25">
      <c r="A1220" s="2" t="s">
        <v>2544</v>
      </c>
      <c r="B1220" s="2">
        <v>2007</v>
      </c>
      <c r="C1220" s="7">
        <v>2007609</v>
      </c>
      <c r="D1220" s="2" t="s">
        <v>2543</v>
      </c>
      <c r="E1220" s="2">
        <v>2</v>
      </c>
      <c r="F1220" s="3">
        <v>39319</v>
      </c>
      <c r="G1220" s="2">
        <v>48.752891400000003</v>
      </c>
      <c r="H1220" s="2">
        <v>-109.2416928</v>
      </c>
      <c r="I1220" s="4">
        <v>-5.9609146799157742</v>
      </c>
      <c r="J1220" s="4">
        <v>-73.205502565441137</v>
      </c>
      <c r="K1220" s="4">
        <v>-25.518185126114943</v>
      </c>
      <c r="L1220" s="5">
        <v>0.42522830355888874</v>
      </c>
      <c r="M1220" s="4">
        <v>0.37727563774786516</v>
      </c>
    </row>
    <row r="1221" spans="1:13" s="2" customFormat="1" x14ac:dyDescent="0.25">
      <c r="A1221" s="2" t="s">
        <v>2546</v>
      </c>
      <c r="B1221" s="2">
        <v>2007</v>
      </c>
      <c r="C1221" s="7">
        <v>2007611</v>
      </c>
      <c r="D1221" s="2" t="s">
        <v>2545</v>
      </c>
      <c r="E1221" s="2">
        <v>2</v>
      </c>
      <c r="F1221" s="3">
        <v>39341</v>
      </c>
      <c r="G1221" s="2">
        <v>48.212409800000003</v>
      </c>
      <c r="H1221" s="2">
        <v>-114.5994561</v>
      </c>
      <c r="I1221" s="4">
        <v>-9.4280163551722094</v>
      </c>
      <c r="J1221" s="4">
        <v>-92.409851327892895</v>
      </c>
      <c r="K1221" s="4">
        <v>-16.98572048651522</v>
      </c>
      <c r="L1221" s="5">
        <v>0.34228876664239188</v>
      </c>
      <c r="M1221" s="4">
        <v>14.76868414194468</v>
      </c>
    </row>
    <row r="1222" spans="1:13" s="2" customFormat="1" x14ac:dyDescent="0.25">
      <c r="A1222" s="2" t="s">
        <v>2560</v>
      </c>
      <c r="B1222" s="2">
        <v>2007</v>
      </c>
      <c r="C1222" s="7">
        <v>2007621</v>
      </c>
      <c r="D1222" s="2" t="s">
        <v>2559</v>
      </c>
      <c r="E1222" s="2">
        <v>2</v>
      </c>
      <c r="F1222" s="3">
        <v>39338</v>
      </c>
      <c r="G1222" s="2">
        <v>33.395251199999997</v>
      </c>
      <c r="H1222" s="2">
        <v>-99.3913826</v>
      </c>
      <c r="I1222" s="4">
        <v>-0.5383891838504814</v>
      </c>
      <c r="J1222" s="4">
        <v>-8.0123654280978744</v>
      </c>
      <c r="K1222" s="4">
        <v>-3.7052519572940232</v>
      </c>
      <c r="L1222" s="5">
        <v>0.32270651306907711</v>
      </c>
      <c r="M1222" s="4">
        <v>1.1834164874450881</v>
      </c>
    </row>
    <row r="1223" spans="1:13" s="2" customFormat="1" x14ac:dyDescent="0.25">
      <c r="A1223" s="2" t="s">
        <v>2575</v>
      </c>
      <c r="B1223" s="2">
        <v>2007</v>
      </c>
      <c r="C1223" s="7">
        <v>2007632</v>
      </c>
      <c r="D1223" s="2" t="s">
        <v>559</v>
      </c>
      <c r="E1223" s="2">
        <v>2</v>
      </c>
      <c r="F1223" s="3">
        <v>39323</v>
      </c>
      <c r="G1223" s="2">
        <v>44.945451869999999</v>
      </c>
      <c r="H1223" s="2">
        <v>-94.035091199999997</v>
      </c>
      <c r="I1223" s="4">
        <v>-1.4764410187475911</v>
      </c>
      <c r="J1223" s="4">
        <v>-19.844890916259146</v>
      </c>
      <c r="K1223" s="4">
        <v>-8.0333627662784171</v>
      </c>
      <c r="L1223" s="5">
        <v>0.67512838040713818</v>
      </c>
      <c r="M1223" s="4">
        <v>0.45886378003623052</v>
      </c>
    </row>
    <row r="1224" spans="1:13" s="2" customFormat="1" x14ac:dyDescent="0.25">
      <c r="A1224" s="2" t="s">
        <v>2579</v>
      </c>
      <c r="B1224" s="2">
        <v>2007</v>
      </c>
      <c r="C1224" s="7">
        <v>2007635</v>
      </c>
      <c r="D1224" s="2" t="s">
        <v>2578</v>
      </c>
      <c r="E1224" s="2">
        <v>2</v>
      </c>
      <c r="F1224" s="3">
        <v>39338</v>
      </c>
      <c r="G1224" s="2">
        <v>38.517254299999998</v>
      </c>
      <c r="H1224" s="2">
        <v>-111.5318192</v>
      </c>
      <c r="I1224" s="4">
        <v>-14.622506427662238</v>
      </c>
      <c r="J1224" s="4">
        <v>-112.59351892856584</v>
      </c>
      <c r="K1224" s="4">
        <v>4.3865324927320586</v>
      </c>
      <c r="L1224" s="5">
        <v>9.5480465850909663E-2</v>
      </c>
      <c r="M1224" s="4">
        <v>0.65703556910998473</v>
      </c>
    </row>
    <row r="1225" spans="1:13" s="2" customFormat="1" x14ac:dyDescent="0.25">
      <c r="A1225" s="2" t="s">
        <v>2584</v>
      </c>
      <c r="B1225" s="2">
        <v>2007</v>
      </c>
      <c r="C1225" s="7">
        <v>2007639</v>
      </c>
      <c r="D1225" s="2" t="s">
        <v>2583</v>
      </c>
      <c r="E1225" s="2">
        <v>2</v>
      </c>
      <c r="F1225" s="3">
        <v>39322</v>
      </c>
      <c r="G1225" s="2">
        <v>46.252123599999997</v>
      </c>
      <c r="H1225" s="2">
        <v>-96.036361799999995</v>
      </c>
      <c r="I1225" s="4">
        <v>-3.1818559622982896</v>
      </c>
      <c r="J1225" s="4">
        <v>-35.230197113778054</v>
      </c>
      <c r="K1225" s="4">
        <v>-9.7753494153917373</v>
      </c>
      <c r="L1225" s="5">
        <v>0.57228366042864764</v>
      </c>
      <c r="M1225" s="4">
        <v>5.5777516325710943</v>
      </c>
    </row>
    <row r="1226" spans="1:13" s="2" customFormat="1" x14ac:dyDescent="0.25">
      <c r="A1226" s="2" t="s">
        <v>2591</v>
      </c>
      <c r="B1226" s="2">
        <v>2007</v>
      </c>
      <c r="C1226" s="7">
        <v>2007644</v>
      </c>
      <c r="D1226" s="2" t="s">
        <v>2590</v>
      </c>
      <c r="E1226" s="2">
        <v>2</v>
      </c>
      <c r="F1226" s="3">
        <v>39323</v>
      </c>
      <c r="G1226" s="2">
        <v>44.364562200000002</v>
      </c>
      <c r="H1226" s="2">
        <v>-101.0545158</v>
      </c>
      <c r="I1226" s="4">
        <v>2.9606801738915798</v>
      </c>
      <c r="J1226" s="4">
        <v>-9.2239048391491441</v>
      </c>
      <c r="K1226" s="4">
        <v>-32.909346230281784</v>
      </c>
      <c r="L1226" s="5">
        <v>1.1278648207066011</v>
      </c>
      <c r="M1226" s="4">
        <v>0.94766941831383544</v>
      </c>
    </row>
    <row r="1227" spans="1:13" s="2" customFormat="1" x14ac:dyDescent="0.25">
      <c r="A1227" s="2" t="s">
        <v>2601</v>
      </c>
      <c r="B1227" s="2">
        <v>2007</v>
      </c>
      <c r="C1227" s="7">
        <v>2007651</v>
      </c>
      <c r="D1227" s="2" t="s">
        <v>2600</v>
      </c>
      <c r="E1227" s="2">
        <v>2</v>
      </c>
      <c r="F1227" s="3">
        <v>39273</v>
      </c>
      <c r="G1227" s="2">
        <v>40.029423899999998</v>
      </c>
      <c r="H1227" s="2">
        <v>-80.579398499999996</v>
      </c>
      <c r="I1227" s="4">
        <v>-6.1043924414790895</v>
      </c>
      <c r="J1227" s="4">
        <v>-41.275530009684466</v>
      </c>
      <c r="K1227" s="4">
        <v>7.55960952214825</v>
      </c>
      <c r="L1227" s="5">
        <v>9.9907523732444381E-2</v>
      </c>
      <c r="M1227" s="4">
        <v>0.21970809812442249</v>
      </c>
    </row>
    <row r="1228" spans="1:13" s="2" customFormat="1" x14ac:dyDescent="0.25">
      <c r="A1228" s="2" t="s">
        <v>2619</v>
      </c>
      <c r="B1228" s="2">
        <v>2007</v>
      </c>
      <c r="C1228" s="7">
        <v>2007663</v>
      </c>
      <c r="D1228" s="2" t="s">
        <v>2618</v>
      </c>
      <c r="E1228" s="2">
        <v>2</v>
      </c>
      <c r="F1228" s="3">
        <v>39330</v>
      </c>
      <c r="G1228" s="2">
        <v>32.603012499999998</v>
      </c>
      <c r="H1228" s="2">
        <v>-84.818076000000005</v>
      </c>
      <c r="I1228" s="4">
        <v>2.634502783101178</v>
      </c>
      <c r="J1228" s="4">
        <v>8.0555202690174941</v>
      </c>
      <c r="K1228" s="4">
        <v>-13.02050199579193</v>
      </c>
      <c r="L1228" s="5">
        <v>0.67043441274587845</v>
      </c>
      <c r="M1228" s="4">
        <v>0.98698717197992181</v>
      </c>
    </row>
    <row r="1229" spans="1:13" s="2" customFormat="1" x14ac:dyDescent="0.25">
      <c r="A1229" s="2" t="s">
        <v>2622</v>
      </c>
      <c r="B1229" s="2">
        <v>2007</v>
      </c>
      <c r="C1229" s="7">
        <v>2007666</v>
      </c>
      <c r="D1229" s="2" t="s">
        <v>2621</v>
      </c>
      <c r="E1229" s="2">
        <v>2</v>
      </c>
      <c r="F1229" s="3">
        <v>39352</v>
      </c>
      <c r="G1229" s="2">
        <v>47.576009999999997</v>
      </c>
      <c r="H1229" s="2">
        <v>-122.0836788</v>
      </c>
      <c r="I1229" s="4">
        <v>-8.0471263961286645</v>
      </c>
      <c r="J1229" s="4">
        <v>-62.744447283955743</v>
      </c>
      <c r="K1229" s="4">
        <v>1.6325638850735729</v>
      </c>
      <c r="L1229" s="5">
        <v>9.6419719048069785E-2</v>
      </c>
      <c r="M1229" s="4">
        <v>1.5331677210314658</v>
      </c>
    </row>
    <row r="1230" spans="1:13" s="2" customFormat="1" x14ac:dyDescent="0.25">
      <c r="A1230" s="2" t="s">
        <v>2637</v>
      </c>
      <c r="B1230" s="2">
        <v>2007</v>
      </c>
      <c r="C1230" s="7">
        <v>2007677</v>
      </c>
      <c r="D1230" s="2" t="s">
        <v>2636</v>
      </c>
      <c r="E1230" s="2">
        <v>2</v>
      </c>
      <c r="F1230" s="3">
        <v>39323</v>
      </c>
      <c r="G1230" s="2">
        <v>33.584130000000002</v>
      </c>
      <c r="H1230" s="2">
        <v>-84.207529899999997</v>
      </c>
      <c r="I1230" s="4">
        <v>-0.93480102302762047</v>
      </c>
      <c r="J1230" s="4">
        <v>-11.321527991683402</v>
      </c>
      <c r="K1230" s="4">
        <v>-3.843119807462438</v>
      </c>
      <c r="L1230" s="5">
        <v>0.22998163762662299</v>
      </c>
      <c r="M1230" s="4">
        <v>0.2700301425893461</v>
      </c>
    </row>
    <row r="1231" spans="1:13" s="2" customFormat="1" x14ac:dyDescent="0.25">
      <c r="A1231" s="2" t="s">
        <v>2638</v>
      </c>
      <c r="B1231" s="2">
        <v>2007</v>
      </c>
      <c r="C1231" s="7">
        <v>2007679</v>
      </c>
      <c r="D1231" s="2" t="s">
        <v>604</v>
      </c>
      <c r="E1231" s="2">
        <v>2</v>
      </c>
      <c r="F1231" s="3">
        <v>39348</v>
      </c>
      <c r="G1231" s="2">
        <v>37.649480660000002</v>
      </c>
      <c r="H1231" s="2">
        <v>-90.585152679999993</v>
      </c>
      <c r="I1231" s="4">
        <v>-0.79037141492736362</v>
      </c>
      <c r="J1231" s="4">
        <v>-13.133571496630156</v>
      </c>
      <c r="K1231" s="4">
        <v>-6.8106001772112466</v>
      </c>
      <c r="L1231" s="5">
        <v>0.40369704599046663</v>
      </c>
      <c r="M1231" s="4">
        <v>1.3868528924010994</v>
      </c>
    </row>
    <row r="1232" spans="1:13" s="2" customFormat="1" x14ac:dyDescent="0.25">
      <c r="A1232" s="2" t="s">
        <v>2640</v>
      </c>
      <c r="B1232" s="2">
        <v>2007</v>
      </c>
      <c r="C1232" s="7">
        <v>2007681</v>
      </c>
      <c r="D1232" s="2" t="s">
        <v>2639</v>
      </c>
      <c r="E1232" s="2">
        <v>2</v>
      </c>
      <c r="F1232" s="3">
        <v>39318</v>
      </c>
      <c r="G1232" s="2">
        <v>47.480399800000001</v>
      </c>
      <c r="H1232" s="2">
        <v>-112.5389845</v>
      </c>
      <c r="I1232" s="4">
        <v>-13.00586758097111</v>
      </c>
      <c r="J1232" s="4">
        <v>-112.03006491531738</v>
      </c>
      <c r="K1232" s="4">
        <v>-7.9831242675485043</v>
      </c>
      <c r="L1232" s="5">
        <v>0.11755871514495905</v>
      </c>
      <c r="M1232" s="4">
        <v>4.1360614289308115</v>
      </c>
    </row>
    <row r="1233" spans="1:13" s="2" customFormat="1" x14ac:dyDescent="0.25">
      <c r="A1233" s="2" t="s">
        <v>2644</v>
      </c>
      <c r="B1233" s="2">
        <v>2007</v>
      </c>
      <c r="C1233" s="7">
        <v>2007684</v>
      </c>
      <c r="D1233" s="2" t="s">
        <v>2643</v>
      </c>
      <c r="E1233" s="2">
        <v>2</v>
      </c>
      <c r="F1233" s="3">
        <v>39300</v>
      </c>
      <c r="G1233" s="2">
        <v>38.062197099999999</v>
      </c>
      <c r="H1233" s="2">
        <v>-103.6093941</v>
      </c>
      <c r="I1233" s="4">
        <v>-8.6473570921325287</v>
      </c>
      <c r="J1233" s="4">
        <v>-78.896586183932911</v>
      </c>
      <c r="K1233" s="4">
        <v>-9.7177294468726814</v>
      </c>
      <c r="L1233" s="5">
        <v>0.24359298128572196</v>
      </c>
      <c r="M1233" s="4">
        <v>0.71436370538454341</v>
      </c>
    </row>
    <row r="1234" spans="1:13" s="2" customFormat="1" x14ac:dyDescent="0.25">
      <c r="A1234" s="2" t="s">
        <v>2648</v>
      </c>
      <c r="B1234" s="2">
        <v>2007</v>
      </c>
      <c r="C1234" s="7">
        <v>2007691</v>
      </c>
      <c r="D1234" s="2" t="s">
        <v>850</v>
      </c>
      <c r="E1234" s="2">
        <v>2</v>
      </c>
      <c r="F1234" s="3">
        <v>39280</v>
      </c>
      <c r="G1234" s="2">
        <v>38.398161729999998</v>
      </c>
      <c r="H1234" s="2">
        <v>-115.117053</v>
      </c>
      <c r="I1234" s="4">
        <v>-9.30372506404394</v>
      </c>
      <c r="J1234" s="4">
        <v>-91.357666931059953</v>
      </c>
      <c r="K1234" s="4">
        <v>-16.927866418708433</v>
      </c>
      <c r="L1234" s="5">
        <v>0.37122449817232284</v>
      </c>
      <c r="M1234" s="4">
        <v>0.37742674617216837</v>
      </c>
    </row>
    <row r="1235" spans="1:13" s="2" customFormat="1" x14ac:dyDescent="0.25">
      <c r="A1235" s="2" t="s">
        <v>2694</v>
      </c>
      <c r="B1235" s="2">
        <v>2007</v>
      </c>
      <c r="C1235" s="7">
        <v>2007721</v>
      </c>
      <c r="D1235" s="2" t="s">
        <v>2693</v>
      </c>
      <c r="E1235" s="2">
        <v>2</v>
      </c>
      <c r="F1235" s="3">
        <v>39335</v>
      </c>
      <c r="G1235" s="2">
        <v>42.200365429999998</v>
      </c>
      <c r="H1235" s="2">
        <v>-120.5235429</v>
      </c>
      <c r="I1235" s="4">
        <v>-4.619815887619394</v>
      </c>
      <c r="J1235" s="4">
        <v>-63.281766441461627</v>
      </c>
      <c r="K1235" s="4">
        <v>-26.323239340506476</v>
      </c>
      <c r="L1235" s="5">
        <v>0.45700599498772598</v>
      </c>
      <c r="M1235" s="4">
        <v>0.92448338383634021</v>
      </c>
    </row>
    <row r="1236" spans="1:13" s="2" customFormat="1" x14ac:dyDescent="0.25">
      <c r="A1236" s="2" t="s">
        <v>2725</v>
      </c>
      <c r="B1236" s="2">
        <v>2007</v>
      </c>
      <c r="C1236" s="7">
        <v>2007742</v>
      </c>
      <c r="D1236" s="2" t="s">
        <v>2724</v>
      </c>
      <c r="E1236" s="2">
        <v>2</v>
      </c>
      <c r="F1236" s="3">
        <v>39340</v>
      </c>
      <c r="G1236" s="2">
        <v>32.515554999999999</v>
      </c>
      <c r="H1236" s="2">
        <v>-93.870234300000007</v>
      </c>
      <c r="I1236" s="4">
        <v>-1.0796521620921966</v>
      </c>
      <c r="J1236" s="4">
        <v>-8.9412588790516168</v>
      </c>
      <c r="K1236" s="4">
        <v>-0.30404158231404388</v>
      </c>
      <c r="L1236" s="5">
        <v>0.30244353441250454</v>
      </c>
      <c r="M1236" s="4">
        <v>0.31131362857655298</v>
      </c>
    </row>
    <row r="1237" spans="1:13" s="2" customFormat="1" x14ac:dyDescent="0.25">
      <c r="A1237" s="2" t="s">
        <v>2775</v>
      </c>
      <c r="B1237" s="2">
        <v>2007</v>
      </c>
      <c r="C1237" s="7">
        <v>2007776</v>
      </c>
      <c r="D1237" s="2" t="s">
        <v>363</v>
      </c>
      <c r="E1237" s="2">
        <v>2</v>
      </c>
      <c r="F1237" s="3">
        <v>39320</v>
      </c>
      <c r="G1237" s="2">
        <v>36.679118649999999</v>
      </c>
      <c r="H1237" s="2">
        <v>-83.711827850000006</v>
      </c>
      <c r="I1237" s="4">
        <v>-3.3631706844189373</v>
      </c>
      <c r="J1237" s="4">
        <v>-24.920837702114877</v>
      </c>
      <c r="K1237" s="4">
        <v>1.9845277732366213</v>
      </c>
      <c r="L1237" s="5">
        <v>0.2147746962672375</v>
      </c>
      <c r="M1237" s="4">
        <v>1.5902363294613895</v>
      </c>
    </row>
    <row r="1238" spans="1:13" s="2" customFormat="1" x14ac:dyDescent="0.25">
      <c r="A1238" s="2" t="s">
        <v>2784</v>
      </c>
      <c r="B1238" s="2">
        <v>2007</v>
      </c>
      <c r="C1238" s="7">
        <v>2007783</v>
      </c>
      <c r="D1238" s="2" t="s">
        <v>2783</v>
      </c>
      <c r="E1238" s="2">
        <v>2</v>
      </c>
      <c r="F1238" s="3">
        <v>39331</v>
      </c>
      <c r="G1238" s="2">
        <v>42.889748900000001</v>
      </c>
      <c r="H1238" s="2">
        <v>-124.0780934</v>
      </c>
      <c r="I1238" s="4">
        <v>-4.448797242367168</v>
      </c>
      <c r="J1238" s="4">
        <v>-39.058826408606734</v>
      </c>
      <c r="K1238" s="4">
        <v>-3.46844846966939</v>
      </c>
      <c r="L1238" s="5">
        <v>0.25463755781898467</v>
      </c>
      <c r="M1238" s="4">
        <v>0.32717366729571928</v>
      </c>
    </row>
    <row r="1239" spans="1:13" s="2" customFormat="1" x14ac:dyDescent="0.25">
      <c r="A1239" s="2" t="s">
        <v>2852</v>
      </c>
      <c r="B1239" s="2">
        <v>2007</v>
      </c>
      <c r="C1239" s="7">
        <v>2007824</v>
      </c>
      <c r="D1239" s="2" t="s">
        <v>2851</v>
      </c>
      <c r="E1239" s="2">
        <v>2</v>
      </c>
      <c r="F1239" s="3">
        <v>39350</v>
      </c>
      <c r="G1239" s="2">
        <v>37.994337600000001</v>
      </c>
      <c r="H1239" s="2">
        <v>-90.542139000000006</v>
      </c>
      <c r="I1239" s="4">
        <v>-2.3269799217712586</v>
      </c>
      <c r="J1239" s="4">
        <v>-22.029809442993415</v>
      </c>
      <c r="K1239" s="4">
        <v>-3.4139700688233461</v>
      </c>
      <c r="L1239" s="5">
        <v>0.215542807919757</v>
      </c>
      <c r="M1239" s="4">
        <v>1.276135317994368</v>
      </c>
    </row>
    <row r="1240" spans="1:13" s="2" customFormat="1" x14ac:dyDescent="0.25">
      <c r="A1240" s="2" t="s">
        <v>2924</v>
      </c>
      <c r="B1240" s="2">
        <v>2007</v>
      </c>
      <c r="C1240" s="7">
        <v>2007869</v>
      </c>
      <c r="D1240" s="2" t="s">
        <v>1019</v>
      </c>
      <c r="E1240" s="2">
        <v>2</v>
      </c>
      <c r="F1240" s="3">
        <v>39315</v>
      </c>
      <c r="G1240" s="2">
        <v>41.686868099999998</v>
      </c>
      <c r="H1240" s="2">
        <v>-71.610878400000004</v>
      </c>
      <c r="I1240" s="4">
        <v>-5.4965245536698157</v>
      </c>
      <c r="J1240" s="4">
        <v>-37.974932670575946</v>
      </c>
      <c r="K1240" s="4">
        <v>5.9972637587825801</v>
      </c>
      <c r="L1240" s="5">
        <v>8.547012077447888E-2</v>
      </c>
      <c r="M1240" s="4">
        <v>0.32027458013576909</v>
      </c>
    </row>
    <row r="1241" spans="1:13" s="2" customFormat="1" x14ac:dyDescent="0.25">
      <c r="A1241" s="2" t="s">
        <v>2942</v>
      </c>
      <c r="B1241" s="2">
        <v>2007</v>
      </c>
      <c r="C1241" s="7">
        <v>2007882</v>
      </c>
      <c r="D1241" s="2" t="s">
        <v>2941</v>
      </c>
      <c r="E1241" s="2">
        <v>2</v>
      </c>
      <c r="F1241" s="3">
        <v>39308</v>
      </c>
      <c r="G1241" s="2">
        <v>41.2184867</v>
      </c>
      <c r="H1241" s="2">
        <v>-86.591155999999998</v>
      </c>
      <c r="I1241" s="4">
        <v>-1.3125397174244731</v>
      </c>
      <c r="J1241" s="4">
        <v>-18.551237273210173</v>
      </c>
      <c r="K1241" s="4">
        <v>-8.0509195338143886</v>
      </c>
      <c r="L1241" s="5">
        <v>0.26947403320949981</v>
      </c>
      <c r="M1241" s="4">
        <v>1.0154130636827075</v>
      </c>
    </row>
    <row r="1242" spans="1:13" s="2" customFormat="1" x14ac:dyDescent="0.25">
      <c r="A1242" s="2" t="s">
        <v>3028</v>
      </c>
      <c r="B1242" s="2">
        <v>2007</v>
      </c>
      <c r="C1242" s="7">
        <v>2007939</v>
      </c>
      <c r="D1242" s="2" t="s">
        <v>1015</v>
      </c>
      <c r="E1242" s="2">
        <v>2</v>
      </c>
      <c r="F1242" s="3">
        <v>39316</v>
      </c>
      <c r="G1242" s="2">
        <v>41.989894</v>
      </c>
      <c r="H1242" s="2">
        <v>-71.596922000000006</v>
      </c>
      <c r="I1242" s="4">
        <v>-5.6592825242079243</v>
      </c>
      <c r="J1242" s="4">
        <v>-41.720690534940651</v>
      </c>
      <c r="K1242" s="4">
        <v>3.5535696587227434</v>
      </c>
      <c r="L1242" s="5">
        <v>8.4887032341662672E-2</v>
      </c>
      <c r="M1242" s="4">
        <v>0.19846783378668711</v>
      </c>
    </row>
    <row r="1243" spans="1:13" s="2" customFormat="1" x14ac:dyDescent="0.25">
      <c r="A1243" s="2" t="s">
        <v>3106</v>
      </c>
      <c r="B1243" s="2">
        <v>2007</v>
      </c>
      <c r="C1243" s="7">
        <v>2007992</v>
      </c>
      <c r="D1243" s="2" t="s">
        <v>1370</v>
      </c>
      <c r="E1243" s="2">
        <v>2</v>
      </c>
      <c r="F1243" s="3">
        <v>39261</v>
      </c>
      <c r="G1243" s="2">
        <v>42.948332950000001</v>
      </c>
      <c r="H1243" s="2">
        <v>-109.8038839</v>
      </c>
      <c r="I1243" s="4">
        <v>-15.040931446462679</v>
      </c>
      <c r="J1243" s="4">
        <v>-119.54060121929496</v>
      </c>
      <c r="K1243" s="4">
        <v>0.78685035240647494</v>
      </c>
      <c r="L1243" s="5">
        <v>8.8993238410621234E-2</v>
      </c>
      <c r="M1243" s="4">
        <v>3.7843451149047325</v>
      </c>
    </row>
    <row r="1244" spans="1:13" s="2" customFormat="1" x14ac:dyDescent="0.25">
      <c r="A1244" s="2" t="s">
        <v>3158</v>
      </c>
      <c r="B1244" s="2">
        <v>2007</v>
      </c>
      <c r="C1244" s="7">
        <v>2008029</v>
      </c>
      <c r="D1244" s="2" t="s">
        <v>3157</v>
      </c>
      <c r="E1244" s="2">
        <v>2</v>
      </c>
      <c r="F1244" s="3">
        <v>39315</v>
      </c>
      <c r="G1244" s="2">
        <v>41.775555699999998</v>
      </c>
      <c r="H1244" s="2">
        <v>-91.584579000000005</v>
      </c>
      <c r="I1244" s="4">
        <v>-5.8391927776669057</v>
      </c>
      <c r="J1244" s="4">
        <v>-38.955401963986354</v>
      </c>
      <c r="K1244" s="4">
        <v>7.7581402573488916</v>
      </c>
      <c r="L1244" s="5">
        <v>6.4210822839249462E-2</v>
      </c>
      <c r="M1244" s="4">
        <v>0.19792575755210862</v>
      </c>
    </row>
    <row r="1245" spans="1:13" s="2" customFormat="1" x14ac:dyDescent="0.25">
      <c r="A1245" s="2" t="s">
        <v>3331</v>
      </c>
      <c r="B1245" s="2">
        <v>2007</v>
      </c>
      <c r="C1245" s="7">
        <v>2008137</v>
      </c>
      <c r="D1245" s="2" t="s">
        <v>3330</v>
      </c>
      <c r="E1245" s="2">
        <v>2</v>
      </c>
      <c r="F1245" s="3">
        <v>39308</v>
      </c>
      <c r="G1245" s="2">
        <v>37.669267269999999</v>
      </c>
      <c r="H1245" s="2">
        <v>-88.839429969999998</v>
      </c>
      <c r="I1245" s="4">
        <v>2.0406891362663901</v>
      </c>
      <c r="J1245" s="4">
        <v>-2.3586861360790725</v>
      </c>
      <c r="K1245" s="4">
        <v>-18.684199226210193</v>
      </c>
      <c r="L1245" s="5">
        <v>0.45866216417828104</v>
      </c>
      <c r="M1245" s="4">
        <v>0.31658807452721754</v>
      </c>
    </row>
    <row r="1246" spans="1:13" s="2" customFormat="1" x14ac:dyDescent="0.25">
      <c r="A1246" s="2" t="s">
        <v>3359</v>
      </c>
      <c r="B1246" s="2">
        <v>2007</v>
      </c>
      <c r="C1246" s="7">
        <v>2008154</v>
      </c>
      <c r="D1246" s="2" t="s">
        <v>3358</v>
      </c>
      <c r="E1246" s="2">
        <v>2</v>
      </c>
      <c r="F1246" s="3">
        <v>39265</v>
      </c>
      <c r="G1246" s="2">
        <v>39.347954899999998</v>
      </c>
      <c r="H1246" s="2">
        <v>-88.468189600000002</v>
      </c>
      <c r="I1246" s="4">
        <v>-5.7964170515121625</v>
      </c>
      <c r="J1246" s="4">
        <v>-42.856645128989932</v>
      </c>
      <c r="K1246" s="4">
        <v>3.5146912831073678</v>
      </c>
      <c r="L1246" s="5">
        <v>0.11463742550912225</v>
      </c>
      <c r="M1246" s="4">
        <v>0.34247987563205595</v>
      </c>
    </row>
    <row r="1247" spans="1:13" s="2" customFormat="1" x14ac:dyDescent="0.25">
      <c r="A1247" s="2" t="s">
        <v>3433</v>
      </c>
      <c r="B1247" s="2">
        <v>2007</v>
      </c>
      <c r="C1247" s="7">
        <v>2008202</v>
      </c>
      <c r="D1247" s="2" t="s">
        <v>3432</v>
      </c>
      <c r="E1247" s="2">
        <v>2</v>
      </c>
      <c r="F1247" s="3">
        <v>39288</v>
      </c>
      <c r="G1247" s="2">
        <v>38.7594748</v>
      </c>
      <c r="H1247" s="2">
        <v>-97.162901000000005</v>
      </c>
      <c r="I1247" s="4">
        <v>-2.2366938747607756</v>
      </c>
      <c r="J1247" s="4">
        <v>-19.036342084631894</v>
      </c>
      <c r="K1247" s="4">
        <v>-1.1427910865456887</v>
      </c>
      <c r="L1247" s="5">
        <v>0.35502922047272067</v>
      </c>
      <c r="M1247" s="4">
        <v>0.49121196836306719</v>
      </c>
    </row>
    <row r="1248" spans="1:13" s="2" customFormat="1" x14ac:dyDescent="0.25">
      <c r="A1248" s="2" t="s">
        <v>3529</v>
      </c>
      <c r="B1248" s="2">
        <v>2007</v>
      </c>
      <c r="C1248" s="7">
        <v>2008259</v>
      </c>
      <c r="D1248" s="2" t="s">
        <v>468</v>
      </c>
      <c r="E1248" s="2">
        <v>2</v>
      </c>
      <c r="F1248" s="3">
        <v>39308</v>
      </c>
      <c r="G1248" s="2">
        <v>45.415854950000003</v>
      </c>
      <c r="H1248" s="2">
        <v>-84.845284210000003</v>
      </c>
      <c r="I1248" s="4">
        <v>-10.310034508558793</v>
      </c>
      <c r="J1248" s="4">
        <v>-74.067505780108533</v>
      </c>
      <c r="K1248" s="4">
        <v>8.4127702883618127</v>
      </c>
      <c r="L1248" s="5">
        <v>1.7651946702948874E-2</v>
      </c>
      <c r="M1248" s="4">
        <v>0.32851260681024158</v>
      </c>
    </row>
    <row r="1249" spans="1:13" s="2" customFormat="1" x14ac:dyDescent="0.25">
      <c r="A1249" s="2" t="s">
        <v>3544</v>
      </c>
      <c r="B1249" s="2">
        <v>2007</v>
      </c>
      <c r="C1249" s="7">
        <v>2008271</v>
      </c>
      <c r="D1249" s="2" t="s">
        <v>3543</v>
      </c>
      <c r="E1249" s="2">
        <v>2</v>
      </c>
      <c r="F1249" s="3">
        <v>39315</v>
      </c>
      <c r="G1249" s="2">
        <v>41.204516400000003</v>
      </c>
      <c r="H1249" s="2">
        <v>-86.405543899999998</v>
      </c>
      <c r="I1249" s="4">
        <v>-2.9276913352967262</v>
      </c>
      <c r="J1249" s="4">
        <v>-26.549391902110845</v>
      </c>
      <c r="K1249" s="4">
        <v>-3.127861219737035</v>
      </c>
      <c r="L1249" s="5">
        <v>0.16468460087726294</v>
      </c>
      <c r="M1249" s="4">
        <v>2.4654762592965715</v>
      </c>
    </row>
    <row r="1250" spans="1:13" s="2" customFormat="1" x14ac:dyDescent="0.25">
      <c r="A1250" s="2" t="s">
        <v>3548</v>
      </c>
      <c r="B1250" s="2">
        <v>2007</v>
      </c>
      <c r="C1250" s="7">
        <v>2008274</v>
      </c>
      <c r="D1250" s="2" t="s">
        <v>3547</v>
      </c>
      <c r="E1250" s="2">
        <v>2</v>
      </c>
      <c r="F1250" s="3">
        <v>39343</v>
      </c>
      <c r="G1250" s="2">
        <v>46.471361999999999</v>
      </c>
      <c r="H1250" s="2">
        <v>-89.579319999999996</v>
      </c>
      <c r="I1250" s="4">
        <v>-8.2052706913458753</v>
      </c>
      <c r="J1250" s="4">
        <v>-65.112110193404277</v>
      </c>
      <c r="K1250" s="4">
        <v>0.53005533736272525</v>
      </c>
      <c r="L1250" s="5">
        <v>0.1050745143323995</v>
      </c>
      <c r="M1250" s="4">
        <v>0.24729512432757039</v>
      </c>
    </row>
    <row r="1251" spans="1:13" s="2" customFormat="1" x14ac:dyDescent="0.25">
      <c r="A1251" s="2" t="s">
        <v>3574</v>
      </c>
      <c r="B1251" s="2">
        <v>2007</v>
      </c>
      <c r="C1251" s="7">
        <v>2008292</v>
      </c>
      <c r="D1251" s="2" t="s">
        <v>416</v>
      </c>
      <c r="E1251" s="2">
        <v>2</v>
      </c>
      <c r="F1251" s="3">
        <v>39323</v>
      </c>
      <c r="G1251" s="2">
        <v>38.375580169999999</v>
      </c>
      <c r="H1251" s="2">
        <v>-75.600165129999993</v>
      </c>
      <c r="I1251" s="4">
        <v>-5.5385816650580511</v>
      </c>
      <c r="J1251" s="4">
        <v>-30.873722821280055</v>
      </c>
      <c r="K1251" s="4">
        <v>13.434930499184354</v>
      </c>
      <c r="L1251" s="5">
        <v>6.1293969120935113E-2</v>
      </c>
      <c r="M1251" s="4">
        <v>3.6554670100460068E-2</v>
      </c>
    </row>
    <row r="1252" spans="1:13" s="2" customFormat="1" x14ac:dyDescent="0.25">
      <c r="A1252" s="2" t="s">
        <v>3740</v>
      </c>
      <c r="B1252" s="2">
        <v>2007</v>
      </c>
      <c r="C1252" s="7">
        <v>2008402</v>
      </c>
      <c r="D1252" s="2" t="s">
        <v>295</v>
      </c>
      <c r="E1252" s="2">
        <v>2</v>
      </c>
      <c r="F1252" s="3">
        <v>39315</v>
      </c>
      <c r="G1252" s="2">
        <v>39.720767129999999</v>
      </c>
      <c r="H1252" s="2">
        <v>-86.720222870000001</v>
      </c>
      <c r="I1252" s="4">
        <v>-4.9622076393850039</v>
      </c>
      <c r="J1252" s="4">
        <v>-36.068093073140446</v>
      </c>
      <c r="K1252" s="4">
        <v>3.629568041939585</v>
      </c>
      <c r="L1252" s="5">
        <v>0.125194237127597</v>
      </c>
      <c r="M1252" s="4">
        <v>0.49318932576098495</v>
      </c>
    </row>
    <row r="1253" spans="1:13" s="2" customFormat="1" x14ac:dyDescent="0.25">
      <c r="A1253" s="2" t="s">
        <v>3871</v>
      </c>
      <c r="B1253" s="2">
        <v>2007</v>
      </c>
      <c r="C1253" s="7">
        <v>2008495</v>
      </c>
      <c r="D1253" s="2" t="s">
        <v>3870</v>
      </c>
      <c r="E1253" s="2">
        <v>2</v>
      </c>
      <c r="F1253" s="3">
        <v>39336</v>
      </c>
      <c r="G1253" s="2">
        <v>46.600639999999999</v>
      </c>
      <c r="H1253" s="2">
        <v>-88.117255299999997</v>
      </c>
      <c r="I1253" s="4">
        <v>-6.6526390901842092</v>
      </c>
      <c r="J1253" s="4">
        <v>-61.352160964563716</v>
      </c>
      <c r="K1253" s="4">
        <v>-8.1310482430900421</v>
      </c>
      <c r="L1253" s="5">
        <v>0.26439030157670229</v>
      </c>
      <c r="M1253" s="4">
        <v>0.9365705449317322</v>
      </c>
    </row>
    <row r="1254" spans="1:13" x14ac:dyDescent="0.25">
      <c r="A1254" s="2"/>
      <c r="B1254" s="2"/>
      <c r="C1254" s="7"/>
      <c r="D1254" s="2"/>
      <c r="E1254" s="2"/>
      <c r="F1254" s="3"/>
      <c r="G1254" s="2"/>
      <c r="H1254" s="2"/>
    </row>
    <row r="1255" spans="1:13" x14ac:dyDescent="0.25">
      <c r="A1255" s="2"/>
      <c r="B1255" s="2"/>
      <c r="C1255" s="7"/>
      <c r="D1255" s="2"/>
      <c r="E1255" s="2"/>
      <c r="F1255" s="3"/>
      <c r="G1255" s="2"/>
      <c r="H1255" s="2"/>
    </row>
    <row r="1256" spans="1:13" x14ac:dyDescent="0.25">
      <c r="A1256" s="2"/>
      <c r="B1256" s="2"/>
      <c r="C1256" s="7"/>
      <c r="D1256" s="2"/>
      <c r="E1256" s="2"/>
      <c r="F1256" s="3"/>
      <c r="G1256" s="2"/>
      <c r="H1256" s="2"/>
    </row>
    <row r="1257" spans="1:13" x14ac:dyDescent="0.25">
      <c r="A1257" s="2"/>
      <c r="B1257" s="2"/>
      <c r="C1257" s="7"/>
      <c r="D1257" s="2"/>
      <c r="E1257" s="2"/>
      <c r="F1257" s="3"/>
      <c r="G1257" s="2"/>
      <c r="H1257" s="2"/>
    </row>
    <row r="1258" spans="1:13" x14ac:dyDescent="0.25">
      <c r="A1258" s="2"/>
      <c r="B1258" s="2"/>
      <c r="C1258" s="7"/>
      <c r="D1258" s="2"/>
      <c r="E1258" s="2"/>
      <c r="F1258" s="3"/>
      <c r="G1258" s="2"/>
      <c r="H1258" s="2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2"/>
  <sheetViews>
    <sheetView workbookViewId="0">
      <pane xSplit="6" ySplit="1" topLeftCell="G61" activePane="bottomRight" state="frozen"/>
      <selection activeCell="K34" sqref="K34"/>
      <selection pane="topRight" activeCell="K34" sqref="K34"/>
      <selection pane="bottomLeft" activeCell="K34" sqref="K34"/>
      <selection pane="bottomRight" activeCell="A64" sqref="A64"/>
    </sheetView>
  </sheetViews>
  <sheetFormatPr defaultRowHeight="15" x14ac:dyDescent="0.25"/>
  <cols>
    <col min="1" max="1" width="14.140625" bestFit="1" customWidth="1"/>
    <col min="2" max="2" width="11.7109375" bestFit="1" customWidth="1"/>
    <col min="3" max="3" width="8.140625" bestFit="1" customWidth="1"/>
    <col min="4" max="4" width="14.42578125" bestFit="1" customWidth="1"/>
    <col min="5" max="5" width="8.7109375" bestFit="1" customWidth="1"/>
    <col min="6" max="6" width="9.7109375" bestFit="1" customWidth="1"/>
    <col min="7" max="7" width="12.28515625" bestFit="1" customWidth="1"/>
    <col min="8" max="8" width="12.85546875" bestFit="1" customWidth="1"/>
    <col min="9" max="10" width="9.85546875" bestFit="1" customWidth="1"/>
    <col min="11" max="11" width="8.28515625" bestFit="1" customWidth="1"/>
    <col min="12" max="13" width="8.140625" style="6" bestFit="1" customWidth="1"/>
  </cols>
  <sheetData>
    <row r="1" spans="1:13" x14ac:dyDescent="0.25">
      <c r="A1" t="s">
        <v>2422</v>
      </c>
      <c r="B1" t="s">
        <v>4392</v>
      </c>
      <c r="C1" t="s">
        <v>2</v>
      </c>
      <c r="D1" t="s">
        <v>0</v>
      </c>
      <c r="E1" t="s">
        <v>1</v>
      </c>
      <c r="F1" t="s">
        <v>1390</v>
      </c>
      <c r="G1" t="s">
        <v>4387</v>
      </c>
      <c r="H1" t="s">
        <v>4388</v>
      </c>
      <c r="I1" t="s">
        <v>4391</v>
      </c>
      <c r="J1" t="s">
        <v>4390</v>
      </c>
      <c r="K1" t="s">
        <v>3</v>
      </c>
      <c r="L1" s="6" t="s">
        <v>2424</v>
      </c>
      <c r="M1" s="6" t="s">
        <v>4386</v>
      </c>
    </row>
    <row r="2" spans="1:13" x14ac:dyDescent="0.25">
      <c r="A2" t="s">
        <v>3933</v>
      </c>
      <c r="B2">
        <v>2012</v>
      </c>
      <c r="C2">
        <v>6300</v>
      </c>
      <c r="D2" t="s">
        <v>4</v>
      </c>
      <c r="E2">
        <v>1</v>
      </c>
      <c r="F2" s="1">
        <v>41053</v>
      </c>
      <c r="G2">
        <v>33.292041439999998</v>
      </c>
      <c r="H2">
        <v>-87.391382399999998</v>
      </c>
      <c r="I2">
        <v>-4.21</v>
      </c>
      <c r="J2">
        <v>-23.22</v>
      </c>
      <c r="K2">
        <v>10.46</v>
      </c>
      <c r="L2" s="6">
        <v>3.7268899370603313E-2</v>
      </c>
      <c r="M2" s="6">
        <v>0.17272931453768114</v>
      </c>
    </row>
    <row r="3" spans="1:13" x14ac:dyDescent="0.25">
      <c r="A3" t="s">
        <v>2832</v>
      </c>
      <c r="B3">
        <v>2012</v>
      </c>
      <c r="C3">
        <v>7228</v>
      </c>
      <c r="D3" t="s">
        <v>5</v>
      </c>
      <c r="E3">
        <v>1</v>
      </c>
      <c r="F3" s="1">
        <v>41107</v>
      </c>
      <c r="G3">
        <v>34.22781586</v>
      </c>
      <c r="H3">
        <v>-86.843449120000002</v>
      </c>
      <c r="I3">
        <v>-2.9</v>
      </c>
      <c r="J3">
        <v>-18.940000000000001</v>
      </c>
      <c r="K3">
        <v>4.259999999999998</v>
      </c>
      <c r="L3" s="6">
        <v>0.11397815425035851</v>
      </c>
      <c r="M3" s="6">
        <v>0.64258619624876956</v>
      </c>
    </row>
    <row r="4" spans="1:13" x14ac:dyDescent="0.25">
      <c r="A4" t="s">
        <v>4056</v>
      </c>
      <c r="B4">
        <v>2012</v>
      </c>
      <c r="C4">
        <v>7292</v>
      </c>
      <c r="D4" t="s">
        <v>7</v>
      </c>
      <c r="E4">
        <v>1</v>
      </c>
      <c r="F4" s="1">
        <v>41109</v>
      </c>
      <c r="G4">
        <v>33.762478399999999</v>
      </c>
      <c r="H4">
        <v>-86.053158330000002</v>
      </c>
      <c r="I4">
        <v>-2.88</v>
      </c>
      <c r="J4">
        <v>-17.079999999999998</v>
      </c>
      <c r="K4">
        <v>5.9600000000000009</v>
      </c>
      <c r="L4" s="6">
        <v>0.10272913190561975</v>
      </c>
      <c r="M4" s="6">
        <v>0.13550694013223519</v>
      </c>
    </row>
    <row r="5" spans="1:13" x14ac:dyDescent="0.25">
      <c r="A5" t="s">
        <v>2688</v>
      </c>
      <c r="B5">
        <v>2012</v>
      </c>
      <c r="C5">
        <v>7368</v>
      </c>
      <c r="D5" t="s">
        <v>8</v>
      </c>
      <c r="E5">
        <v>1</v>
      </c>
      <c r="F5" s="1">
        <v>41113</v>
      </c>
      <c r="G5">
        <v>32.515868519999998</v>
      </c>
      <c r="H5">
        <v>-87.861084770000005</v>
      </c>
      <c r="I5">
        <v>-3.26</v>
      </c>
      <c r="J5">
        <v>-19.86</v>
      </c>
      <c r="K5">
        <v>6.2199999999999989</v>
      </c>
      <c r="L5" s="6">
        <v>6.5072559396930102E-2</v>
      </c>
      <c r="M5" s="6">
        <v>0.21459479053437197</v>
      </c>
    </row>
    <row r="6" spans="1:13" x14ac:dyDescent="0.25">
      <c r="A6" t="s">
        <v>4394</v>
      </c>
      <c r="B6">
        <v>2012</v>
      </c>
      <c r="C6">
        <v>6267</v>
      </c>
      <c r="D6" t="s">
        <v>10</v>
      </c>
      <c r="E6">
        <v>1</v>
      </c>
      <c r="F6" s="1">
        <v>41052</v>
      </c>
      <c r="G6">
        <v>31.621546290000001</v>
      </c>
      <c r="H6">
        <v>-88.353738960000001</v>
      </c>
      <c r="I6">
        <v>1.26</v>
      </c>
      <c r="J6">
        <v>4.1500000000000004</v>
      </c>
      <c r="K6">
        <v>-5.93</v>
      </c>
      <c r="L6" s="6">
        <v>0.42289447123523538</v>
      </c>
      <c r="M6" s="6">
        <v>0.78125451681995273</v>
      </c>
    </row>
    <row r="7" spans="1:13" x14ac:dyDescent="0.25">
      <c r="A7" t="s">
        <v>4395</v>
      </c>
      <c r="B7">
        <v>2012</v>
      </c>
      <c r="C7">
        <v>7375</v>
      </c>
      <c r="D7" t="s">
        <v>11</v>
      </c>
      <c r="E7">
        <v>1</v>
      </c>
      <c r="F7" s="1">
        <v>41112</v>
      </c>
      <c r="G7">
        <v>33.364862039999998</v>
      </c>
      <c r="H7">
        <v>-88.166880280000001</v>
      </c>
      <c r="I7">
        <v>-0.46</v>
      </c>
      <c r="J7">
        <v>-8.1</v>
      </c>
      <c r="K7">
        <v>-4.42</v>
      </c>
      <c r="L7" s="6">
        <v>0.22229813575548385</v>
      </c>
      <c r="M7" s="6">
        <v>0.38451623206387447</v>
      </c>
    </row>
    <row r="8" spans="1:13" x14ac:dyDescent="0.25">
      <c r="A8" t="s">
        <v>4396</v>
      </c>
      <c r="B8">
        <v>2012</v>
      </c>
      <c r="C8">
        <v>7769</v>
      </c>
      <c r="D8" t="s">
        <v>12</v>
      </c>
      <c r="E8">
        <v>1</v>
      </c>
      <c r="F8" s="1">
        <v>41129</v>
      </c>
      <c r="G8">
        <v>30.971841479999998</v>
      </c>
      <c r="H8">
        <v>-88.052742800000004</v>
      </c>
      <c r="I8">
        <v>-3.67</v>
      </c>
      <c r="J8">
        <v>-18.600000000000001</v>
      </c>
      <c r="K8">
        <v>10.759999999999998</v>
      </c>
      <c r="L8" s="6">
        <v>0</v>
      </c>
      <c r="M8" s="6" t="s">
        <v>1403</v>
      </c>
    </row>
    <row r="9" spans="1:13" x14ac:dyDescent="0.25">
      <c r="A9" t="s">
        <v>4397</v>
      </c>
      <c r="B9">
        <v>2012</v>
      </c>
      <c r="C9">
        <v>7459</v>
      </c>
      <c r="D9" t="s">
        <v>13</v>
      </c>
      <c r="E9">
        <v>1</v>
      </c>
      <c r="F9" s="1">
        <v>41116</v>
      </c>
      <c r="G9">
        <v>33.882009879999998</v>
      </c>
      <c r="H9">
        <v>-85.931617900000006</v>
      </c>
      <c r="I9">
        <v>-1.47</v>
      </c>
      <c r="J9">
        <v>-12.16</v>
      </c>
      <c r="K9">
        <v>-0.40000000000000036</v>
      </c>
      <c r="L9" s="6">
        <v>0.20068988242177349</v>
      </c>
      <c r="M9" s="6">
        <v>0.23706517278043629</v>
      </c>
    </row>
    <row r="10" spans="1:13" x14ac:dyDescent="0.25">
      <c r="A10" t="s">
        <v>3830</v>
      </c>
      <c r="B10">
        <v>2012</v>
      </c>
      <c r="C10">
        <v>7291</v>
      </c>
      <c r="D10" t="s">
        <v>4398</v>
      </c>
      <c r="E10">
        <v>1</v>
      </c>
      <c r="F10" s="1">
        <v>41108</v>
      </c>
      <c r="G10">
        <v>33.321923009999999</v>
      </c>
      <c r="H10">
        <v>-85.810716369999994</v>
      </c>
      <c r="I10">
        <v>-2.7</v>
      </c>
      <c r="J10">
        <v>-15.92</v>
      </c>
      <c r="K10">
        <v>5.6800000000000015</v>
      </c>
      <c r="L10" s="6">
        <v>0.16196828183364148</v>
      </c>
      <c r="M10" s="6">
        <v>0.44795325679637704</v>
      </c>
    </row>
    <row r="11" spans="1:13" x14ac:dyDescent="0.25">
      <c r="A11" t="s">
        <v>4399</v>
      </c>
      <c r="B11">
        <v>2012</v>
      </c>
      <c r="C11">
        <v>7376</v>
      </c>
      <c r="D11" t="s">
        <v>4400</v>
      </c>
      <c r="E11">
        <v>1</v>
      </c>
      <c r="F11" s="1">
        <v>41111</v>
      </c>
      <c r="G11">
        <v>33.289495189999997</v>
      </c>
      <c r="H11">
        <v>-87.685962270000005</v>
      </c>
      <c r="I11">
        <v>-1.63</v>
      </c>
      <c r="J11">
        <v>-11.51</v>
      </c>
      <c r="K11">
        <v>1.5299999999999994</v>
      </c>
      <c r="L11" s="6">
        <v>0.14658516034236135</v>
      </c>
      <c r="M11" s="6">
        <v>0.37000755739021851</v>
      </c>
    </row>
    <row r="12" spans="1:13" x14ac:dyDescent="0.25">
      <c r="A12" t="s">
        <v>3799</v>
      </c>
      <c r="B12">
        <v>2012</v>
      </c>
      <c r="C12">
        <v>7392</v>
      </c>
      <c r="D12" t="s">
        <v>14</v>
      </c>
      <c r="E12">
        <v>1</v>
      </c>
      <c r="F12" s="1">
        <v>41113</v>
      </c>
      <c r="G12">
        <v>34.534350789999998</v>
      </c>
      <c r="H12">
        <v>-92.268826320000002</v>
      </c>
      <c r="I12">
        <v>0.16</v>
      </c>
      <c r="J12">
        <v>-3.65</v>
      </c>
      <c r="K12">
        <v>-4.93</v>
      </c>
      <c r="L12" s="6">
        <v>0.32174563979846271</v>
      </c>
      <c r="M12" s="6">
        <v>0.2073385716389918</v>
      </c>
    </row>
    <row r="13" spans="1:13" x14ac:dyDescent="0.25">
      <c r="A13" t="s">
        <v>2620</v>
      </c>
      <c r="B13">
        <v>2012</v>
      </c>
      <c r="C13">
        <v>8144</v>
      </c>
      <c r="D13" t="s">
        <v>16</v>
      </c>
      <c r="E13">
        <v>1</v>
      </c>
      <c r="F13" s="1">
        <v>41142</v>
      </c>
      <c r="G13">
        <v>35.583189470000001</v>
      </c>
      <c r="H13">
        <v>-90.962940560000007</v>
      </c>
      <c r="I13">
        <v>4.42</v>
      </c>
      <c r="J13">
        <v>17.97</v>
      </c>
      <c r="K13">
        <v>-17.39</v>
      </c>
      <c r="L13" s="6">
        <v>0.9887566784136399</v>
      </c>
      <c r="M13" s="6">
        <v>0.47503108249460507</v>
      </c>
    </row>
    <row r="14" spans="1:13" x14ac:dyDescent="0.25">
      <c r="A14" t="s">
        <v>3428</v>
      </c>
      <c r="B14">
        <v>2012</v>
      </c>
      <c r="C14">
        <v>8217</v>
      </c>
      <c r="D14" t="s">
        <v>18</v>
      </c>
      <c r="E14">
        <v>1</v>
      </c>
      <c r="F14" s="1">
        <v>41145</v>
      </c>
      <c r="G14">
        <v>34.417550339999998</v>
      </c>
      <c r="H14">
        <v>-93.07012469</v>
      </c>
      <c r="I14">
        <v>-2.48</v>
      </c>
      <c r="J14">
        <v>-14.7</v>
      </c>
      <c r="K14">
        <v>5.1400000000000006</v>
      </c>
      <c r="L14" s="6">
        <v>0.11259678395367087</v>
      </c>
      <c r="M14" s="6">
        <v>0.29056992399217624</v>
      </c>
    </row>
    <row r="15" spans="1:13" x14ac:dyDescent="0.25">
      <c r="A15" t="s">
        <v>3633</v>
      </c>
      <c r="B15">
        <v>2012</v>
      </c>
      <c r="C15">
        <v>7812</v>
      </c>
      <c r="D15" t="s">
        <v>20</v>
      </c>
      <c r="E15">
        <v>1</v>
      </c>
      <c r="F15" s="1">
        <v>41130</v>
      </c>
      <c r="G15">
        <v>35.5624593</v>
      </c>
      <c r="H15">
        <v>-93.637568220000006</v>
      </c>
      <c r="I15">
        <v>-2.7</v>
      </c>
      <c r="J15">
        <v>-18.399999999999999</v>
      </c>
      <c r="K15">
        <v>3.2000000000000028</v>
      </c>
      <c r="L15" s="6">
        <v>0.17042656808766926</v>
      </c>
      <c r="M15" s="6">
        <v>0.51139079737535187</v>
      </c>
    </row>
    <row r="16" spans="1:13" x14ac:dyDescent="0.25">
      <c r="A16" t="s">
        <v>4401</v>
      </c>
      <c r="B16">
        <v>2012</v>
      </c>
      <c r="C16">
        <v>7409</v>
      </c>
      <c r="D16" t="s">
        <v>22</v>
      </c>
      <c r="E16">
        <v>1</v>
      </c>
      <c r="F16" s="1">
        <v>41114</v>
      </c>
      <c r="G16">
        <v>33.075563010000003</v>
      </c>
      <c r="H16">
        <v>-92.660596249999998</v>
      </c>
      <c r="I16">
        <v>1.81</v>
      </c>
      <c r="J16">
        <v>1.46</v>
      </c>
      <c r="K16">
        <v>-13.02</v>
      </c>
      <c r="L16" s="6">
        <v>0.44056094053806061</v>
      </c>
      <c r="M16" s="6">
        <v>0.41255405717710031</v>
      </c>
    </row>
    <row r="17" spans="1:13" x14ac:dyDescent="0.25">
      <c r="A17" t="s">
        <v>4402</v>
      </c>
      <c r="B17">
        <v>2012</v>
      </c>
      <c r="C17">
        <v>8121</v>
      </c>
      <c r="D17" t="s">
        <v>23</v>
      </c>
      <c r="E17">
        <v>1</v>
      </c>
      <c r="F17" s="1">
        <v>41141</v>
      </c>
      <c r="G17">
        <v>36.067203190000001</v>
      </c>
      <c r="H17">
        <v>-91.142428429999995</v>
      </c>
      <c r="I17">
        <v>-1.45</v>
      </c>
      <c r="J17">
        <v>-11.88</v>
      </c>
      <c r="K17">
        <v>-0.28000000000000114</v>
      </c>
      <c r="L17" s="6">
        <v>0.20347328599114281</v>
      </c>
      <c r="M17" s="6">
        <v>0.37465091365127567</v>
      </c>
    </row>
    <row r="18" spans="1:13" x14ac:dyDescent="0.25">
      <c r="A18" t="s">
        <v>4403</v>
      </c>
      <c r="B18">
        <v>2012</v>
      </c>
      <c r="C18">
        <v>7811</v>
      </c>
      <c r="D18" t="s">
        <v>24</v>
      </c>
      <c r="E18">
        <v>1</v>
      </c>
      <c r="F18" s="1">
        <v>41129</v>
      </c>
      <c r="G18">
        <v>33.817963980000002</v>
      </c>
      <c r="H18">
        <v>-94.05998348</v>
      </c>
      <c r="I18">
        <v>2.92</v>
      </c>
      <c r="J18">
        <v>7.15</v>
      </c>
      <c r="K18">
        <v>-16.21</v>
      </c>
      <c r="L18" s="6">
        <v>0.60491177249877515</v>
      </c>
      <c r="M18" s="6">
        <v>2.0381814244609968</v>
      </c>
    </row>
    <row r="19" spans="1:13" x14ac:dyDescent="0.25">
      <c r="A19" t="s">
        <v>4404</v>
      </c>
      <c r="B19">
        <v>2012</v>
      </c>
      <c r="C19">
        <v>8145</v>
      </c>
      <c r="D19" t="s">
        <v>25</v>
      </c>
      <c r="E19">
        <v>1</v>
      </c>
      <c r="F19" s="1">
        <v>41143</v>
      </c>
      <c r="G19">
        <v>34.600335569999999</v>
      </c>
      <c r="H19">
        <v>-92.500698180000001</v>
      </c>
      <c r="I19">
        <v>-1.73</v>
      </c>
      <c r="J19">
        <v>-9.86</v>
      </c>
      <c r="K19">
        <v>3.9800000000000004</v>
      </c>
      <c r="L19" s="6">
        <v>0.15264189821952351</v>
      </c>
      <c r="M19" s="6">
        <v>9.0075929225229293E-2</v>
      </c>
    </row>
    <row r="20" spans="1:13" x14ac:dyDescent="0.25">
      <c r="A20" t="s">
        <v>3136</v>
      </c>
      <c r="B20">
        <v>2012</v>
      </c>
      <c r="C20">
        <v>6187</v>
      </c>
      <c r="D20" t="s">
        <v>26</v>
      </c>
      <c r="E20">
        <v>1</v>
      </c>
      <c r="F20" s="1">
        <v>41037</v>
      </c>
      <c r="G20">
        <v>33.5692971</v>
      </c>
      <c r="H20">
        <v>-111.5241427</v>
      </c>
      <c r="I20">
        <v>-6.56</v>
      </c>
      <c r="J20">
        <v>-53.27</v>
      </c>
      <c r="K20">
        <v>-0.79000000000000625</v>
      </c>
      <c r="L20" s="6">
        <v>5.2554668994955395E-2</v>
      </c>
      <c r="M20" s="6">
        <v>0.25440998124040837</v>
      </c>
    </row>
    <row r="21" spans="1:13" x14ac:dyDescent="0.25">
      <c r="A21" t="s">
        <v>2928</v>
      </c>
      <c r="B21">
        <v>2012</v>
      </c>
      <c r="C21">
        <v>8648</v>
      </c>
      <c r="D21" t="s">
        <v>28</v>
      </c>
      <c r="E21">
        <v>1</v>
      </c>
      <c r="F21" s="1">
        <v>41171</v>
      </c>
      <c r="G21">
        <v>34.604313449999999</v>
      </c>
      <c r="H21">
        <v>-112.43862249999999</v>
      </c>
      <c r="I21">
        <v>2.5099999999999998</v>
      </c>
      <c r="J21">
        <v>-9.82</v>
      </c>
      <c r="K21">
        <v>-29.9</v>
      </c>
      <c r="L21" s="6">
        <v>0.62583410264987549</v>
      </c>
      <c r="M21" s="6">
        <v>0.37896617267358185</v>
      </c>
    </row>
    <row r="22" spans="1:13" x14ac:dyDescent="0.25">
      <c r="A22" t="s">
        <v>3722</v>
      </c>
      <c r="B22">
        <v>2012</v>
      </c>
      <c r="C22">
        <v>7821</v>
      </c>
      <c r="D22" t="s">
        <v>30</v>
      </c>
      <c r="E22">
        <v>1</v>
      </c>
      <c r="F22" s="1">
        <v>41130</v>
      </c>
      <c r="G22">
        <v>35.023571750000002</v>
      </c>
      <c r="H22">
        <v>-111.4006586</v>
      </c>
      <c r="I22">
        <v>4.3099999999999996</v>
      </c>
      <c r="J22">
        <v>1.94</v>
      </c>
      <c r="K22">
        <v>-32.54</v>
      </c>
      <c r="L22" s="6">
        <v>0.91826817960350204</v>
      </c>
      <c r="M22" s="6">
        <v>2.2183588439375019</v>
      </c>
    </row>
    <row r="23" spans="1:13" x14ac:dyDescent="0.25">
      <c r="A23" t="s">
        <v>3181</v>
      </c>
      <c r="B23">
        <v>2012</v>
      </c>
      <c r="C23">
        <v>8218</v>
      </c>
      <c r="D23" t="s">
        <v>32</v>
      </c>
      <c r="E23">
        <v>1</v>
      </c>
      <c r="F23" s="1">
        <v>41144</v>
      </c>
      <c r="G23">
        <v>33.406022909999997</v>
      </c>
      <c r="H23">
        <v>-114.71389430000001</v>
      </c>
      <c r="I23">
        <v>-9.11</v>
      </c>
      <c r="J23">
        <v>-82.27</v>
      </c>
      <c r="K23">
        <v>-9.39</v>
      </c>
      <c r="L23" s="6">
        <v>0.24327632672419217</v>
      </c>
      <c r="M23" s="6">
        <v>2.1483460925290134</v>
      </c>
    </row>
    <row r="24" spans="1:13" x14ac:dyDescent="0.25">
      <c r="A24" t="s">
        <v>3196</v>
      </c>
      <c r="B24">
        <v>2012</v>
      </c>
      <c r="C24">
        <v>7475</v>
      </c>
      <c r="D24" t="s">
        <v>34</v>
      </c>
      <c r="E24">
        <v>1</v>
      </c>
      <c r="F24" s="1">
        <v>41116</v>
      </c>
      <c r="G24">
        <v>34.360680799999997</v>
      </c>
      <c r="H24">
        <v>-109.36308699999999</v>
      </c>
      <c r="I24">
        <v>-0.48</v>
      </c>
      <c r="J24">
        <v>-24.58</v>
      </c>
      <c r="K24">
        <v>-20.74</v>
      </c>
      <c r="L24" s="6">
        <v>0.36361330032757916</v>
      </c>
      <c r="M24" s="6">
        <v>0.50265497934437131</v>
      </c>
    </row>
    <row r="25" spans="1:13" x14ac:dyDescent="0.25">
      <c r="A25" t="s">
        <v>4405</v>
      </c>
      <c r="B25">
        <v>2012</v>
      </c>
      <c r="C25">
        <v>6192</v>
      </c>
      <c r="D25" t="s">
        <v>36</v>
      </c>
      <c r="E25">
        <v>1</v>
      </c>
      <c r="F25" s="1">
        <v>41038</v>
      </c>
      <c r="G25">
        <v>33.38131121</v>
      </c>
      <c r="H25">
        <v>-111.88358100000001</v>
      </c>
      <c r="I25">
        <v>-6.43</v>
      </c>
      <c r="J25">
        <v>-54.98</v>
      </c>
      <c r="K25">
        <v>-3.5399999999999991</v>
      </c>
      <c r="L25" s="6">
        <v>0.17164115017218906</v>
      </c>
      <c r="M25" s="6">
        <v>1.4815403684725303</v>
      </c>
    </row>
    <row r="26" spans="1:13" x14ac:dyDescent="0.25">
      <c r="A26" t="s">
        <v>4406</v>
      </c>
      <c r="B26">
        <v>2012</v>
      </c>
      <c r="C26">
        <v>8219</v>
      </c>
      <c r="D26" t="s">
        <v>37</v>
      </c>
      <c r="E26">
        <v>1</v>
      </c>
      <c r="F26" s="1">
        <v>41145</v>
      </c>
      <c r="G26">
        <v>33.0266436</v>
      </c>
      <c r="H26">
        <v>-114.5090632</v>
      </c>
      <c r="I26">
        <v>-3.37</v>
      </c>
      <c r="J26">
        <v>-30.68</v>
      </c>
      <c r="K26">
        <v>-3.7199999999999989</v>
      </c>
      <c r="L26" s="6">
        <v>0.18733708859705761</v>
      </c>
      <c r="M26" s="6">
        <v>7.4246499231791663E-2</v>
      </c>
    </row>
    <row r="27" spans="1:13" x14ac:dyDescent="0.25">
      <c r="A27" t="s">
        <v>4407</v>
      </c>
      <c r="B27">
        <v>2012</v>
      </c>
      <c r="C27">
        <v>6281</v>
      </c>
      <c r="D27" t="s">
        <v>38</v>
      </c>
      <c r="E27">
        <v>1</v>
      </c>
      <c r="F27" s="1">
        <v>41052</v>
      </c>
      <c r="G27">
        <v>35.285013460000002</v>
      </c>
      <c r="H27">
        <v>-112.1541634</v>
      </c>
      <c r="I27">
        <v>-1.88</v>
      </c>
      <c r="J27">
        <v>-39.1</v>
      </c>
      <c r="K27">
        <v>-24.060000000000002</v>
      </c>
      <c r="L27" s="6">
        <v>0.35779015191483887</v>
      </c>
      <c r="M27" s="6">
        <v>1.0647724647572749</v>
      </c>
    </row>
    <row r="28" spans="1:13" x14ac:dyDescent="0.25">
      <c r="A28" t="s">
        <v>4408</v>
      </c>
      <c r="B28">
        <v>2012</v>
      </c>
      <c r="C28">
        <v>6195</v>
      </c>
      <c r="D28" t="s">
        <v>39</v>
      </c>
      <c r="E28">
        <v>1</v>
      </c>
      <c r="F28" s="1">
        <v>41039</v>
      </c>
      <c r="G28">
        <v>33.845300180000002</v>
      </c>
      <c r="H28">
        <v>-111.6185016</v>
      </c>
      <c r="I28">
        <v>-9.32</v>
      </c>
      <c r="J28">
        <v>-70.37</v>
      </c>
      <c r="K28">
        <v>4.1899999999999977</v>
      </c>
      <c r="L28" s="6">
        <v>7.1404379943594165E-2</v>
      </c>
      <c r="M28" s="6">
        <v>0.18163853079298053</v>
      </c>
    </row>
    <row r="29" spans="1:13" x14ac:dyDescent="0.25">
      <c r="A29" t="s">
        <v>4409</v>
      </c>
      <c r="B29">
        <v>2012</v>
      </c>
      <c r="C29">
        <v>7290</v>
      </c>
      <c r="D29" t="s">
        <v>40</v>
      </c>
      <c r="E29">
        <v>1</v>
      </c>
      <c r="F29" s="1">
        <v>41109</v>
      </c>
      <c r="G29">
        <v>32.805679300000001</v>
      </c>
      <c r="H29">
        <v>-109.86267770000001</v>
      </c>
      <c r="I29">
        <v>-2.42</v>
      </c>
      <c r="J29">
        <v>-35.119999999999997</v>
      </c>
      <c r="K29">
        <v>-15.759999999999998</v>
      </c>
      <c r="L29" s="6">
        <v>0.36166240468793182</v>
      </c>
      <c r="M29" s="6">
        <v>0.6098458625267168</v>
      </c>
    </row>
    <row r="30" spans="1:13" x14ac:dyDescent="0.25">
      <c r="A30" t="s">
        <v>4410</v>
      </c>
      <c r="B30">
        <v>2012</v>
      </c>
      <c r="C30">
        <v>8320</v>
      </c>
      <c r="D30" t="s">
        <v>41</v>
      </c>
      <c r="E30">
        <v>1</v>
      </c>
      <c r="F30" s="1">
        <v>41151</v>
      </c>
      <c r="G30">
        <v>35.116706520000001</v>
      </c>
      <c r="H30">
        <v>-112.0134231</v>
      </c>
      <c r="I30">
        <v>1.65</v>
      </c>
      <c r="J30">
        <v>-21.15</v>
      </c>
      <c r="K30">
        <v>-34.349999999999994</v>
      </c>
      <c r="L30" s="6">
        <v>0.56585313096726275</v>
      </c>
      <c r="M30" s="6">
        <v>1.256390265984451</v>
      </c>
    </row>
    <row r="31" spans="1:13" x14ac:dyDescent="0.25">
      <c r="A31" t="s">
        <v>4411</v>
      </c>
      <c r="B31">
        <v>2012</v>
      </c>
      <c r="C31">
        <v>8016</v>
      </c>
      <c r="D31" t="s">
        <v>42</v>
      </c>
      <c r="E31">
        <v>1</v>
      </c>
      <c r="F31" s="1">
        <v>41135</v>
      </c>
      <c r="G31">
        <v>33.829304299999997</v>
      </c>
      <c r="H31">
        <v>-109.09042100000001</v>
      </c>
      <c r="I31">
        <v>-0.79</v>
      </c>
      <c r="J31">
        <v>-24.5</v>
      </c>
      <c r="K31">
        <v>-18.18</v>
      </c>
      <c r="L31" s="6">
        <v>0.44606774523410364</v>
      </c>
      <c r="M31" s="6">
        <v>0.9423860475075938</v>
      </c>
    </row>
    <row r="32" spans="1:13" x14ac:dyDescent="0.25">
      <c r="A32" t="s">
        <v>4412</v>
      </c>
      <c r="B32">
        <v>2012</v>
      </c>
      <c r="C32">
        <v>8251</v>
      </c>
      <c r="D32" t="s">
        <v>43</v>
      </c>
      <c r="E32">
        <v>1</v>
      </c>
      <c r="F32" s="1">
        <v>41138</v>
      </c>
      <c r="G32">
        <v>34.031255250000001</v>
      </c>
      <c r="H32">
        <v>-109.4431103</v>
      </c>
      <c r="I32">
        <v>-3.37</v>
      </c>
      <c r="J32">
        <v>-38.950000000000003</v>
      </c>
      <c r="K32">
        <v>-11.990000000000002</v>
      </c>
      <c r="L32" s="6">
        <v>0.27953128504662694</v>
      </c>
      <c r="M32" s="6">
        <v>1.0611662148705736</v>
      </c>
    </row>
    <row r="33" spans="1:13" x14ac:dyDescent="0.25">
      <c r="A33" t="s">
        <v>3938</v>
      </c>
      <c r="B33">
        <v>2012</v>
      </c>
      <c r="C33">
        <v>8183</v>
      </c>
      <c r="D33" t="s">
        <v>4413</v>
      </c>
      <c r="E33">
        <v>1</v>
      </c>
      <c r="F33" s="1">
        <v>41143</v>
      </c>
      <c r="G33">
        <v>34.427423169999997</v>
      </c>
      <c r="H33">
        <v>-111.0867324</v>
      </c>
      <c r="I33">
        <v>-6.16</v>
      </c>
      <c r="J33">
        <v>-51.35</v>
      </c>
      <c r="K33">
        <v>-2.0700000000000003</v>
      </c>
      <c r="L33" s="6">
        <v>0.20663833090101413</v>
      </c>
      <c r="M33" s="6">
        <v>1.0986017849725334</v>
      </c>
    </row>
    <row r="34" spans="1:13" x14ac:dyDescent="0.25">
      <c r="A34" t="s">
        <v>4414</v>
      </c>
      <c r="B34">
        <v>2012</v>
      </c>
      <c r="C34">
        <v>8153</v>
      </c>
      <c r="D34" t="s">
        <v>4415</v>
      </c>
      <c r="E34">
        <v>1</v>
      </c>
      <c r="F34" s="1">
        <v>41142</v>
      </c>
      <c r="G34">
        <v>34.16108989</v>
      </c>
      <c r="H34">
        <v>-109.9796571</v>
      </c>
      <c r="I34">
        <v>-2.93</v>
      </c>
      <c r="J34">
        <v>-36.880000000000003</v>
      </c>
      <c r="K34">
        <v>-13.440000000000001</v>
      </c>
      <c r="L34" s="6">
        <v>0.2680043576322495</v>
      </c>
      <c r="M34" s="6">
        <v>0.4785722883995896</v>
      </c>
    </row>
    <row r="35" spans="1:13" x14ac:dyDescent="0.25">
      <c r="A35" t="s">
        <v>3786</v>
      </c>
      <c r="B35">
        <v>2012</v>
      </c>
      <c r="C35">
        <v>7020</v>
      </c>
      <c r="D35" t="s">
        <v>44</v>
      </c>
      <c r="E35">
        <v>1</v>
      </c>
      <c r="F35" s="1">
        <v>41099</v>
      </c>
      <c r="G35">
        <v>38.078325749999998</v>
      </c>
      <c r="H35">
        <v>-122.7433592</v>
      </c>
      <c r="I35">
        <v>-3.3</v>
      </c>
      <c r="J35">
        <v>-24</v>
      </c>
      <c r="K35">
        <v>2.3999999999999986</v>
      </c>
      <c r="L35" s="6">
        <v>0.25434999795852398</v>
      </c>
      <c r="M35" s="6">
        <v>1.2567138101085056</v>
      </c>
    </row>
    <row r="36" spans="1:13" x14ac:dyDescent="0.25">
      <c r="A36" t="s">
        <v>3580</v>
      </c>
      <c r="B36">
        <v>2012</v>
      </c>
      <c r="C36">
        <v>8264</v>
      </c>
      <c r="D36" t="s">
        <v>46</v>
      </c>
      <c r="E36">
        <v>1</v>
      </c>
      <c r="F36" s="1">
        <v>41149</v>
      </c>
      <c r="G36">
        <v>33.235042440000001</v>
      </c>
      <c r="H36">
        <v>-116.7444419</v>
      </c>
      <c r="I36">
        <v>-0.48</v>
      </c>
      <c r="J36">
        <v>-16.02</v>
      </c>
      <c r="K36">
        <v>-12.18</v>
      </c>
      <c r="L36" s="6">
        <v>0.42631277668155243</v>
      </c>
      <c r="M36" s="6">
        <v>0.44860727180050197</v>
      </c>
    </row>
    <row r="37" spans="1:13" x14ac:dyDescent="0.25">
      <c r="A37" t="s">
        <v>2613</v>
      </c>
      <c r="B37">
        <v>2012</v>
      </c>
      <c r="C37">
        <v>7916</v>
      </c>
      <c r="D37" t="s">
        <v>48</v>
      </c>
      <c r="E37">
        <v>1</v>
      </c>
      <c r="F37" s="1">
        <v>41134</v>
      </c>
      <c r="G37">
        <v>39.113263340000003</v>
      </c>
      <c r="H37">
        <v>-120.4389061</v>
      </c>
      <c r="I37">
        <v>-11.51</v>
      </c>
      <c r="J37">
        <v>-83.99</v>
      </c>
      <c r="K37">
        <v>8.0900000000000034</v>
      </c>
      <c r="L37" s="6">
        <v>3.0680341466367854E-2</v>
      </c>
      <c r="M37" s="6">
        <v>0.38680602472714831</v>
      </c>
    </row>
    <row r="38" spans="1:13" x14ac:dyDescent="0.25">
      <c r="A38" t="s">
        <v>2594</v>
      </c>
      <c r="B38">
        <v>2012</v>
      </c>
      <c r="C38">
        <v>8483</v>
      </c>
      <c r="D38" t="s">
        <v>50</v>
      </c>
      <c r="E38">
        <v>1</v>
      </c>
      <c r="F38" s="1">
        <v>41163</v>
      </c>
      <c r="G38">
        <v>37.788739020000001</v>
      </c>
      <c r="H38">
        <v>-119.0738863</v>
      </c>
      <c r="I38">
        <v>-3.27</v>
      </c>
      <c r="J38">
        <v>-57.38</v>
      </c>
      <c r="K38">
        <v>-31.220000000000002</v>
      </c>
      <c r="L38" s="6">
        <v>0.5030404420636192</v>
      </c>
      <c r="M38" s="6">
        <v>13.4471270516815</v>
      </c>
    </row>
    <row r="39" spans="1:13" x14ac:dyDescent="0.25">
      <c r="A39" t="s">
        <v>3483</v>
      </c>
      <c r="B39">
        <v>2012</v>
      </c>
      <c r="C39">
        <v>7126</v>
      </c>
      <c r="D39" t="s">
        <v>52</v>
      </c>
      <c r="E39">
        <v>1</v>
      </c>
      <c r="F39" s="1">
        <v>41101</v>
      </c>
      <c r="G39">
        <v>38.508471419999999</v>
      </c>
      <c r="H39">
        <v>-121.5353649</v>
      </c>
      <c r="I39">
        <v>-1.52</v>
      </c>
      <c r="J39">
        <v>-29.39</v>
      </c>
      <c r="K39">
        <v>-17.23</v>
      </c>
      <c r="L39" s="6">
        <v>0.3968067267728087</v>
      </c>
      <c r="M39" s="6">
        <v>1.4031325534034542</v>
      </c>
    </row>
    <row r="40" spans="1:13" x14ac:dyDescent="0.25">
      <c r="A40" t="s">
        <v>2582</v>
      </c>
      <c r="B40">
        <v>2012</v>
      </c>
      <c r="C40">
        <v>6250</v>
      </c>
      <c r="D40" t="s">
        <v>54</v>
      </c>
      <c r="E40">
        <v>1</v>
      </c>
      <c r="F40" s="1">
        <v>41051</v>
      </c>
      <c r="G40">
        <v>33.079004740000002</v>
      </c>
      <c r="H40">
        <v>-115.512784</v>
      </c>
      <c r="I40">
        <v>-4.84</v>
      </c>
      <c r="J40">
        <v>-63.74</v>
      </c>
      <c r="K40">
        <v>-25.020000000000003</v>
      </c>
      <c r="L40" s="6">
        <v>0.70187302836047594</v>
      </c>
      <c r="M40" s="6">
        <v>10.146452509049563</v>
      </c>
    </row>
    <row r="41" spans="1:13" x14ac:dyDescent="0.25">
      <c r="A41" t="s">
        <v>2994</v>
      </c>
      <c r="B41">
        <v>2012</v>
      </c>
      <c r="C41">
        <v>8466</v>
      </c>
      <c r="D41" t="s">
        <v>56</v>
      </c>
      <c r="E41">
        <v>1</v>
      </c>
      <c r="F41" s="1">
        <v>41162</v>
      </c>
      <c r="G41">
        <v>38.47629345</v>
      </c>
      <c r="H41">
        <v>-119.99969160000001</v>
      </c>
      <c r="I41">
        <v>-11.22</v>
      </c>
      <c r="J41">
        <v>-86.26</v>
      </c>
      <c r="K41">
        <v>3.5</v>
      </c>
      <c r="L41" s="6">
        <v>7.7432449315083612E-2</v>
      </c>
      <c r="M41" s="6">
        <v>0.44960010810314893</v>
      </c>
    </row>
    <row r="42" spans="1:13" x14ac:dyDescent="0.25">
      <c r="A42" t="s">
        <v>3031</v>
      </c>
      <c r="B42">
        <v>2012</v>
      </c>
      <c r="C42">
        <v>7796</v>
      </c>
      <c r="D42" t="s">
        <v>58</v>
      </c>
      <c r="E42">
        <v>1</v>
      </c>
      <c r="F42" s="1">
        <v>41129</v>
      </c>
      <c r="G42">
        <v>37.14922318</v>
      </c>
      <c r="H42">
        <v>-119.51115729999999</v>
      </c>
      <c r="I42">
        <v>-14.36</v>
      </c>
      <c r="J42">
        <v>-108.85</v>
      </c>
      <c r="K42">
        <v>6.0300000000000011</v>
      </c>
      <c r="L42" s="6">
        <v>5.0227027331936278E-2</v>
      </c>
      <c r="M42" s="6">
        <v>0.27364847661573299</v>
      </c>
    </row>
    <row r="43" spans="1:13" x14ac:dyDescent="0.25">
      <c r="A43" t="s">
        <v>4416</v>
      </c>
      <c r="B43">
        <v>2012</v>
      </c>
      <c r="C43">
        <v>7341</v>
      </c>
      <c r="D43" t="s">
        <v>60</v>
      </c>
      <c r="E43">
        <v>1</v>
      </c>
      <c r="F43" s="1">
        <v>41109</v>
      </c>
      <c r="G43">
        <v>39.013582999999997</v>
      </c>
      <c r="H43">
        <v>-121.0410833</v>
      </c>
      <c r="I43">
        <v>-11.06</v>
      </c>
      <c r="J43">
        <v>-81.3</v>
      </c>
      <c r="K43">
        <v>7.1800000000000068</v>
      </c>
      <c r="L43" s="6">
        <v>4.4456619223079558E-2</v>
      </c>
      <c r="M43" s="6">
        <v>9.0859354752859903E-2</v>
      </c>
    </row>
    <row r="44" spans="1:13" x14ac:dyDescent="0.25">
      <c r="A44" t="s">
        <v>4417</v>
      </c>
      <c r="B44">
        <v>2012</v>
      </c>
      <c r="C44">
        <v>7424</v>
      </c>
      <c r="D44" t="s">
        <v>61</v>
      </c>
      <c r="E44">
        <v>1</v>
      </c>
      <c r="F44" s="1">
        <v>41115</v>
      </c>
      <c r="G44">
        <v>39.373669339999999</v>
      </c>
      <c r="H44">
        <v>-121.27861369999999</v>
      </c>
      <c r="I44">
        <v>-7.73</v>
      </c>
      <c r="J44">
        <v>-56.38</v>
      </c>
      <c r="K44">
        <v>5.4600000000000009</v>
      </c>
      <c r="L44" s="6">
        <v>7.9815151599339398E-2</v>
      </c>
      <c r="M44" s="6">
        <v>0.19031357618041442</v>
      </c>
    </row>
    <row r="45" spans="1:13" x14ac:dyDescent="0.25">
      <c r="A45" t="s">
        <v>4418</v>
      </c>
      <c r="B45">
        <v>2012</v>
      </c>
      <c r="C45">
        <v>6559</v>
      </c>
      <c r="D45" t="s">
        <v>62</v>
      </c>
      <c r="E45">
        <v>1</v>
      </c>
      <c r="F45" s="1">
        <v>41072</v>
      </c>
      <c r="G45">
        <v>41.228060980000002</v>
      </c>
      <c r="H45">
        <v>-122.38164759999999</v>
      </c>
      <c r="I45">
        <v>-11</v>
      </c>
      <c r="J45">
        <v>-80.239999999999995</v>
      </c>
      <c r="K45">
        <v>7.7600000000000051</v>
      </c>
      <c r="L45" s="6">
        <v>4.0244240691091282E-2</v>
      </c>
      <c r="M45" s="6">
        <v>1.6846288386925479</v>
      </c>
    </row>
    <row r="46" spans="1:13" x14ac:dyDescent="0.25">
      <c r="A46" t="s">
        <v>4419</v>
      </c>
      <c r="B46">
        <v>2012</v>
      </c>
      <c r="C46">
        <v>7740</v>
      </c>
      <c r="D46" t="s">
        <v>63</v>
      </c>
      <c r="E46">
        <v>1</v>
      </c>
      <c r="F46" s="1">
        <v>41128</v>
      </c>
      <c r="G46">
        <v>37.953836410000001</v>
      </c>
      <c r="H46">
        <v>-120.49684360000001</v>
      </c>
      <c r="I46">
        <v>-11.13</v>
      </c>
      <c r="J46">
        <v>-84.29</v>
      </c>
      <c r="K46">
        <v>4.75</v>
      </c>
      <c r="L46" s="6">
        <v>7.4964365174744141E-2</v>
      </c>
      <c r="M46" s="6">
        <v>0.55451892349148146</v>
      </c>
    </row>
    <row r="47" spans="1:13" x14ac:dyDescent="0.25">
      <c r="A47" t="s">
        <v>4420</v>
      </c>
      <c r="B47">
        <v>2012</v>
      </c>
      <c r="C47">
        <v>6659</v>
      </c>
      <c r="D47" t="s">
        <v>64</v>
      </c>
      <c r="E47">
        <v>1</v>
      </c>
      <c r="F47" s="1">
        <v>41079</v>
      </c>
      <c r="G47">
        <v>36.082843070000003</v>
      </c>
      <c r="H47">
        <v>-118.9092314</v>
      </c>
      <c r="I47">
        <v>-9.23</v>
      </c>
      <c r="J47">
        <v>-68.180000000000007</v>
      </c>
      <c r="K47">
        <v>5.6599999999999966</v>
      </c>
      <c r="L47" s="6">
        <v>6.3629089923698173E-2</v>
      </c>
      <c r="M47" s="6">
        <v>0.25597748161218581</v>
      </c>
    </row>
    <row r="48" spans="1:13" x14ac:dyDescent="0.25">
      <c r="A48" t="s">
        <v>4421</v>
      </c>
      <c r="B48">
        <v>2012</v>
      </c>
      <c r="C48">
        <v>7989</v>
      </c>
      <c r="D48" t="s">
        <v>65</v>
      </c>
      <c r="E48">
        <v>1</v>
      </c>
      <c r="F48" s="1">
        <v>41136</v>
      </c>
      <c r="G48">
        <v>38.763970860000001</v>
      </c>
      <c r="H48">
        <v>-119.9656214</v>
      </c>
      <c r="I48">
        <v>-11.57</v>
      </c>
      <c r="J48">
        <v>-94.66</v>
      </c>
      <c r="K48">
        <v>-2.0999999999999943</v>
      </c>
      <c r="L48" s="6">
        <v>0.14113859735808232</v>
      </c>
      <c r="M48" s="6">
        <v>0.6067550125519342</v>
      </c>
    </row>
    <row r="49" spans="1:13" x14ac:dyDescent="0.25">
      <c r="A49" t="s">
        <v>4422</v>
      </c>
      <c r="B49">
        <v>2012</v>
      </c>
      <c r="C49">
        <v>7563</v>
      </c>
      <c r="D49" t="s">
        <v>66</v>
      </c>
      <c r="E49">
        <v>1</v>
      </c>
      <c r="F49" s="1">
        <v>41121</v>
      </c>
      <c r="G49">
        <v>39.726156760000002</v>
      </c>
      <c r="H49">
        <v>-122.84166930000001</v>
      </c>
      <c r="I49">
        <v>-9.7899999999999991</v>
      </c>
      <c r="J49">
        <v>-72.61</v>
      </c>
      <c r="K49">
        <v>5.7099999999999937</v>
      </c>
      <c r="L49" s="6">
        <v>7.2592357324117021E-2</v>
      </c>
      <c r="M49" s="6">
        <v>0.23588344942737499</v>
      </c>
    </row>
    <row r="50" spans="1:13" x14ac:dyDescent="0.25">
      <c r="A50" t="s">
        <v>4423</v>
      </c>
      <c r="B50">
        <v>2012</v>
      </c>
      <c r="C50">
        <v>6596</v>
      </c>
      <c r="D50" t="s">
        <v>67</v>
      </c>
      <c r="E50">
        <v>1</v>
      </c>
      <c r="F50" s="1">
        <v>41073</v>
      </c>
      <c r="G50">
        <v>40.507577619999999</v>
      </c>
      <c r="H50">
        <v>-122.6943291</v>
      </c>
      <c r="I50">
        <v>-10.42</v>
      </c>
      <c r="J50">
        <v>-72.88</v>
      </c>
      <c r="K50">
        <v>10.480000000000004</v>
      </c>
      <c r="L50" s="6">
        <v>0</v>
      </c>
      <c r="M50" s="6" t="s">
        <v>1403</v>
      </c>
    </row>
    <row r="51" spans="1:13" x14ac:dyDescent="0.25">
      <c r="A51" t="s">
        <v>4424</v>
      </c>
      <c r="B51">
        <v>2012</v>
      </c>
      <c r="C51">
        <v>7988</v>
      </c>
      <c r="D51" t="s">
        <v>68</v>
      </c>
      <c r="E51">
        <v>1</v>
      </c>
      <c r="F51" s="1">
        <v>41136</v>
      </c>
      <c r="G51">
        <v>38.698498469999997</v>
      </c>
      <c r="H51">
        <v>-120.0450767</v>
      </c>
      <c r="I51">
        <v>-13.11</v>
      </c>
      <c r="J51">
        <v>-97.42</v>
      </c>
      <c r="K51">
        <v>7.4599999999999937</v>
      </c>
      <c r="L51" s="6">
        <v>4.164568381468807E-2</v>
      </c>
      <c r="M51" s="6">
        <v>0.5729616292440759</v>
      </c>
    </row>
    <row r="52" spans="1:13" x14ac:dyDescent="0.25">
      <c r="A52" t="s">
        <v>4425</v>
      </c>
      <c r="B52">
        <v>2012</v>
      </c>
      <c r="C52">
        <v>8424</v>
      </c>
      <c r="D52" t="s">
        <v>69</v>
      </c>
      <c r="E52">
        <v>1</v>
      </c>
      <c r="F52" s="1">
        <v>41158</v>
      </c>
      <c r="G52">
        <v>40.513117979999997</v>
      </c>
      <c r="H52">
        <v>-121.16517450000001</v>
      </c>
      <c r="I52">
        <v>-1.95</v>
      </c>
      <c r="J52">
        <v>-50.63</v>
      </c>
      <c r="K52">
        <v>-35.03</v>
      </c>
      <c r="L52" s="6">
        <v>0.62345112364454236</v>
      </c>
      <c r="M52" s="6">
        <v>0.64788717747409275</v>
      </c>
    </row>
    <row r="53" spans="1:13" x14ac:dyDescent="0.25">
      <c r="A53" t="s">
        <v>4426</v>
      </c>
      <c r="B53">
        <v>2012</v>
      </c>
      <c r="C53">
        <v>8148</v>
      </c>
      <c r="D53" t="s">
        <v>70</v>
      </c>
      <c r="E53">
        <v>1</v>
      </c>
      <c r="F53" s="1">
        <v>41143</v>
      </c>
      <c r="G53">
        <v>39.095994810000001</v>
      </c>
      <c r="H53">
        <v>-122.9319835</v>
      </c>
      <c r="I53">
        <v>-2.4700000000000002</v>
      </c>
      <c r="J53">
        <v>-31.96</v>
      </c>
      <c r="K53">
        <v>-12.2</v>
      </c>
      <c r="L53" s="6">
        <v>0.31317190329977196</v>
      </c>
      <c r="M53" s="6">
        <v>0.77787961863260258</v>
      </c>
    </row>
    <row r="54" spans="1:13" x14ac:dyDescent="0.25">
      <c r="A54" t="s">
        <v>4427</v>
      </c>
      <c r="B54">
        <v>2012</v>
      </c>
      <c r="C54">
        <v>6160</v>
      </c>
      <c r="D54" t="s">
        <v>4428</v>
      </c>
      <c r="E54">
        <v>1</v>
      </c>
      <c r="F54" s="1">
        <v>41031</v>
      </c>
      <c r="G54">
        <v>37.564489379999998</v>
      </c>
      <c r="H54">
        <v>-121.99718180000001</v>
      </c>
      <c r="I54" t="s">
        <v>1403</v>
      </c>
      <c r="J54" t="s">
        <v>1403</v>
      </c>
      <c r="K54" s="6" t="s">
        <v>1403</v>
      </c>
      <c r="L54" s="6" t="s">
        <v>1403</v>
      </c>
      <c r="M54" s="6" t="s">
        <v>1403</v>
      </c>
    </row>
    <row r="55" spans="1:13" x14ac:dyDescent="0.25">
      <c r="A55" t="s">
        <v>4429</v>
      </c>
      <c r="B55">
        <v>2012</v>
      </c>
      <c r="C55">
        <v>7529</v>
      </c>
      <c r="D55" t="s">
        <v>71</v>
      </c>
      <c r="E55">
        <v>1</v>
      </c>
      <c r="F55" s="1">
        <v>41120</v>
      </c>
      <c r="G55">
        <v>37.246815519999998</v>
      </c>
      <c r="H55">
        <v>-121.8722039</v>
      </c>
      <c r="I55">
        <v>-6.06</v>
      </c>
      <c r="J55">
        <v>-47.1</v>
      </c>
      <c r="K55">
        <v>1.3799999999999955</v>
      </c>
      <c r="L55" s="6">
        <v>4.2411002874702064E-2</v>
      </c>
      <c r="M55" s="6">
        <v>2.8777529876499544</v>
      </c>
    </row>
    <row r="56" spans="1:13" x14ac:dyDescent="0.25">
      <c r="A56" t="s">
        <v>4430</v>
      </c>
      <c r="B56">
        <v>2012</v>
      </c>
      <c r="C56">
        <v>7229</v>
      </c>
      <c r="D56" t="s">
        <v>72</v>
      </c>
      <c r="E56">
        <v>1</v>
      </c>
      <c r="F56" s="1">
        <v>41107</v>
      </c>
      <c r="G56">
        <v>40.631584619999998</v>
      </c>
      <c r="H56">
        <v>-120.00287</v>
      </c>
      <c r="I56">
        <v>-11.72</v>
      </c>
      <c r="J56">
        <v>-99.86</v>
      </c>
      <c r="K56">
        <v>-6.0999999999999943</v>
      </c>
      <c r="L56" s="6">
        <v>7.6723945289437434E-2</v>
      </c>
      <c r="M56" s="6">
        <v>0.13283663728646639</v>
      </c>
    </row>
    <row r="57" spans="1:13" ht="15" customHeight="1" x14ac:dyDescent="0.25">
      <c r="A57" t="s">
        <v>4431</v>
      </c>
      <c r="B57">
        <v>2012</v>
      </c>
      <c r="C57">
        <v>8265</v>
      </c>
      <c r="D57" t="s">
        <v>73</v>
      </c>
      <c r="E57">
        <v>1</v>
      </c>
      <c r="F57" s="1">
        <v>41148</v>
      </c>
      <c r="G57">
        <v>34.493289529999998</v>
      </c>
      <c r="H57">
        <v>-117.26185390000001</v>
      </c>
      <c r="I57">
        <v>-4.82</v>
      </c>
      <c r="J57">
        <v>-44.16</v>
      </c>
      <c r="K57">
        <v>-5.5999999999999943</v>
      </c>
      <c r="L57" s="6">
        <v>0.21555338659677287</v>
      </c>
      <c r="M57" s="6">
        <v>1.2261929143376544</v>
      </c>
    </row>
    <row r="58" spans="1:13" x14ac:dyDescent="0.25">
      <c r="A58" t="s">
        <v>4432</v>
      </c>
      <c r="B58">
        <v>2012</v>
      </c>
      <c r="C58">
        <v>6642</v>
      </c>
      <c r="D58" t="s">
        <v>74</v>
      </c>
      <c r="E58">
        <v>1</v>
      </c>
      <c r="F58" s="1">
        <v>41078</v>
      </c>
      <c r="G58">
        <v>37.3732653</v>
      </c>
      <c r="H58">
        <v>-120.4335059</v>
      </c>
      <c r="I58">
        <v>-13.13</v>
      </c>
      <c r="J58">
        <v>-96.01</v>
      </c>
      <c r="K58">
        <v>9.0300000000000011</v>
      </c>
      <c r="L58" s="6">
        <v>1.296923357713067E-2</v>
      </c>
      <c r="M58" s="6">
        <v>1.8674532262291927</v>
      </c>
    </row>
    <row r="59" spans="1:13" x14ac:dyDescent="0.25">
      <c r="A59" t="s">
        <v>4433</v>
      </c>
      <c r="B59">
        <v>2012</v>
      </c>
      <c r="C59">
        <v>7423</v>
      </c>
      <c r="D59" t="s">
        <v>75</v>
      </c>
      <c r="E59">
        <v>1</v>
      </c>
      <c r="F59" s="1">
        <v>41114</v>
      </c>
      <c r="G59">
        <v>39.761061470000001</v>
      </c>
      <c r="H59">
        <v>-120.71270850000001</v>
      </c>
      <c r="I59">
        <v>-9.85</v>
      </c>
      <c r="J59">
        <v>-77.150000000000006</v>
      </c>
      <c r="K59">
        <v>1.6499999999999915</v>
      </c>
      <c r="L59" s="6">
        <v>0.14057985376920457</v>
      </c>
      <c r="M59" s="6">
        <v>0.71472085034462407</v>
      </c>
    </row>
    <row r="60" spans="1:13" x14ac:dyDescent="0.25">
      <c r="A60" t="s">
        <v>4434</v>
      </c>
      <c r="B60">
        <v>2012</v>
      </c>
      <c r="C60">
        <v>7263</v>
      </c>
      <c r="D60" t="s">
        <v>76</v>
      </c>
      <c r="E60">
        <v>1</v>
      </c>
      <c r="F60" s="1">
        <v>41108</v>
      </c>
      <c r="G60">
        <v>39.309596390000003</v>
      </c>
      <c r="H60">
        <v>-120.57851599999999</v>
      </c>
      <c r="I60">
        <v>-10.029999999999999</v>
      </c>
      <c r="J60">
        <v>-76.900000000000006</v>
      </c>
      <c r="K60">
        <v>3.3399999999999892</v>
      </c>
      <c r="L60" s="6">
        <v>0.11071502387008111</v>
      </c>
      <c r="M60" s="6">
        <v>0.66323260968118469</v>
      </c>
    </row>
    <row r="61" spans="1:13" x14ac:dyDescent="0.25">
      <c r="A61" t="s">
        <v>4435</v>
      </c>
      <c r="B61">
        <v>2012</v>
      </c>
      <c r="C61">
        <v>6235</v>
      </c>
      <c r="D61" t="s">
        <v>77</v>
      </c>
      <c r="E61">
        <v>1</v>
      </c>
      <c r="F61" s="1">
        <v>41050</v>
      </c>
      <c r="G61">
        <v>33.8011914</v>
      </c>
      <c r="H61">
        <v>-117.8101552</v>
      </c>
      <c r="I61">
        <v>-6.21</v>
      </c>
      <c r="J61">
        <v>-44.96</v>
      </c>
      <c r="K61">
        <v>4.7199999999999989</v>
      </c>
      <c r="L61" s="6">
        <v>9.5345983935035059E-2</v>
      </c>
      <c r="M61" s="6">
        <v>0.86713256202414857</v>
      </c>
    </row>
    <row r="62" spans="1:13" x14ac:dyDescent="0.25">
      <c r="A62" t="s">
        <v>4436</v>
      </c>
      <c r="B62">
        <v>2012</v>
      </c>
      <c r="C62">
        <v>6279</v>
      </c>
      <c r="D62" t="s">
        <v>78</v>
      </c>
      <c r="E62">
        <v>1</v>
      </c>
      <c r="F62" s="1">
        <v>41052</v>
      </c>
      <c r="G62">
        <v>33.159890789999999</v>
      </c>
      <c r="H62">
        <v>-117.04326880000001</v>
      </c>
      <c r="I62">
        <v>-9.1300000000000008</v>
      </c>
      <c r="J62">
        <v>-74.58</v>
      </c>
      <c r="K62">
        <v>-1.539999999999992</v>
      </c>
      <c r="L62" s="6">
        <v>0.18423415784029082</v>
      </c>
      <c r="M62" s="6">
        <v>1.0660011818320909</v>
      </c>
    </row>
    <row r="63" spans="1:13" x14ac:dyDescent="0.25">
      <c r="A63" t="s">
        <v>4437</v>
      </c>
      <c r="B63">
        <v>2012</v>
      </c>
      <c r="C63">
        <v>6558</v>
      </c>
      <c r="D63" t="s">
        <v>79</v>
      </c>
      <c r="E63">
        <v>1</v>
      </c>
      <c r="F63" s="1">
        <v>41071</v>
      </c>
      <c r="G63">
        <v>37.913908790000001</v>
      </c>
      <c r="H63">
        <v>-121.6012966</v>
      </c>
      <c r="I63">
        <v>-9.0399999999999991</v>
      </c>
      <c r="J63">
        <v>-70.34</v>
      </c>
      <c r="K63">
        <v>1.9799999999999898</v>
      </c>
      <c r="L63" s="6">
        <v>0.13389989138605621</v>
      </c>
      <c r="M63" s="6">
        <v>82.200612810199075</v>
      </c>
    </row>
    <row r="64" spans="1:13" x14ac:dyDescent="0.25">
      <c r="A64" t="s">
        <v>5748</v>
      </c>
      <c r="B64">
        <v>2012</v>
      </c>
      <c r="C64">
        <v>6623</v>
      </c>
      <c r="D64" t="s">
        <v>5212</v>
      </c>
      <c r="E64">
        <v>1</v>
      </c>
      <c r="F64" s="1">
        <v>41074</v>
      </c>
      <c r="G64">
        <v>38.077923749999997</v>
      </c>
      <c r="H64">
        <v>-122.50360910000001</v>
      </c>
      <c r="I64">
        <v>4.6900000000000004</v>
      </c>
      <c r="J64">
        <v>12.03</v>
      </c>
      <c r="K64">
        <v>-25.490000000000002</v>
      </c>
      <c r="L64" s="6" t="s">
        <v>1403</v>
      </c>
      <c r="M64" s="6" t="s">
        <v>1403</v>
      </c>
    </row>
    <row r="65" spans="1:13" x14ac:dyDescent="0.25">
      <c r="A65" t="s">
        <v>4438</v>
      </c>
      <c r="B65">
        <v>2012</v>
      </c>
      <c r="C65">
        <v>7064</v>
      </c>
      <c r="D65" t="s">
        <v>80</v>
      </c>
      <c r="E65">
        <v>1</v>
      </c>
      <c r="F65" s="1">
        <v>41100</v>
      </c>
      <c r="G65">
        <v>38.728176070000004</v>
      </c>
      <c r="H65">
        <v>-121.131213</v>
      </c>
      <c r="I65">
        <v>-10.63</v>
      </c>
      <c r="J65">
        <v>-76.36</v>
      </c>
      <c r="K65">
        <v>8.6800000000000068</v>
      </c>
      <c r="L65" s="6">
        <v>2.1184624796067433E-2</v>
      </c>
      <c r="M65" s="6">
        <v>0.15840022520421418</v>
      </c>
    </row>
    <row r="66" spans="1:13" x14ac:dyDescent="0.25">
      <c r="A66" t="s">
        <v>4439</v>
      </c>
      <c r="B66">
        <v>2012</v>
      </c>
      <c r="C66">
        <v>8333</v>
      </c>
      <c r="D66" t="s">
        <v>81</v>
      </c>
      <c r="E66">
        <v>1</v>
      </c>
      <c r="F66" s="1">
        <v>41150</v>
      </c>
      <c r="G66">
        <v>37.179951789999997</v>
      </c>
      <c r="H66">
        <v>-121.6910013</v>
      </c>
      <c r="I66">
        <v>-8.35</v>
      </c>
      <c r="J66">
        <v>-63.66</v>
      </c>
      <c r="K66">
        <v>3.1400000000000006</v>
      </c>
      <c r="L66" s="6">
        <v>4.9802671978669017E-3</v>
      </c>
      <c r="M66" s="6">
        <v>4.7528133996656763</v>
      </c>
    </row>
    <row r="67" spans="1:13" x14ac:dyDescent="0.25">
      <c r="A67" t="s">
        <v>4440</v>
      </c>
      <c r="B67">
        <v>2012</v>
      </c>
      <c r="C67">
        <v>7712</v>
      </c>
      <c r="D67" t="s">
        <v>82</v>
      </c>
      <c r="E67">
        <v>1</v>
      </c>
      <c r="F67" s="1">
        <v>41127</v>
      </c>
      <c r="G67">
        <v>37.776932389999999</v>
      </c>
      <c r="H67">
        <v>-122.1186618</v>
      </c>
      <c r="I67">
        <v>-3.52</v>
      </c>
      <c r="J67">
        <v>-28.44</v>
      </c>
      <c r="K67">
        <v>-0.28000000000000114</v>
      </c>
      <c r="L67" s="6">
        <v>0.28293231235688804</v>
      </c>
      <c r="M67" s="6">
        <v>3.4019578926559899</v>
      </c>
    </row>
    <row r="68" spans="1:13" x14ac:dyDescent="0.25">
      <c r="A68" t="s">
        <v>4441</v>
      </c>
      <c r="B68">
        <v>2012</v>
      </c>
      <c r="C68">
        <v>7208</v>
      </c>
      <c r="D68" t="s">
        <v>83</v>
      </c>
      <c r="E68">
        <v>1</v>
      </c>
      <c r="F68" s="1">
        <v>41106</v>
      </c>
      <c r="G68">
        <v>38.060478789999998</v>
      </c>
      <c r="H68">
        <v>-121.02822260000001</v>
      </c>
      <c r="I68">
        <v>3.31</v>
      </c>
      <c r="J68">
        <v>-1.49</v>
      </c>
      <c r="K68">
        <v>-27.97</v>
      </c>
      <c r="L68" s="6">
        <v>0.9102510398234902</v>
      </c>
      <c r="M68" s="6">
        <v>0.75480507302577848</v>
      </c>
    </row>
    <row r="69" spans="1:13" x14ac:dyDescent="0.25">
      <c r="A69" t="s">
        <v>4442</v>
      </c>
      <c r="B69">
        <v>2012</v>
      </c>
      <c r="C69">
        <v>7366</v>
      </c>
      <c r="D69" t="s">
        <v>84</v>
      </c>
      <c r="E69">
        <v>1</v>
      </c>
      <c r="F69" s="1">
        <v>41113</v>
      </c>
      <c r="G69">
        <v>39.368489189999998</v>
      </c>
      <c r="H69">
        <v>-120.322472</v>
      </c>
      <c r="I69">
        <v>-11.72</v>
      </c>
      <c r="J69">
        <v>-88.21</v>
      </c>
      <c r="K69">
        <v>5.5500000000000114</v>
      </c>
      <c r="L69" s="6">
        <v>8.1772184197158371E-2</v>
      </c>
      <c r="M69" s="6">
        <v>0.69832723141223318</v>
      </c>
    </row>
    <row r="70" spans="1:13" x14ac:dyDescent="0.25">
      <c r="A70" t="s">
        <v>4443</v>
      </c>
      <c r="B70">
        <v>2012</v>
      </c>
      <c r="C70">
        <v>8076</v>
      </c>
      <c r="D70" t="s">
        <v>85</v>
      </c>
      <c r="E70">
        <v>1</v>
      </c>
      <c r="F70" s="1">
        <v>41141</v>
      </c>
      <c r="G70">
        <v>40.764395880000002</v>
      </c>
      <c r="H70">
        <v>-122.2541896</v>
      </c>
      <c r="I70">
        <v>-10.23</v>
      </c>
      <c r="J70">
        <v>-76.81</v>
      </c>
      <c r="K70">
        <v>5.0300000000000011</v>
      </c>
      <c r="L70" s="6">
        <v>7.5135750040103852E-2</v>
      </c>
      <c r="M70" s="6">
        <v>2.4374057868290251</v>
      </c>
    </row>
    <row r="71" spans="1:13" x14ac:dyDescent="0.25">
      <c r="A71" t="s">
        <v>4444</v>
      </c>
      <c r="B71">
        <v>2012</v>
      </c>
      <c r="C71">
        <v>8149</v>
      </c>
      <c r="D71" t="s">
        <v>86</v>
      </c>
      <c r="E71">
        <v>1</v>
      </c>
      <c r="F71" s="1">
        <v>41142</v>
      </c>
      <c r="G71">
        <v>41.991783150000003</v>
      </c>
      <c r="H71">
        <v>-121.8782454</v>
      </c>
      <c r="I71">
        <v>0.01</v>
      </c>
      <c r="J71">
        <v>-35.28</v>
      </c>
      <c r="K71">
        <v>-35.36</v>
      </c>
      <c r="L71" s="6">
        <v>0.91084525206344802</v>
      </c>
      <c r="M71" s="6">
        <v>0.85903575086405637</v>
      </c>
    </row>
    <row r="72" spans="1:13" x14ac:dyDescent="0.25">
      <c r="A72" t="s">
        <v>4445</v>
      </c>
      <c r="B72">
        <v>2012</v>
      </c>
      <c r="C72">
        <v>8398</v>
      </c>
      <c r="D72" t="s">
        <v>87</v>
      </c>
      <c r="E72">
        <v>1</v>
      </c>
      <c r="F72" s="1">
        <v>41157</v>
      </c>
      <c r="G72">
        <v>39.969554809999998</v>
      </c>
      <c r="H72">
        <v>-121.22229470000001</v>
      </c>
      <c r="I72">
        <v>-9.08</v>
      </c>
      <c r="J72">
        <v>-72.22</v>
      </c>
      <c r="K72">
        <v>0.42000000000000171</v>
      </c>
      <c r="L72" s="6">
        <v>0.1698042131124865</v>
      </c>
      <c r="M72" s="6">
        <v>1.5989901896047074</v>
      </c>
    </row>
    <row r="73" spans="1:13" x14ac:dyDescent="0.25">
      <c r="A73" t="s">
        <v>4446</v>
      </c>
      <c r="B73">
        <v>2012</v>
      </c>
      <c r="C73">
        <v>8779</v>
      </c>
      <c r="D73" t="s">
        <v>88</v>
      </c>
      <c r="E73">
        <v>1</v>
      </c>
      <c r="F73" s="1">
        <v>41178</v>
      </c>
      <c r="G73">
        <v>37.603108779999999</v>
      </c>
      <c r="H73">
        <v>-119.00303150000001</v>
      </c>
      <c r="I73">
        <v>-13.72</v>
      </c>
      <c r="J73">
        <v>-106.06</v>
      </c>
      <c r="K73">
        <v>3.7000000000000028</v>
      </c>
      <c r="L73" s="6">
        <v>3.1083001587495114E-2</v>
      </c>
      <c r="M73" s="6">
        <v>0.76491581377935913</v>
      </c>
    </row>
    <row r="74" spans="1:13" x14ac:dyDescent="0.25">
      <c r="A74" t="s">
        <v>2876</v>
      </c>
      <c r="B74">
        <v>2012</v>
      </c>
      <c r="C74">
        <v>7338</v>
      </c>
      <c r="D74" t="s">
        <v>4447</v>
      </c>
      <c r="E74">
        <v>1</v>
      </c>
      <c r="F74" s="1">
        <v>41110</v>
      </c>
      <c r="G74">
        <v>37.949050649999997</v>
      </c>
      <c r="H74">
        <v>-122.62745940000001</v>
      </c>
      <c r="I74">
        <v>-3.71</v>
      </c>
      <c r="J74">
        <v>-25.02</v>
      </c>
      <c r="K74">
        <v>4.66</v>
      </c>
      <c r="L74" s="6">
        <v>0.14824320020519971</v>
      </c>
      <c r="M74" s="6">
        <v>1.3885262455901231</v>
      </c>
    </row>
    <row r="75" spans="1:13" x14ac:dyDescent="0.25">
      <c r="A75" t="s">
        <v>3043</v>
      </c>
      <c r="B75">
        <v>2012</v>
      </c>
      <c r="C75">
        <v>7396</v>
      </c>
      <c r="D75" t="s">
        <v>4448</v>
      </c>
      <c r="E75">
        <v>1</v>
      </c>
      <c r="F75" s="1">
        <v>41113</v>
      </c>
      <c r="G75">
        <v>39.40604459</v>
      </c>
      <c r="H75">
        <v>-120.0965946</v>
      </c>
      <c r="I75">
        <v>-11.66</v>
      </c>
      <c r="J75">
        <v>-91.12</v>
      </c>
      <c r="K75">
        <v>2.1599999999999966</v>
      </c>
      <c r="L75" s="6">
        <v>3.6444038030646109E-2</v>
      </c>
      <c r="M75" s="6">
        <v>0.34108580966601426</v>
      </c>
    </row>
    <row r="76" spans="1:13" x14ac:dyDescent="0.25">
      <c r="A76" t="s">
        <v>3760</v>
      </c>
      <c r="B76">
        <v>2012</v>
      </c>
      <c r="C76">
        <v>7379</v>
      </c>
      <c r="D76" t="s">
        <v>4449</v>
      </c>
      <c r="E76">
        <v>1</v>
      </c>
      <c r="F76" s="1">
        <v>41112</v>
      </c>
      <c r="G76">
        <v>37.663792319999999</v>
      </c>
      <c r="H76">
        <v>-120.21581430000001</v>
      </c>
      <c r="I76">
        <v>-12.14</v>
      </c>
      <c r="J76">
        <v>-92.51</v>
      </c>
      <c r="K76">
        <v>4.6099999999999994</v>
      </c>
      <c r="L76" s="6">
        <v>7.4439481174664743E-2</v>
      </c>
      <c r="M76" s="6">
        <v>0.94138563879546933</v>
      </c>
    </row>
    <row r="77" spans="1:13" x14ac:dyDescent="0.25">
      <c r="A77" t="s">
        <v>4450</v>
      </c>
      <c r="B77">
        <v>2012</v>
      </c>
      <c r="C77">
        <v>7289</v>
      </c>
      <c r="D77" t="s">
        <v>4451</v>
      </c>
      <c r="E77">
        <v>1</v>
      </c>
      <c r="F77" s="1">
        <v>41108</v>
      </c>
      <c r="G77">
        <v>40.458933289999997</v>
      </c>
      <c r="H77">
        <v>-121.2909231</v>
      </c>
      <c r="I77">
        <v>-10.35</v>
      </c>
      <c r="J77">
        <v>-83.59</v>
      </c>
      <c r="K77">
        <v>-0.79000000000000625</v>
      </c>
      <c r="L77" s="6">
        <v>0.17119194670641569</v>
      </c>
      <c r="M77" s="6">
        <v>0.64239847571874664</v>
      </c>
    </row>
    <row r="78" spans="1:13" x14ac:dyDescent="0.25">
      <c r="A78" t="s">
        <v>4452</v>
      </c>
      <c r="B78">
        <v>2012</v>
      </c>
      <c r="C78">
        <v>7230</v>
      </c>
      <c r="D78" t="s">
        <v>4453</v>
      </c>
      <c r="E78">
        <v>1</v>
      </c>
      <c r="F78" s="1">
        <v>41106</v>
      </c>
      <c r="G78">
        <v>40.397035080000002</v>
      </c>
      <c r="H78">
        <v>-121.3623357</v>
      </c>
      <c r="I78">
        <v>-8.5500000000000007</v>
      </c>
      <c r="J78">
        <v>-73.56</v>
      </c>
      <c r="K78">
        <v>-5.1599999999999966</v>
      </c>
      <c r="L78" s="6">
        <v>0.21647123112567404</v>
      </c>
      <c r="M78" s="6">
        <v>1.2056773450471288</v>
      </c>
    </row>
    <row r="79" spans="1:13" x14ac:dyDescent="0.25">
      <c r="A79" t="s">
        <v>4454</v>
      </c>
      <c r="B79">
        <v>2012</v>
      </c>
      <c r="C79">
        <v>1000057</v>
      </c>
      <c r="D79" t="s">
        <v>4455</v>
      </c>
      <c r="E79">
        <v>1</v>
      </c>
      <c r="F79" s="1">
        <v>41102</v>
      </c>
      <c r="G79">
        <v>38.047031859999997</v>
      </c>
      <c r="H79">
        <v>-119.25943049999999</v>
      </c>
      <c r="I79">
        <v>-14.74</v>
      </c>
      <c r="J79">
        <v>-115.32</v>
      </c>
      <c r="K79">
        <v>2.6000000000000085</v>
      </c>
      <c r="L79" s="6">
        <v>0.11602958073770692</v>
      </c>
      <c r="M79" s="6">
        <v>0</v>
      </c>
    </row>
    <row r="80" spans="1:13" x14ac:dyDescent="0.25">
      <c r="A80" t="s">
        <v>4456</v>
      </c>
      <c r="B80">
        <v>2012</v>
      </c>
      <c r="C80">
        <v>7254</v>
      </c>
      <c r="D80" t="s">
        <v>4457</v>
      </c>
      <c r="E80">
        <v>1</v>
      </c>
      <c r="F80" s="1">
        <v>41107</v>
      </c>
      <c r="G80">
        <v>40.403510189999999</v>
      </c>
      <c r="H80">
        <v>-121.3588354</v>
      </c>
      <c r="I80">
        <v>-10.51</v>
      </c>
      <c r="J80">
        <v>-81.290000000000006</v>
      </c>
      <c r="K80">
        <v>2.789999999999992</v>
      </c>
      <c r="L80" s="6">
        <v>0.13326603469251966</v>
      </c>
      <c r="M80" s="6">
        <v>1.323956260723302</v>
      </c>
    </row>
    <row r="81" spans="1:13" x14ac:dyDescent="0.25">
      <c r="A81" t="s">
        <v>4458</v>
      </c>
      <c r="B81">
        <v>2012</v>
      </c>
      <c r="C81">
        <v>7200</v>
      </c>
      <c r="D81" t="s">
        <v>4459</v>
      </c>
      <c r="E81">
        <v>1</v>
      </c>
      <c r="F81" s="1">
        <v>41105</v>
      </c>
      <c r="G81">
        <v>40.388624290000003</v>
      </c>
      <c r="H81">
        <v>-121.299224</v>
      </c>
      <c r="I81">
        <v>-5.35</v>
      </c>
      <c r="J81">
        <v>-61.74</v>
      </c>
      <c r="K81">
        <v>-18.940000000000005</v>
      </c>
      <c r="L81" s="6">
        <v>0.37350811130022377</v>
      </c>
      <c r="M81" s="6">
        <v>1.6876308603742529</v>
      </c>
    </row>
    <row r="82" spans="1:13" x14ac:dyDescent="0.25">
      <c r="A82" t="s">
        <v>4460</v>
      </c>
      <c r="B82">
        <v>2012</v>
      </c>
      <c r="C82">
        <v>7172</v>
      </c>
      <c r="D82" t="s">
        <v>4461</v>
      </c>
      <c r="E82">
        <v>1</v>
      </c>
      <c r="F82" s="1">
        <v>41103</v>
      </c>
      <c r="G82">
        <v>38.046922950000003</v>
      </c>
      <c r="H82">
        <v>-119.2654654</v>
      </c>
      <c r="I82">
        <v>-15.61</v>
      </c>
      <c r="J82">
        <v>-118.35</v>
      </c>
      <c r="K82">
        <v>6.5300000000000011</v>
      </c>
      <c r="L82" s="6">
        <v>5.3794518031415869E-2</v>
      </c>
      <c r="M82" s="6">
        <v>0.82421934951907638</v>
      </c>
    </row>
    <row r="83" spans="1:13" x14ac:dyDescent="0.25">
      <c r="A83" t="s">
        <v>3163</v>
      </c>
      <c r="B83">
        <v>2012</v>
      </c>
      <c r="C83">
        <v>7173</v>
      </c>
      <c r="D83" t="s">
        <v>89</v>
      </c>
      <c r="E83">
        <v>1</v>
      </c>
      <c r="F83" s="1">
        <v>41103</v>
      </c>
      <c r="G83">
        <v>38.30009665</v>
      </c>
      <c r="H83">
        <v>-102.7612671</v>
      </c>
      <c r="I83">
        <v>6.35</v>
      </c>
      <c r="J83">
        <v>18.12</v>
      </c>
      <c r="K83">
        <v>-32.679999999999993</v>
      </c>
      <c r="L83" s="6">
        <v>1.0597278896576272</v>
      </c>
      <c r="M83" s="6">
        <v>0.9918949074059713</v>
      </c>
    </row>
    <row r="84" spans="1:13" x14ac:dyDescent="0.25">
      <c r="A84" t="s">
        <v>3027</v>
      </c>
      <c r="B84">
        <v>2012</v>
      </c>
      <c r="C84">
        <v>6795</v>
      </c>
      <c r="D84" t="s">
        <v>91</v>
      </c>
      <c r="E84">
        <v>1</v>
      </c>
      <c r="F84" s="1">
        <v>41086</v>
      </c>
      <c r="G84">
        <v>38.997241219999999</v>
      </c>
      <c r="H84">
        <v>-108.0511795</v>
      </c>
      <c r="I84">
        <v>-14.76</v>
      </c>
      <c r="J84">
        <v>-110.63</v>
      </c>
      <c r="K84">
        <v>7.4500000000000028</v>
      </c>
      <c r="L84" s="6">
        <v>4.289097880218639E-2</v>
      </c>
      <c r="M84" s="6">
        <v>0.56043551419435467</v>
      </c>
    </row>
    <row r="85" spans="1:13" x14ac:dyDescent="0.25">
      <c r="A85" t="s">
        <v>3585</v>
      </c>
      <c r="B85">
        <v>2012</v>
      </c>
      <c r="C85">
        <v>8505</v>
      </c>
      <c r="D85" t="s">
        <v>93</v>
      </c>
      <c r="E85">
        <v>1</v>
      </c>
      <c r="F85" s="1">
        <v>41164</v>
      </c>
      <c r="G85">
        <v>40.436323950000002</v>
      </c>
      <c r="H85">
        <v>-105.0336532</v>
      </c>
      <c r="I85">
        <v>-7.01</v>
      </c>
      <c r="J85">
        <v>-73.11</v>
      </c>
      <c r="K85">
        <v>-17.03</v>
      </c>
      <c r="L85" s="6">
        <v>0.15617036256535335</v>
      </c>
      <c r="M85" s="6">
        <v>0.68154591090182037</v>
      </c>
    </row>
    <row r="86" spans="1:13" x14ac:dyDescent="0.25">
      <c r="A86" t="s">
        <v>3533</v>
      </c>
      <c r="B86">
        <v>2012</v>
      </c>
      <c r="C86">
        <v>8596</v>
      </c>
      <c r="D86" t="s">
        <v>95</v>
      </c>
      <c r="E86">
        <v>1</v>
      </c>
      <c r="F86" s="1">
        <v>41166</v>
      </c>
      <c r="G86">
        <v>40.223580759999997</v>
      </c>
      <c r="H86">
        <v>-104.94728069999999</v>
      </c>
      <c r="I86">
        <v>-5.79</v>
      </c>
      <c r="J86">
        <v>-66.39</v>
      </c>
      <c r="K86">
        <v>-20.07</v>
      </c>
      <c r="L86" s="6">
        <v>0.21502750390585457</v>
      </c>
      <c r="M86" s="6">
        <v>0.65974118273730242</v>
      </c>
    </row>
    <row r="87" spans="1:13" x14ac:dyDescent="0.25">
      <c r="A87" t="s">
        <v>2430</v>
      </c>
      <c r="B87">
        <v>2012</v>
      </c>
      <c r="C87">
        <v>8325</v>
      </c>
      <c r="D87" t="s">
        <v>97</v>
      </c>
      <c r="E87">
        <v>1</v>
      </c>
      <c r="F87" s="1">
        <v>41151</v>
      </c>
      <c r="G87">
        <v>37.416782400000002</v>
      </c>
      <c r="H87">
        <v>-108.4056506</v>
      </c>
      <c r="I87">
        <v>-5.22</v>
      </c>
      <c r="J87">
        <v>-56.63</v>
      </c>
      <c r="K87">
        <v>-14.870000000000005</v>
      </c>
      <c r="L87" s="6">
        <v>0.32408221212140065</v>
      </c>
      <c r="M87" s="6">
        <v>0.69967614011393453</v>
      </c>
    </row>
    <row r="88" spans="1:13" x14ac:dyDescent="0.25">
      <c r="A88" t="s">
        <v>2989</v>
      </c>
      <c r="B88">
        <v>2012</v>
      </c>
      <c r="C88">
        <v>7325</v>
      </c>
      <c r="D88" t="s">
        <v>99</v>
      </c>
      <c r="E88">
        <v>1</v>
      </c>
      <c r="F88" s="1">
        <v>41110</v>
      </c>
      <c r="G88">
        <v>40.337079549999999</v>
      </c>
      <c r="H88">
        <v>-105.1266943</v>
      </c>
      <c r="I88">
        <v>-14.13</v>
      </c>
      <c r="J88">
        <v>-110.38</v>
      </c>
      <c r="K88">
        <v>2.6600000000000108</v>
      </c>
      <c r="L88" s="6">
        <v>0.10277823917435738</v>
      </c>
      <c r="M88" s="6">
        <v>1.3086646585736139</v>
      </c>
    </row>
    <row r="89" spans="1:13" x14ac:dyDescent="0.25">
      <c r="A89" t="s">
        <v>2492</v>
      </c>
      <c r="B89">
        <v>2012</v>
      </c>
      <c r="C89">
        <v>8297</v>
      </c>
      <c r="D89" t="s">
        <v>101</v>
      </c>
      <c r="E89">
        <v>1</v>
      </c>
      <c r="F89" s="1">
        <v>41150</v>
      </c>
      <c r="G89">
        <v>37.824638800000002</v>
      </c>
      <c r="H89">
        <v>-107.88513399999999</v>
      </c>
      <c r="I89">
        <v>-13.91</v>
      </c>
      <c r="J89">
        <v>-97.61</v>
      </c>
      <c r="K89">
        <v>13.670000000000002</v>
      </c>
      <c r="L89" s="6">
        <v>0</v>
      </c>
      <c r="M89" s="6" t="s">
        <v>1403</v>
      </c>
    </row>
    <row r="90" spans="1:13" x14ac:dyDescent="0.25">
      <c r="A90" t="s">
        <v>3211</v>
      </c>
      <c r="B90">
        <v>2012</v>
      </c>
      <c r="C90">
        <v>6976</v>
      </c>
      <c r="D90" t="s">
        <v>103</v>
      </c>
      <c r="E90">
        <v>1</v>
      </c>
      <c r="F90" s="1">
        <v>41095</v>
      </c>
      <c r="G90">
        <v>38.791149099999998</v>
      </c>
      <c r="H90">
        <v>-105.1063606</v>
      </c>
      <c r="I90">
        <v>-12.21</v>
      </c>
      <c r="J90">
        <v>-91.31</v>
      </c>
      <c r="K90">
        <v>6.3700000000000045</v>
      </c>
      <c r="L90" s="6">
        <v>3.6809369557429972E-2</v>
      </c>
      <c r="M90" s="6">
        <v>0.18755658203935757</v>
      </c>
    </row>
    <row r="91" spans="1:13" x14ac:dyDescent="0.25">
      <c r="A91" t="s">
        <v>3632</v>
      </c>
      <c r="B91">
        <v>2012</v>
      </c>
      <c r="C91">
        <v>8184</v>
      </c>
      <c r="D91" t="s">
        <v>105</v>
      </c>
      <c r="E91">
        <v>1</v>
      </c>
      <c r="F91" s="1">
        <v>41144</v>
      </c>
      <c r="G91">
        <v>40.055586480000002</v>
      </c>
      <c r="H91">
        <v>-105.7470802</v>
      </c>
      <c r="I91">
        <v>-14.49</v>
      </c>
      <c r="J91">
        <v>-112</v>
      </c>
      <c r="K91">
        <v>3.9200000000000017</v>
      </c>
      <c r="L91" s="6">
        <v>0.10411925399882052</v>
      </c>
      <c r="M91" s="6">
        <v>1.1834206016706721</v>
      </c>
    </row>
    <row r="92" spans="1:13" x14ac:dyDescent="0.25">
      <c r="A92" t="s">
        <v>3129</v>
      </c>
      <c r="B92">
        <v>2012</v>
      </c>
      <c r="C92">
        <v>6342</v>
      </c>
      <c r="D92" t="s">
        <v>107</v>
      </c>
      <c r="E92">
        <v>1</v>
      </c>
      <c r="F92" s="1">
        <v>41058</v>
      </c>
      <c r="G92">
        <v>39.994962340000001</v>
      </c>
      <c r="H92">
        <v>-105.112227</v>
      </c>
      <c r="I92">
        <v>-5.67</v>
      </c>
      <c r="J92">
        <v>-69.2</v>
      </c>
      <c r="K92">
        <v>-23.840000000000003</v>
      </c>
      <c r="L92" s="6">
        <v>0.21852717402014599</v>
      </c>
      <c r="M92" s="6">
        <v>0.90719920397787956</v>
      </c>
    </row>
    <row r="93" spans="1:13" x14ac:dyDescent="0.25">
      <c r="A93" t="s">
        <v>3817</v>
      </c>
      <c r="B93">
        <v>2012</v>
      </c>
      <c r="C93">
        <v>8477</v>
      </c>
      <c r="D93" t="s">
        <v>109</v>
      </c>
      <c r="E93">
        <v>1</v>
      </c>
      <c r="F93" s="1">
        <v>41163</v>
      </c>
      <c r="G93">
        <v>40.079835799999998</v>
      </c>
      <c r="H93">
        <v>-105.21717409999999</v>
      </c>
      <c r="I93">
        <v>-14.79</v>
      </c>
      <c r="J93">
        <v>-114.91</v>
      </c>
      <c r="K93">
        <v>3.4099999999999966</v>
      </c>
      <c r="L93" s="6">
        <v>8.8042219985422596E-2</v>
      </c>
      <c r="M93" s="6">
        <v>0.5114361137808866</v>
      </c>
    </row>
    <row r="94" spans="1:13" x14ac:dyDescent="0.25">
      <c r="A94" t="s">
        <v>4462</v>
      </c>
      <c r="B94">
        <v>2012</v>
      </c>
      <c r="C94">
        <v>6874</v>
      </c>
      <c r="D94" t="s">
        <v>111</v>
      </c>
      <c r="E94">
        <v>1</v>
      </c>
      <c r="F94" s="1">
        <v>41087</v>
      </c>
      <c r="G94">
        <v>39.036703009999997</v>
      </c>
      <c r="H94">
        <v>-107.9111308</v>
      </c>
      <c r="I94">
        <v>-12.52</v>
      </c>
      <c r="J94">
        <v>-97.34</v>
      </c>
      <c r="K94">
        <v>2.8199999999999932</v>
      </c>
      <c r="L94" s="6">
        <v>8.0741883505648981E-2</v>
      </c>
      <c r="M94" s="6">
        <v>0.52883051609738996</v>
      </c>
    </row>
    <row r="95" spans="1:13" x14ac:dyDescent="0.25">
      <c r="A95" t="s">
        <v>4463</v>
      </c>
      <c r="B95">
        <v>2012</v>
      </c>
      <c r="C95">
        <v>7102</v>
      </c>
      <c r="D95" t="s">
        <v>112</v>
      </c>
      <c r="E95">
        <v>1</v>
      </c>
      <c r="F95" s="1">
        <v>41101</v>
      </c>
      <c r="G95">
        <v>40.003054470000002</v>
      </c>
      <c r="H95">
        <v>-107.3583306</v>
      </c>
      <c r="I95">
        <v>-9.4600000000000009</v>
      </c>
      <c r="J95">
        <v>-87.76</v>
      </c>
      <c r="K95">
        <v>-12.079999999999998</v>
      </c>
      <c r="L95" s="6">
        <v>0.217072163091896</v>
      </c>
      <c r="M95" s="6">
        <v>0.71514839696445409</v>
      </c>
    </row>
    <row r="96" spans="1:13" x14ac:dyDescent="0.25">
      <c r="A96" t="s">
        <v>4464</v>
      </c>
      <c r="B96">
        <v>2012</v>
      </c>
      <c r="C96">
        <v>7686</v>
      </c>
      <c r="D96" t="s">
        <v>113</v>
      </c>
      <c r="E96">
        <v>1</v>
      </c>
      <c r="F96" s="1">
        <v>41123</v>
      </c>
      <c r="G96">
        <v>37.316231989999999</v>
      </c>
      <c r="H96">
        <v>-107.1129943</v>
      </c>
      <c r="I96">
        <v>-7.21</v>
      </c>
      <c r="J96">
        <v>-64.81</v>
      </c>
      <c r="K96">
        <v>-7.1300000000000026</v>
      </c>
      <c r="L96" s="6">
        <v>0.21268791329507336</v>
      </c>
      <c r="M96" s="6">
        <v>0.78695553889964898</v>
      </c>
    </row>
    <row r="97" spans="1:13" x14ac:dyDescent="0.25">
      <c r="A97" t="s">
        <v>4465</v>
      </c>
      <c r="B97">
        <v>2012</v>
      </c>
      <c r="C97">
        <v>7322</v>
      </c>
      <c r="D97" t="s">
        <v>114</v>
      </c>
      <c r="E97">
        <v>1</v>
      </c>
      <c r="F97" s="1">
        <v>41108</v>
      </c>
      <c r="G97">
        <v>40.258228529999997</v>
      </c>
      <c r="H97">
        <v>-105.604528</v>
      </c>
      <c r="I97">
        <v>-15.99</v>
      </c>
      <c r="J97">
        <v>-115.19</v>
      </c>
      <c r="K97">
        <v>12.730000000000004</v>
      </c>
      <c r="L97" s="6">
        <v>0</v>
      </c>
      <c r="M97" s="6" t="s">
        <v>1403</v>
      </c>
    </row>
    <row r="98" spans="1:13" x14ac:dyDescent="0.25">
      <c r="A98" t="s">
        <v>4466</v>
      </c>
      <c r="B98">
        <v>2012</v>
      </c>
      <c r="C98">
        <v>7684</v>
      </c>
      <c r="D98" t="s">
        <v>115</v>
      </c>
      <c r="E98">
        <v>1</v>
      </c>
      <c r="F98" s="1">
        <v>41122</v>
      </c>
      <c r="G98">
        <v>37.673281410000001</v>
      </c>
      <c r="H98">
        <v>-107.1127777</v>
      </c>
      <c r="I98">
        <v>-12.81</v>
      </c>
      <c r="J98">
        <v>-93.85</v>
      </c>
      <c r="K98">
        <v>8.6300000000000097</v>
      </c>
      <c r="L98" s="6">
        <v>2.724602412064267E-2</v>
      </c>
      <c r="M98" s="6">
        <v>0.11009250673321153</v>
      </c>
    </row>
    <row r="99" spans="1:13" x14ac:dyDescent="0.25">
      <c r="A99" t="s">
        <v>4467</v>
      </c>
      <c r="B99">
        <v>2012</v>
      </c>
      <c r="C99">
        <v>6753</v>
      </c>
      <c r="D99" t="s">
        <v>116</v>
      </c>
      <c r="E99">
        <v>1</v>
      </c>
      <c r="F99" s="1">
        <v>41082</v>
      </c>
      <c r="G99">
        <v>39.931041639999997</v>
      </c>
      <c r="H99">
        <v>-104.97329569999999</v>
      </c>
      <c r="I99">
        <v>-1.63</v>
      </c>
      <c r="J99">
        <v>-49.57</v>
      </c>
      <c r="K99">
        <v>-36.53</v>
      </c>
      <c r="L99" s="6">
        <v>0.46169040093931896</v>
      </c>
      <c r="M99" s="6">
        <v>1.1678482046473264</v>
      </c>
    </row>
    <row r="100" spans="1:13" x14ac:dyDescent="0.25">
      <c r="A100" t="s">
        <v>4468</v>
      </c>
      <c r="B100">
        <v>2012</v>
      </c>
      <c r="C100">
        <v>7476</v>
      </c>
      <c r="D100" t="s">
        <v>117</v>
      </c>
      <c r="E100">
        <v>1</v>
      </c>
      <c r="F100" s="1">
        <v>41116</v>
      </c>
      <c r="G100">
        <v>39.220679029999999</v>
      </c>
      <c r="H100">
        <v>-106.39169579999999</v>
      </c>
      <c r="I100">
        <v>-16.84</v>
      </c>
      <c r="J100">
        <v>-124.35</v>
      </c>
      <c r="K100">
        <v>10.370000000000005</v>
      </c>
      <c r="L100" s="6">
        <v>0</v>
      </c>
      <c r="M100" s="6" t="s">
        <v>1403</v>
      </c>
    </row>
    <row r="101" spans="1:13" x14ac:dyDescent="0.25">
      <c r="A101" t="s">
        <v>4469</v>
      </c>
      <c r="B101">
        <v>2012</v>
      </c>
      <c r="C101">
        <v>8414</v>
      </c>
      <c r="D101" t="s">
        <v>118</v>
      </c>
      <c r="E101">
        <v>1</v>
      </c>
      <c r="F101" s="1">
        <v>41158</v>
      </c>
      <c r="G101">
        <v>40.121694929999997</v>
      </c>
      <c r="H101">
        <v>-104.94591079999999</v>
      </c>
      <c r="I101">
        <v>-9.16</v>
      </c>
      <c r="J101">
        <v>-86.51</v>
      </c>
      <c r="K101">
        <v>-13.230000000000004</v>
      </c>
      <c r="L101" s="6">
        <v>0.35064359992452954</v>
      </c>
      <c r="M101" s="6">
        <v>5.8760687069441477</v>
      </c>
    </row>
    <row r="102" spans="1:13" x14ac:dyDescent="0.25">
      <c r="A102" t="s">
        <v>4470</v>
      </c>
      <c r="B102">
        <v>2012</v>
      </c>
      <c r="C102">
        <v>7395</v>
      </c>
      <c r="D102" t="s">
        <v>119</v>
      </c>
      <c r="E102">
        <v>1</v>
      </c>
      <c r="F102" s="1">
        <v>41114</v>
      </c>
      <c r="G102">
        <v>37.284883710000003</v>
      </c>
      <c r="H102">
        <v>-104.3381595</v>
      </c>
      <c r="I102">
        <v>-4.97</v>
      </c>
      <c r="J102">
        <v>-58.35</v>
      </c>
      <c r="K102">
        <v>-18.590000000000003</v>
      </c>
      <c r="L102" s="6">
        <v>0.21938315778263545</v>
      </c>
      <c r="M102" s="6">
        <v>0.62993476116842451</v>
      </c>
    </row>
    <row r="103" spans="1:13" x14ac:dyDescent="0.25">
      <c r="A103" t="s">
        <v>4471</v>
      </c>
      <c r="B103">
        <v>2012</v>
      </c>
      <c r="C103">
        <v>7957</v>
      </c>
      <c r="D103" t="s">
        <v>120</v>
      </c>
      <c r="E103">
        <v>1</v>
      </c>
      <c r="F103" s="1">
        <v>41136</v>
      </c>
      <c r="G103">
        <v>39.64574357</v>
      </c>
      <c r="H103">
        <v>-106.16743080000001</v>
      </c>
      <c r="I103">
        <v>-14.29</v>
      </c>
      <c r="J103">
        <v>-102.93</v>
      </c>
      <c r="K103">
        <v>11.389999999999986</v>
      </c>
      <c r="L103" s="6">
        <v>0</v>
      </c>
      <c r="M103" s="6" t="s">
        <v>1403</v>
      </c>
    </row>
    <row r="104" spans="1:13" x14ac:dyDescent="0.25">
      <c r="A104" t="s">
        <v>4472</v>
      </c>
      <c r="B104">
        <v>2012</v>
      </c>
      <c r="C104">
        <v>6875</v>
      </c>
      <c r="D104" t="s">
        <v>121</v>
      </c>
      <c r="E104">
        <v>1</v>
      </c>
      <c r="F104" s="1">
        <v>41088</v>
      </c>
      <c r="G104">
        <v>40.944918960000003</v>
      </c>
      <c r="H104">
        <v>-106.0119684</v>
      </c>
      <c r="I104">
        <v>-14.64</v>
      </c>
      <c r="J104">
        <v>-116.15</v>
      </c>
      <c r="K104">
        <v>0.96999999999999886</v>
      </c>
      <c r="L104" s="6">
        <v>0.14616577837812117</v>
      </c>
      <c r="M104" s="6">
        <v>4.9584859476205834</v>
      </c>
    </row>
    <row r="105" spans="1:13" x14ac:dyDescent="0.25">
      <c r="A105" t="s">
        <v>4473</v>
      </c>
      <c r="B105">
        <v>2012</v>
      </c>
      <c r="C105">
        <v>7827</v>
      </c>
      <c r="D105" t="s">
        <v>122</v>
      </c>
      <c r="E105">
        <v>1</v>
      </c>
      <c r="F105" s="1">
        <v>41129</v>
      </c>
      <c r="G105">
        <v>37.541140040000002</v>
      </c>
      <c r="H105">
        <v>-107.5965489</v>
      </c>
      <c r="I105">
        <v>-11.06</v>
      </c>
      <c r="J105">
        <v>-77.17</v>
      </c>
      <c r="K105">
        <v>11.310000000000002</v>
      </c>
      <c r="L105" s="6">
        <v>0.19215500370727695</v>
      </c>
      <c r="M105" s="6">
        <v>0.46723060484529316</v>
      </c>
    </row>
    <row r="106" spans="1:13" x14ac:dyDescent="0.25">
      <c r="A106" t="s">
        <v>2504</v>
      </c>
      <c r="B106">
        <v>2012</v>
      </c>
      <c r="C106">
        <v>8258</v>
      </c>
      <c r="D106" t="s">
        <v>4474</v>
      </c>
      <c r="E106">
        <v>1</v>
      </c>
      <c r="F106" s="1">
        <v>41148</v>
      </c>
      <c r="G106">
        <v>39.985672800000003</v>
      </c>
      <c r="H106">
        <v>-107.23102400000001</v>
      </c>
      <c r="I106">
        <v>-16.510000000000002</v>
      </c>
      <c r="J106">
        <v>-123.09</v>
      </c>
      <c r="K106">
        <v>8.9900000000000091</v>
      </c>
      <c r="L106" s="6">
        <v>1.5787894579633591E-2</v>
      </c>
      <c r="M106" s="6">
        <v>0.74295774151966654</v>
      </c>
    </row>
    <row r="107" spans="1:13" x14ac:dyDescent="0.25">
      <c r="A107" t="s">
        <v>3045</v>
      </c>
      <c r="B107">
        <v>2012</v>
      </c>
      <c r="C107">
        <v>7768</v>
      </c>
      <c r="D107" t="s">
        <v>4475</v>
      </c>
      <c r="E107">
        <v>1</v>
      </c>
      <c r="F107" s="1">
        <v>41129</v>
      </c>
      <c r="G107">
        <v>40.216609499999997</v>
      </c>
      <c r="H107">
        <v>-105.37255810000001</v>
      </c>
      <c r="I107">
        <v>-15.28</v>
      </c>
      <c r="J107">
        <v>-115.1</v>
      </c>
      <c r="K107">
        <v>7.1400000000000006</v>
      </c>
      <c r="L107" s="6">
        <v>4.0986565603038774E-2</v>
      </c>
      <c r="M107" s="6">
        <v>0</v>
      </c>
    </row>
    <row r="108" spans="1:13" x14ac:dyDescent="0.25">
      <c r="A108" t="s">
        <v>4476</v>
      </c>
      <c r="B108">
        <v>2012</v>
      </c>
      <c r="C108">
        <v>8334</v>
      </c>
      <c r="D108" t="s">
        <v>4477</v>
      </c>
      <c r="E108">
        <v>1</v>
      </c>
      <c r="F108" s="1">
        <v>41151</v>
      </c>
      <c r="G108">
        <v>40.143193619999998</v>
      </c>
      <c r="H108">
        <v>-107.11769200000001</v>
      </c>
      <c r="I108">
        <v>-16.21</v>
      </c>
      <c r="J108">
        <v>-123.06</v>
      </c>
      <c r="K108">
        <v>6.6200000000000045</v>
      </c>
      <c r="L108" s="6">
        <v>5.4203680804876753E-2</v>
      </c>
      <c r="M108" s="6">
        <v>0.17264860231431978</v>
      </c>
    </row>
    <row r="109" spans="1:13" x14ac:dyDescent="0.25">
      <c r="A109" t="s">
        <v>4478</v>
      </c>
      <c r="B109">
        <v>2012</v>
      </c>
      <c r="C109">
        <v>8282</v>
      </c>
      <c r="D109" t="s">
        <v>4479</v>
      </c>
      <c r="E109">
        <v>1</v>
      </c>
      <c r="F109" s="1">
        <v>41149</v>
      </c>
      <c r="G109">
        <v>40.174076470000003</v>
      </c>
      <c r="H109">
        <v>-107.7039121</v>
      </c>
      <c r="I109">
        <v>-5.46</v>
      </c>
      <c r="J109">
        <v>-69.489999999999995</v>
      </c>
      <c r="K109">
        <v>-25.809999999999995</v>
      </c>
      <c r="L109" s="6">
        <v>0.36606145970196702</v>
      </c>
      <c r="M109" s="6">
        <v>2.0759334000077221</v>
      </c>
    </row>
    <row r="110" spans="1:13" x14ac:dyDescent="0.25">
      <c r="A110" t="s">
        <v>3588</v>
      </c>
      <c r="B110">
        <v>2012</v>
      </c>
      <c r="C110">
        <v>6689</v>
      </c>
      <c r="D110" t="s">
        <v>123</v>
      </c>
      <c r="E110">
        <v>1</v>
      </c>
      <c r="F110" s="1">
        <v>41080</v>
      </c>
      <c r="G110">
        <v>41.923951289999998</v>
      </c>
      <c r="H110">
        <v>-72.219584549999993</v>
      </c>
      <c r="I110">
        <v>-5.88</v>
      </c>
      <c r="J110">
        <v>-37.58</v>
      </c>
      <c r="K110">
        <v>9.4600000000000009</v>
      </c>
      <c r="L110" s="6">
        <v>1.8003093298969763E-2</v>
      </c>
      <c r="M110" s="6">
        <v>1.7657428080487394E-2</v>
      </c>
    </row>
    <row r="111" spans="1:13" x14ac:dyDescent="0.25">
      <c r="A111" t="s">
        <v>2551</v>
      </c>
      <c r="B111">
        <v>2012</v>
      </c>
      <c r="C111">
        <v>6854</v>
      </c>
      <c r="D111" t="s">
        <v>125</v>
      </c>
      <c r="E111">
        <v>1</v>
      </c>
      <c r="F111" s="1">
        <v>41088</v>
      </c>
      <c r="G111">
        <v>41.881116800000001</v>
      </c>
      <c r="H111">
        <v>-73.039854879999993</v>
      </c>
      <c r="I111">
        <v>-4.79</v>
      </c>
      <c r="J111">
        <v>-35.44</v>
      </c>
      <c r="K111">
        <v>2.8800000000000026</v>
      </c>
      <c r="L111" s="6">
        <v>0.20438420257469259</v>
      </c>
      <c r="M111" s="6">
        <v>2.2470012387318326</v>
      </c>
    </row>
    <row r="112" spans="1:13" x14ac:dyDescent="0.25">
      <c r="A112" t="s">
        <v>2433</v>
      </c>
      <c r="B112">
        <v>2012</v>
      </c>
      <c r="C112">
        <v>7800</v>
      </c>
      <c r="D112" t="s">
        <v>127</v>
      </c>
      <c r="E112">
        <v>1</v>
      </c>
      <c r="F112" s="1">
        <v>41130</v>
      </c>
      <c r="G112">
        <v>41.677573150000001</v>
      </c>
      <c r="H112">
        <v>-73.144697820000005</v>
      </c>
      <c r="I112">
        <v>-5.73</v>
      </c>
      <c r="J112">
        <v>-36.99</v>
      </c>
      <c r="K112">
        <v>8.8500000000000014</v>
      </c>
      <c r="L112" s="6">
        <v>3.6963949040651548E-2</v>
      </c>
      <c r="M112" s="6">
        <v>0.41892422594275852</v>
      </c>
    </row>
    <row r="113" spans="1:13" x14ac:dyDescent="0.25">
      <c r="A113" t="s">
        <v>2872</v>
      </c>
      <c r="B113">
        <v>2012</v>
      </c>
      <c r="C113">
        <v>7091</v>
      </c>
      <c r="D113" t="s">
        <v>129</v>
      </c>
      <c r="E113">
        <v>1</v>
      </c>
      <c r="F113" s="1">
        <v>41101</v>
      </c>
      <c r="G113">
        <v>41.950843990000003</v>
      </c>
      <c r="H113">
        <v>-71.951116400000004</v>
      </c>
      <c r="I113">
        <v>-6.15</v>
      </c>
      <c r="J113">
        <v>-40.39</v>
      </c>
      <c r="K113">
        <v>8.8100000000000023</v>
      </c>
      <c r="L113" s="6">
        <v>3.6399750544626554E-2</v>
      </c>
      <c r="M113" s="6">
        <v>0.11487118908134235</v>
      </c>
    </row>
    <row r="114" spans="1:13" x14ac:dyDescent="0.25">
      <c r="A114" t="s">
        <v>3112</v>
      </c>
      <c r="B114">
        <v>2012</v>
      </c>
      <c r="C114">
        <v>8500</v>
      </c>
      <c r="D114" t="s">
        <v>131</v>
      </c>
      <c r="E114">
        <v>1</v>
      </c>
      <c r="F114" s="1">
        <v>41164</v>
      </c>
      <c r="G114">
        <v>41.897045589999998</v>
      </c>
      <c r="H114">
        <v>-73.447129259999997</v>
      </c>
      <c r="I114">
        <v>-3.68</v>
      </c>
      <c r="J114">
        <v>-31.7</v>
      </c>
      <c r="K114">
        <v>-2.259999999999998</v>
      </c>
      <c r="L114" s="6">
        <v>0.26634582988244671</v>
      </c>
      <c r="M114" s="6">
        <v>0.92921912633597614</v>
      </c>
    </row>
    <row r="115" spans="1:13" x14ac:dyDescent="0.25">
      <c r="A115" t="s">
        <v>4480</v>
      </c>
      <c r="B115">
        <v>2012</v>
      </c>
      <c r="C115">
        <v>7450</v>
      </c>
      <c r="D115" t="s">
        <v>133</v>
      </c>
      <c r="E115">
        <v>1</v>
      </c>
      <c r="F115" s="1">
        <v>41115</v>
      </c>
      <c r="G115">
        <v>41.338990600000002</v>
      </c>
      <c r="H115">
        <v>-72.486131630000003</v>
      </c>
      <c r="I115">
        <v>-3.97</v>
      </c>
      <c r="J115">
        <v>-28.14</v>
      </c>
      <c r="K115">
        <v>3.620000000000001</v>
      </c>
      <c r="L115" s="6">
        <v>0.22085451793661925</v>
      </c>
      <c r="M115" s="6">
        <v>0.46193942488436746</v>
      </c>
    </row>
    <row r="116" spans="1:13" x14ac:dyDescent="0.25">
      <c r="A116" t="s">
        <v>4481</v>
      </c>
      <c r="B116">
        <v>2012</v>
      </c>
      <c r="C116">
        <v>7953</v>
      </c>
      <c r="D116" t="s">
        <v>134</v>
      </c>
      <c r="E116">
        <v>1</v>
      </c>
      <c r="F116" s="1">
        <v>41136</v>
      </c>
      <c r="G116">
        <v>41.65348504</v>
      </c>
      <c r="H116">
        <v>-73.20748141</v>
      </c>
      <c r="I116">
        <v>-3.67</v>
      </c>
      <c r="J116">
        <v>-28.35</v>
      </c>
      <c r="K116">
        <v>1.009999999999998</v>
      </c>
      <c r="L116" s="6">
        <v>0.32499085798485738</v>
      </c>
      <c r="M116" s="6">
        <v>0.4613941681495376</v>
      </c>
    </row>
    <row r="117" spans="1:13" x14ac:dyDescent="0.25">
      <c r="A117" t="s">
        <v>4482</v>
      </c>
      <c r="B117">
        <v>2012</v>
      </c>
      <c r="C117">
        <v>6813</v>
      </c>
      <c r="D117" t="s">
        <v>135</v>
      </c>
      <c r="E117">
        <v>1</v>
      </c>
      <c r="F117" s="1">
        <v>41086</v>
      </c>
      <c r="G117">
        <v>41.711856060000002</v>
      </c>
      <c r="H117">
        <v>-72.329032220000002</v>
      </c>
      <c r="I117">
        <v>-4.7</v>
      </c>
      <c r="J117">
        <v>-32.33</v>
      </c>
      <c r="K117">
        <v>5.2700000000000031</v>
      </c>
      <c r="L117" s="6">
        <v>0.1735554118813053</v>
      </c>
      <c r="M117" s="6">
        <v>0.61245540732599413</v>
      </c>
    </row>
    <row r="118" spans="1:13" x14ac:dyDescent="0.25">
      <c r="A118" t="s">
        <v>4483</v>
      </c>
      <c r="B118">
        <v>2012</v>
      </c>
      <c r="C118">
        <v>7224</v>
      </c>
      <c r="D118" t="s">
        <v>136</v>
      </c>
      <c r="E118">
        <v>1</v>
      </c>
      <c r="F118" s="1">
        <v>41107</v>
      </c>
      <c r="G118">
        <v>41.774540960000003</v>
      </c>
      <c r="H118">
        <v>-71.887980990000003</v>
      </c>
      <c r="I118">
        <v>-4.09</v>
      </c>
      <c r="J118">
        <v>-31.2</v>
      </c>
      <c r="K118">
        <v>1.5199999999999996</v>
      </c>
      <c r="L118" s="6">
        <v>0.18715871171585097</v>
      </c>
      <c r="M118" s="6">
        <v>1.0332063106435141</v>
      </c>
    </row>
    <row r="119" spans="1:13" x14ac:dyDescent="0.25">
      <c r="A119" t="s">
        <v>4484</v>
      </c>
      <c r="B119">
        <v>2012</v>
      </c>
      <c r="C119">
        <v>7582</v>
      </c>
      <c r="D119" t="s">
        <v>137</v>
      </c>
      <c r="E119">
        <v>1</v>
      </c>
      <c r="F119" s="1">
        <v>41122</v>
      </c>
      <c r="G119">
        <v>41.840518170000003</v>
      </c>
      <c r="H119">
        <v>-72.109793049999993</v>
      </c>
      <c r="I119">
        <v>-4.3</v>
      </c>
      <c r="J119">
        <v>-30.97</v>
      </c>
      <c r="K119">
        <v>3.4299999999999997</v>
      </c>
      <c r="L119" s="6">
        <v>0.21360070841928058</v>
      </c>
      <c r="M119" s="6">
        <v>0.47670805287557633</v>
      </c>
    </row>
    <row r="120" spans="1:13" x14ac:dyDescent="0.25">
      <c r="A120" t="s">
        <v>2557</v>
      </c>
      <c r="B120">
        <v>2012</v>
      </c>
      <c r="C120">
        <v>7729</v>
      </c>
      <c r="D120" t="s">
        <v>138</v>
      </c>
      <c r="E120">
        <v>1</v>
      </c>
      <c r="F120" s="1">
        <v>41127</v>
      </c>
      <c r="G120">
        <v>39.424013940000002</v>
      </c>
      <c r="H120">
        <v>-75.687351239999998</v>
      </c>
      <c r="I120">
        <v>-3.79</v>
      </c>
      <c r="J120">
        <v>-25.74</v>
      </c>
      <c r="K120">
        <v>4.5800000000000018</v>
      </c>
      <c r="L120" s="6">
        <v>0.17654899049678102</v>
      </c>
      <c r="M120" s="6">
        <v>0.11434115854113185</v>
      </c>
    </row>
    <row r="121" spans="1:13" x14ac:dyDescent="0.25">
      <c r="A121" t="s">
        <v>3774</v>
      </c>
      <c r="B121">
        <v>2012</v>
      </c>
      <c r="C121">
        <v>6838</v>
      </c>
      <c r="D121" t="s">
        <v>140</v>
      </c>
      <c r="E121">
        <v>1</v>
      </c>
      <c r="F121" s="1">
        <v>41087</v>
      </c>
      <c r="G121">
        <v>38.988578969999999</v>
      </c>
      <c r="H121">
        <v>-75.521179369999999</v>
      </c>
      <c r="I121">
        <v>-4.66</v>
      </c>
      <c r="J121">
        <v>-31.16</v>
      </c>
      <c r="K121">
        <v>6.120000000000001</v>
      </c>
      <c r="L121" s="6">
        <v>8.3605499207494993E-2</v>
      </c>
      <c r="M121" s="6">
        <v>4.4439539892070702E-2</v>
      </c>
    </row>
    <row r="122" spans="1:13" x14ac:dyDescent="0.25">
      <c r="A122" t="s">
        <v>3956</v>
      </c>
      <c r="B122">
        <v>2012</v>
      </c>
      <c r="C122">
        <v>7972</v>
      </c>
      <c r="D122" t="s">
        <v>142</v>
      </c>
      <c r="E122">
        <v>1</v>
      </c>
      <c r="F122" s="1">
        <v>41136</v>
      </c>
      <c r="G122">
        <v>38.642697259999998</v>
      </c>
      <c r="H122">
        <v>-75.550968789999999</v>
      </c>
      <c r="I122">
        <v>-5.94</v>
      </c>
      <c r="J122">
        <v>-35.479999999999997</v>
      </c>
      <c r="K122">
        <v>12.040000000000006</v>
      </c>
      <c r="L122" s="6">
        <v>1.2786568149072928E-2</v>
      </c>
      <c r="M122" s="6">
        <v>9.2435855109185873E-3</v>
      </c>
    </row>
    <row r="123" spans="1:13" x14ac:dyDescent="0.25">
      <c r="A123" t="s">
        <v>2691</v>
      </c>
      <c r="B123">
        <v>2012</v>
      </c>
      <c r="C123">
        <v>8115</v>
      </c>
      <c r="D123" t="s">
        <v>144</v>
      </c>
      <c r="E123">
        <v>1</v>
      </c>
      <c r="F123" s="1">
        <v>41141</v>
      </c>
      <c r="G123">
        <v>38.559497659999998</v>
      </c>
      <c r="H123">
        <v>-75.562332220000002</v>
      </c>
      <c r="I123">
        <v>-4.8099999999999996</v>
      </c>
      <c r="J123">
        <v>-30.9</v>
      </c>
      <c r="K123">
        <v>7.5799999999999983</v>
      </c>
      <c r="L123" s="6">
        <v>6.1443792613687431E-2</v>
      </c>
      <c r="M123" s="6">
        <v>4.9667050166656471E-2</v>
      </c>
    </row>
    <row r="124" spans="1:13" x14ac:dyDescent="0.25">
      <c r="A124" t="s">
        <v>4485</v>
      </c>
      <c r="B124">
        <v>2012</v>
      </c>
      <c r="C124">
        <v>6780</v>
      </c>
      <c r="D124" t="s">
        <v>146</v>
      </c>
      <c r="E124">
        <v>1</v>
      </c>
      <c r="F124" s="1">
        <v>41085</v>
      </c>
      <c r="G124">
        <v>38.559928909999996</v>
      </c>
      <c r="H124">
        <v>-75.629274980000005</v>
      </c>
      <c r="I124">
        <v>-5.41</v>
      </c>
      <c r="J124">
        <v>-33.25</v>
      </c>
      <c r="K124">
        <v>10.030000000000001</v>
      </c>
      <c r="L124" s="6">
        <v>3.2281747710056152E-2</v>
      </c>
      <c r="M124" s="6">
        <v>3.2177885828271184E-2</v>
      </c>
    </row>
    <row r="125" spans="1:13" x14ac:dyDescent="0.25">
      <c r="A125" t="s">
        <v>4486</v>
      </c>
      <c r="B125">
        <v>2012</v>
      </c>
      <c r="C125">
        <v>8592</v>
      </c>
      <c r="D125" t="s">
        <v>147</v>
      </c>
      <c r="E125">
        <v>1</v>
      </c>
      <c r="F125" s="1">
        <v>41165</v>
      </c>
      <c r="G125">
        <v>38.866952060000003</v>
      </c>
      <c r="H125">
        <v>-75.380163319999994</v>
      </c>
      <c r="I125">
        <v>-5.8</v>
      </c>
      <c r="J125">
        <v>-33.97</v>
      </c>
      <c r="K125">
        <v>12.43</v>
      </c>
      <c r="L125" s="6">
        <v>2.5089327130813213E-2</v>
      </c>
      <c r="M125" s="6">
        <v>1.6826403609055011E-2</v>
      </c>
    </row>
    <row r="126" spans="1:13" x14ac:dyDescent="0.25">
      <c r="A126" t="s">
        <v>4487</v>
      </c>
      <c r="B126">
        <v>2012</v>
      </c>
      <c r="C126">
        <v>8469</v>
      </c>
      <c r="D126" t="s">
        <v>148</v>
      </c>
      <c r="E126">
        <v>1</v>
      </c>
      <c r="F126" s="1">
        <v>41162</v>
      </c>
      <c r="G126">
        <v>38.519970729999997</v>
      </c>
      <c r="H126">
        <v>-75.511117170000006</v>
      </c>
      <c r="I126">
        <v>-5.71</v>
      </c>
      <c r="J126">
        <v>-32.65</v>
      </c>
      <c r="K126">
        <v>13.030000000000001</v>
      </c>
      <c r="L126" s="6">
        <v>2.9343835603235235E-2</v>
      </c>
      <c r="M126" s="6">
        <v>2.1100662500101907E-2</v>
      </c>
    </row>
    <row r="127" spans="1:13" x14ac:dyDescent="0.25">
      <c r="A127" t="s">
        <v>4078</v>
      </c>
      <c r="B127">
        <v>2012</v>
      </c>
      <c r="C127">
        <v>6212</v>
      </c>
      <c r="D127" t="s">
        <v>149</v>
      </c>
      <c r="E127">
        <v>1</v>
      </c>
      <c r="F127" s="1">
        <v>41043</v>
      </c>
      <c r="G127">
        <v>26.962188959999999</v>
      </c>
      <c r="H127">
        <v>-80.861120229999997</v>
      </c>
      <c r="I127">
        <v>2.6</v>
      </c>
      <c r="J127">
        <v>19.54</v>
      </c>
      <c r="K127">
        <v>-1.2600000000000016</v>
      </c>
      <c r="L127" s="6">
        <v>0.84691767511986815</v>
      </c>
      <c r="M127" s="6">
        <v>0.969655508822725</v>
      </c>
    </row>
    <row r="128" spans="1:13" x14ac:dyDescent="0.25">
      <c r="A128" t="s">
        <v>3998</v>
      </c>
      <c r="B128">
        <v>2012</v>
      </c>
      <c r="C128">
        <v>6222</v>
      </c>
      <c r="D128" t="s">
        <v>150</v>
      </c>
      <c r="E128">
        <v>1</v>
      </c>
      <c r="F128" s="1">
        <v>41045</v>
      </c>
      <c r="G128">
        <v>28.09204922</v>
      </c>
      <c r="H128">
        <v>-81.707221840000003</v>
      </c>
      <c r="I128">
        <v>3.86</v>
      </c>
      <c r="J128">
        <v>21.35</v>
      </c>
      <c r="K128">
        <v>-9.5299999999999976</v>
      </c>
      <c r="L128" s="6">
        <v>0.83776580064580619</v>
      </c>
      <c r="M128" s="6">
        <v>0.98153755851324032</v>
      </c>
    </row>
    <row r="129" spans="1:13" x14ac:dyDescent="0.25">
      <c r="A129" t="s">
        <v>3910</v>
      </c>
      <c r="B129">
        <v>2012</v>
      </c>
      <c r="C129">
        <v>7530</v>
      </c>
      <c r="D129" t="s">
        <v>151</v>
      </c>
      <c r="E129">
        <v>1</v>
      </c>
      <c r="F129" s="1">
        <v>41120</v>
      </c>
      <c r="G129">
        <v>28.62012601</v>
      </c>
      <c r="H129">
        <v>-81.623906660000003</v>
      </c>
      <c r="I129">
        <v>2.19</v>
      </c>
      <c r="J129">
        <v>10.199999999999999</v>
      </c>
      <c r="K129">
        <v>-7.32</v>
      </c>
      <c r="L129" s="6">
        <v>0.43387235648023181</v>
      </c>
      <c r="M129" s="6">
        <v>0.15880192232427842</v>
      </c>
    </row>
    <row r="130" spans="1:13" x14ac:dyDescent="0.25">
      <c r="A130" t="s">
        <v>3541</v>
      </c>
      <c r="B130">
        <v>2012</v>
      </c>
      <c r="C130">
        <v>6233</v>
      </c>
      <c r="D130" t="s">
        <v>152</v>
      </c>
      <c r="E130">
        <v>1</v>
      </c>
      <c r="F130" s="1">
        <v>41048</v>
      </c>
      <c r="G130">
        <v>28.632141489999999</v>
      </c>
      <c r="H130">
        <v>-81.355207449999995</v>
      </c>
      <c r="I130">
        <v>2.67</v>
      </c>
      <c r="J130">
        <v>13.3</v>
      </c>
      <c r="K130">
        <v>-8.0599999999999987</v>
      </c>
      <c r="L130" s="6">
        <v>0.48960923045992055</v>
      </c>
      <c r="M130" s="6">
        <v>1.1367947417927704</v>
      </c>
    </row>
    <row r="131" spans="1:13" x14ac:dyDescent="0.25">
      <c r="A131" t="s">
        <v>3766</v>
      </c>
      <c r="B131">
        <v>2012</v>
      </c>
      <c r="C131">
        <v>7839</v>
      </c>
      <c r="D131" t="s">
        <v>154</v>
      </c>
      <c r="E131">
        <v>1</v>
      </c>
      <c r="F131" s="1">
        <v>41133</v>
      </c>
      <c r="G131">
        <v>28.89574438</v>
      </c>
      <c r="H131">
        <v>-81.839829760000001</v>
      </c>
      <c r="I131">
        <v>2.88</v>
      </c>
      <c r="J131">
        <v>14.71</v>
      </c>
      <c r="K131">
        <v>-8.3299999999999983</v>
      </c>
      <c r="L131" s="6">
        <v>0.58827632303293953</v>
      </c>
      <c r="M131" s="6">
        <v>0.42759908381097256</v>
      </c>
    </row>
    <row r="132" spans="1:13" x14ac:dyDescent="0.25">
      <c r="A132" t="s">
        <v>2493</v>
      </c>
      <c r="B132">
        <v>2012</v>
      </c>
      <c r="C132">
        <v>6232</v>
      </c>
      <c r="D132" t="s">
        <v>156</v>
      </c>
      <c r="E132">
        <v>1</v>
      </c>
      <c r="F132" s="1">
        <v>41049</v>
      </c>
      <c r="G132">
        <v>28.637374210000001</v>
      </c>
      <c r="H132">
        <v>-81.137706739999999</v>
      </c>
      <c r="I132">
        <v>2.76</v>
      </c>
      <c r="J132">
        <v>13.94</v>
      </c>
      <c r="K132">
        <v>-8.1399999999999988</v>
      </c>
      <c r="L132" s="6">
        <v>0.51396116378239443</v>
      </c>
      <c r="M132" s="6">
        <v>0.47343772591800365</v>
      </c>
    </row>
    <row r="133" spans="1:13" x14ac:dyDescent="0.25">
      <c r="A133" t="s">
        <v>4006</v>
      </c>
      <c r="B133">
        <v>2012</v>
      </c>
      <c r="C133">
        <v>6228</v>
      </c>
      <c r="D133" t="s">
        <v>158</v>
      </c>
      <c r="E133">
        <v>1</v>
      </c>
      <c r="F133" s="1">
        <v>41046</v>
      </c>
      <c r="G133">
        <v>28.170185839999998</v>
      </c>
      <c r="H133">
        <v>-81.834471989999997</v>
      </c>
      <c r="I133">
        <v>4.38</v>
      </c>
      <c r="J133">
        <v>21.26</v>
      </c>
      <c r="K133">
        <v>-13.779999999999998</v>
      </c>
      <c r="L133" s="6">
        <v>0.91289544554757684</v>
      </c>
      <c r="M133" s="6">
        <v>1.6297858169178983</v>
      </c>
    </row>
    <row r="134" spans="1:13" x14ac:dyDescent="0.25">
      <c r="A134" t="s">
        <v>3890</v>
      </c>
      <c r="B134">
        <v>2012</v>
      </c>
      <c r="C134">
        <v>7531</v>
      </c>
      <c r="D134" t="s">
        <v>160</v>
      </c>
      <c r="E134">
        <v>1</v>
      </c>
      <c r="F134" s="1">
        <v>41118</v>
      </c>
      <c r="G134">
        <v>30.43458497</v>
      </c>
      <c r="H134">
        <v>-84.565538790000005</v>
      </c>
      <c r="I134">
        <v>-1.73</v>
      </c>
      <c r="J134">
        <v>-11.89</v>
      </c>
      <c r="K134">
        <v>1.9499999999999993</v>
      </c>
      <c r="L134" s="6">
        <v>8.9397414861864005E-2</v>
      </c>
      <c r="M134" s="6">
        <v>0.13302240887146019</v>
      </c>
    </row>
    <row r="135" spans="1:13" x14ac:dyDescent="0.25">
      <c r="A135" t="s">
        <v>3999</v>
      </c>
      <c r="B135">
        <v>2012</v>
      </c>
      <c r="C135">
        <v>7836</v>
      </c>
      <c r="D135" t="s">
        <v>162</v>
      </c>
      <c r="E135">
        <v>1</v>
      </c>
      <c r="F135" s="1">
        <v>41132</v>
      </c>
      <c r="G135">
        <v>28.8388165</v>
      </c>
      <c r="H135">
        <v>-81.269924739999993</v>
      </c>
      <c r="I135">
        <v>0.45</v>
      </c>
      <c r="J135">
        <v>0.35</v>
      </c>
      <c r="K135">
        <v>-3.25</v>
      </c>
      <c r="L135" s="6">
        <v>0.44476079008537744</v>
      </c>
      <c r="M135" s="6">
        <v>0.28686553412800003</v>
      </c>
    </row>
    <row r="136" spans="1:13" x14ac:dyDescent="0.25">
      <c r="A136" t="s">
        <v>4488</v>
      </c>
      <c r="B136">
        <v>2012</v>
      </c>
      <c r="C136">
        <v>6231</v>
      </c>
      <c r="D136" t="s">
        <v>164</v>
      </c>
      <c r="E136">
        <v>1</v>
      </c>
      <c r="F136" s="1">
        <v>41047</v>
      </c>
      <c r="G136">
        <v>27.842188180000001</v>
      </c>
      <c r="H136">
        <v>-81.509279269999993</v>
      </c>
      <c r="I136">
        <v>0.44</v>
      </c>
      <c r="J136">
        <v>-0.5</v>
      </c>
      <c r="K136">
        <v>-4.0199999999999996</v>
      </c>
      <c r="L136" s="6">
        <v>0.18903847219248643</v>
      </c>
      <c r="M136" s="6">
        <v>0.18808792341464989</v>
      </c>
    </row>
    <row r="137" spans="1:13" x14ac:dyDescent="0.25">
      <c r="A137" t="s">
        <v>4489</v>
      </c>
      <c r="B137">
        <v>2012</v>
      </c>
      <c r="C137">
        <v>6251</v>
      </c>
      <c r="D137" t="s">
        <v>165</v>
      </c>
      <c r="E137">
        <v>1</v>
      </c>
      <c r="F137" s="1">
        <v>41050</v>
      </c>
      <c r="G137">
        <v>28.62073805</v>
      </c>
      <c r="H137">
        <v>-81.389557150000002</v>
      </c>
      <c r="I137">
        <v>3.7</v>
      </c>
      <c r="J137">
        <v>16.71</v>
      </c>
      <c r="K137">
        <v>-12.89</v>
      </c>
      <c r="L137" s="6">
        <v>0.66107688204488468</v>
      </c>
      <c r="M137" s="6">
        <v>1.462366404599186</v>
      </c>
    </row>
    <row r="138" spans="1:13" x14ac:dyDescent="0.25">
      <c r="A138" t="s">
        <v>4490</v>
      </c>
      <c r="B138">
        <v>2012</v>
      </c>
      <c r="C138">
        <v>6218</v>
      </c>
      <c r="D138" t="s">
        <v>166</v>
      </c>
      <c r="E138">
        <v>1</v>
      </c>
      <c r="F138" s="1">
        <v>41044</v>
      </c>
      <c r="G138">
        <v>27.207346130000001</v>
      </c>
      <c r="H138">
        <v>-81.350752990000004</v>
      </c>
      <c r="I138">
        <v>0</v>
      </c>
      <c r="J138">
        <v>0.12</v>
      </c>
      <c r="K138">
        <v>0.12</v>
      </c>
      <c r="L138" s="6">
        <v>0.16665051850527329</v>
      </c>
      <c r="M138" s="6">
        <v>0.96674882790914096</v>
      </c>
    </row>
    <row r="139" spans="1:13" x14ac:dyDescent="0.25">
      <c r="A139" t="s">
        <v>4491</v>
      </c>
      <c r="B139">
        <v>2012</v>
      </c>
      <c r="C139">
        <v>7909</v>
      </c>
      <c r="D139" t="s">
        <v>167</v>
      </c>
      <c r="E139">
        <v>1</v>
      </c>
      <c r="F139" s="1">
        <v>41134</v>
      </c>
      <c r="G139">
        <v>28.024898159999999</v>
      </c>
      <c r="H139">
        <v>-81.410008050000002</v>
      </c>
      <c r="I139">
        <v>1.5</v>
      </c>
      <c r="J139">
        <v>6.54</v>
      </c>
      <c r="K139">
        <v>-5.46</v>
      </c>
      <c r="L139" s="6">
        <v>0.30525620153535943</v>
      </c>
      <c r="M139" s="6">
        <v>0.1887269385375224</v>
      </c>
    </row>
    <row r="140" spans="1:13" x14ac:dyDescent="0.25">
      <c r="A140" t="s">
        <v>4492</v>
      </c>
      <c r="B140">
        <v>2012</v>
      </c>
      <c r="C140">
        <v>7814</v>
      </c>
      <c r="D140" t="s">
        <v>168</v>
      </c>
      <c r="E140">
        <v>1</v>
      </c>
      <c r="F140" s="1">
        <v>41130</v>
      </c>
      <c r="G140">
        <v>28.564165060000001</v>
      </c>
      <c r="H140">
        <v>-81.779773489999997</v>
      </c>
      <c r="I140">
        <v>3.04</v>
      </c>
      <c r="J140">
        <v>16.149999999999999</v>
      </c>
      <c r="K140">
        <v>-8.1700000000000017</v>
      </c>
      <c r="L140" s="6">
        <v>0.67746690562809087</v>
      </c>
      <c r="M140" s="6">
        <v>0.41957257902900574</v>
      </c>
    </row>
    <row r="141" spans="1:13" x14ac:dyDescent="0.25">
      <c r="A141" t="s">
        <v>4493</v>
      </c>
      <c r="B141">
        <v>2012</v>
      </c>
      <c r="C141">
        <v>8060</v>
      </c>
      <c r="D141" t="s">
        <v>169</v>
      </c>
      <c r="E141">
        <v>1</v>
      </c>
      <c r="F141" s="1">
        <v>41140</v>
      </c>
      <c r="G141">
        <v>26.422213930000002</v>
      </c>
      <c r="H141">
        <v>-81.492921850000002</v>
      </c>
      <c r="I141">
        <v>4.04</v>
      </c>
      <c r="J141">
        <v>19.350000000000001</v>
      </c>
      <c r="K141">
        <v>-12.969999999999999</v>
      </c>
      <c r="L141" s="6">
        <v>1.0790549477915585</v>
      </c>
      <c r="M141" s="6">
        <v>0.35044184097003217</v>
      </c>
    </row>
    <row r="142" spans="1:13" x14ac:dyDescent="0.25">
      <c r="A142" t="s">
        <v>4494</v>
      </c>
      <c r="B142">
        <v>2012</v>
      </c>
      <c r="C142">
        <v>8026</v>
      </c>
      <c r="D142" t="s">
        <v>170</v>
      </c>
      <c r="E142">
        <v>1</v>
      </c>
      <c r="F142" s="1">
        <v>41138</v>
      </c>
      <c r="G142">
        <v>30.516149429999999</v>
      </c>
      <c r="H142">
        <v>-85.707788460000003</v>
      </c>
      <c r="I142">
        <v>2.44</v>
      </c>
      <c r="J142">
        <v>8.4600000000000009</v>
      </c>
      <c r="K142">
        <v>-11.059999999999999</v>
      </c>
      <c r="L142" s="6">
        <v>0.51417992309239646</v>
      </c>
      <c r="M142" s="6">
        <v>0.2088246434096338</v>
      </c>
    </row>
    <row r="143" spans="1:13" x14ac:dyDescent="0.25">
      <c r="A143" t="s">
        <v>4495</v>
      </c>
      <c r="B143">
        <v>2012</v>
      </c>
      <c r="C143">
        <v>1000190</v>
      </c>
      <c r="D143" t="s">
        <v>4496</v>
      </c>
      <c r="E143">
        <v>1</v>
      </c>
      <c r="F143" s="1">
        <v>41136</v>
      </c>
      <c r="G143">
        <v>29.233446740000002</v>
      </c>
      <c r="H143">
        <v>-81.905781860000005</v>
      </c>
      <c r="I143">
        <v>2.85</v>
      </c>
      <c r="J143">
        <v>10.67</v>
      </c>
      <c r="K143">
        <v>-12.13</v>
      </c>
      <c r="L143" s="6">
        <v>0.50595757817718989</v>
      </c>
      <c r="M143" s="6">
        <v>0.30626610021583317</v>
      </c>
    </row>
    <row r="144" spans="1:13" x14ac:dyDescent="0.25">
      <c r="A144" t="s">
        <v>4497</v>
      </c>
      <c r="B144">
        <v>2012</v>
      </c>
      <c r="C144">
        <v>7532</v>
      </c>
      <c r="D144" t="s">
        <v>4498</v>
      </c>
      <c r="E144">
        <v>1</v>
      </c>
      <c r="F144" s="1">
        <v>41119</v>
      </c>
      <c r="G144">
        <v>30.22667337</v>
      </c>
      <c r="H144">
        <v>-82.437113080000003</v>
      </c>
      <c r="I144">
        <v>-0.91</v>
      </c>
      <c r="J144">
        <v>-10.94</v>
      </c>
      <c r="K144">
        <v>-3.6599999999999993</v>
      </c>
      <c r="L144" s="6">
        <v>9.9134143946799355E-2</v>
      </c>
      <c r="M144" s="6">
        <v>0.14670740219341624</v>
      </c>
    </row>
    <row r="145" spans="1:13" x14ac:dyDescent="0.25">
      <c r="A145" t="s">
        <v>2898</v>
      </c>
      <c r="B145">
        <v>2012</v>
      </c>
      <c r="C145">
        <v>6293</v>
      </c>
      <c r="D145" t="s">
        <v>171</v>
      </c>
      <c r="E145">
        <v>1</v>
      </c>
      <c r="F145" s="1">
        <v>41053</v>
      </c>
      <c r="G145">
        <v>31.05990761</v>
      </c>
      <c r="H145">
        <v>-81.41324075</v>
      </c>
      <c r="I145">
        <v>2.13</v>
      </c>
      <c r="J145">
        <v>11.9</v>
      </c>
      <c r="K145">
        <v>-5.1399999999999988</v>
      </c>
      <c r="L145" s="6">
        <v>0</v>
      </c>
      <c r="M145" s="6" t="s">
        <v>1403</v>
      </c>
    </row>
    <row r="146" spans="1:13" x14ac:dyDescent="0.25">
      <c r="A146" t="s">
        <v>3623</v>
      </c>
      <c r="B146">
        <v>2012</v>
      </c>
      <c r="C146">
        <v>7307</v>
      </c>
      <c r="D146" t="s">
        <v>173</v>
      </c>
      <c r="E146">
        <v>1</v>
      </c>
      <c r="F146" s="1">
        <v>41109</v>
      </c>
      <c r="G146">
        <v>33.299248339999998</v>
      </c>
      <c r="H146">
        <v>-81.895267700000005</v>
      </c>
      <c r="I146">
        <v>2.09</v>
      </c>
      <c r="J146">
        <v>4.67</v>
      </c>
      <c r="K146">
        <v>-12.049999999999999</v>
      </c>
      <c r="L146" s="6">
        <v>0.50997688708481337</v>
      </c>
      <c r="M146" s="6">
        <v>0.39992519616792926</v>
      </c>
    </row>
    <row r="147" spans="1:13" x14ac:dyDescent="0.25">
      <c r="A147" t="s">
        <v>3122</v>
      </c>
      <c r="B147">
        <v>2012</v>
      </c>
      <c r="C147">
        <v>8122</v>
      </c>
      <c r="D147" t="s">
        <v>175</v>
      </c>
      <c r="E147">
        <v>1</v>
      </c>
      <c r="F147" s="1">
        <v>41142</v>
      </c>
      <c r="G147">
        <v>32.0700182</v>
      </c>
      <c r="H147">
        <v>-84.297106670000005</v>
      </c>
      <c r="I147">
        <v>-1.95</v>
      </c>
      <c r="J147">
        <v>-11.76</v>
      </c>
      <c r="K147">
        <v>3.84</v>
      </c>
      <c r="L147" s="6">
        <v>0.14811679882956819</v>
      </c>
      <c r="M147" s="6">
        <v>0.22629277726344202</v>
      </c>
    </row>
    <row r="148" spans="1:13" x14ac:dyDescent="0.25">
      <c r="A148" t="s">
        <v>2946</v>
      </c>
      <c r="B148">
        <v>2012</v>
      </c>
      <c r="C148">
        <v>7453</v>
      </c>
      <c r="D148" t="s">
        <v>177</v>
      </c>
      <c r="E148">
        <v>1</v>
      </c>
      <c r="F148" s="1">
        <v>41115</v>
      </c>
      <c r="G148">
        <v>34.137807819999999</v>
      </c>
      <c r="H148">
        <v>-84.648451530000003</v>
      </c>
      <c r="I148">
        <v>-3.24</v>
      </c>
      <c r="J148">
        <v>-18.52</v>
      </c>
      <c r="K148">
        <v>7.4000000000000021</v>
      </c>
      <c r="L148" s="6">
        <v>7.7018202036263514E-2</v>
      </c>
      <c r="M148" s="6">
        <v>0.23912150325392184</v>
      </c>
    </row>
    <row r="149" spans="1:13" x14ac:dyDescent="0.25">
      <c r="A149" t="s">
        <v>3233</v>
      </c>
      <c r="B149">
        <v>2012</v>
      </c>
      <c r="C149">
        <v>7021</v>
      </c>
      <c r="D149" t="s">
        <v>179</v>
      </c>
      <c r="E149">
        <v>1</v>
      </c>
      <c r="F149" s="1">
        <v>41099</v>
      </c>
      <c r="G149">
        <v>34.797893299999998</v>
      </c>
      <c r="H149">
        <v>-84.255150159999999</v>
      </c>
      <c r="I149">
        <v>-3.93</v>
      </c>
      <c r="J149">
        <v>-23.36</v>
      </c>
      <c r="K149">
        <v>8.0800000000000018</v>
      </c>
      <c r="L149" s="6">
        <v>6.9952109951499822E-2</v>
      </c>
      <c r="M149" s="6">
        <v>0.35271218115797187</v>
      </c>
    </row>
    <row r="150" spans="1:13" x14ac:dyDescent="0.25">
      <c r="A150" t="s">
        <v>4499</v>
      </c>
      <c r="B150">
        <v>2012</v>
      </c>
      <c r="C150">
        <v>6585</v>
      </c>
      <c r="D150" t="s">
        <v>181</v>
      </c>
      <c r="E150">
        <v>1</v>
      </c>
      <c r="F150" s="1">
        <v>41073</v>
      </c>
      <c r="G150">
        <v>32.638812979999997</v>
      </c>
      <c r="H150">
        <v>-83.966929269999994</v>
      </c>
      <c r="I150">
        <v>-1.25</v>
      </c>
      <c r="J150">
        <v>-10.73</v>
      </c>
      <c r="K150">
        <v>-0.73000000000000043</v>
      </c>
      <c r="L150" s="6">
        <v>0.20316272203899949</v>
      </c>
      <c r="M150" s="6">
        <v>0.34753133535140679</v>
      </c>
    </row>
    <row r="151" spans="1:13" x14ac:dyDescent="0.25">
      <c r="A151" t="s">
        <v>4500</v>
      </c>
      <c r="B151">
        <v>2012</v>
      </c>
      <c r="C151">
        <v>7791</v>
      </c>
      <c r="D151" t="s">
        <v>182</v>
      </c>
      <c r="E151">
        <v>1</v>
      </c>
      <c r="F151" s="1">
        <v>41129</v>
      </c>
      <c r="G151">
        <v>32.182766669999999</v>
      </c>
      <c r="H151">
        <v>-83.170859410000006</v>
      </c>
      <c r="I151">
        <v>2.42</v>
      </c>
      <c r="J151">
        <v>7.81</v>
      </c>
      <c r="K151">
        <v>-11.55</v>
      </c>
      <c r="L151" s="6">
        <v>0.65756626382983163</v>
      </c>
      <c r="M151" s="6">
        <v>0.95183808802334791</v>
      </c>
    </row>
    <row r="152" spans="1:13" x14ac:dyDescent="0.25">
      <c r="A152" t="s">
        <v>4501</v>
      </c>
      <c r="B152">
        <v>2012</v>
      </c>
      <c r="C152">
        <v>6226</v>
      </c>
      <c r="D152" t="s">
        <v>183</v>
      </c>
      <c r="E152">
        <v>1</v>
      </c>
      <c r="F152" s="1">
        <v>41045</v>
      </c>
      <c r="G152">
        <v>33.37323584</v>
      </c>
      <c r="H152">
        <v>-84.285889580000003</v>
      </c>
      <c r="I152">
        <v>-1.76</v>
      </c>
      <c r="J152">
        <v>-12.23</v>
      </c>
      <c r="K152">
        <v>1.8499999999999996</v>
      </c>
      <c r="L152" s="6">
        <v>0.23260173815928625</v>
      </c>
      <c r="M152" s="6">
        <v>0.53257705059197824</v>
      </c>
    </row>
    <row r="153" spans="1:13" x14ac:dyDescent="0.25">
      <c r="A153" t="s">
        <v>4502</v>
      </c>
      <c r="B153">
        <v>2012</v>
      </c>
      <c r="C153">
        <v>8316</v>
      </c>
      <c r="D153" t="s">
        <v>184</v>
      </c>
      <c r="E153">
        <v>1</v>
      </c>
      <c r="F153" s="1">
        <v>41150</v>
      </c>
      <c r="G153">
        <v>32.382444030000002</v>
      </c>
      <c r="H153">
        <v>-81.929348360000006</v>
      </c>
      <c r="I153">
        <v>-0.43</v>
      </c>
      <c r="J153">
        <v>-5.43</v>
      </c>
      <c r="K153">
        <v>-1.9899999999999998</v>
      </c>
      <c r="L153" s="6">
        <v>0.2380123496982989</v>
      </c>
      <c r="M153" s="6">
        <v>0.26002704835831597</v>
      </c>
    </row>
    <row r="154" spans="1:13" x14ac:dyDescent="0.25">
      <c r="A154" t="s">
        <v>4503</v>
      </c>
      <c r="B154">
        <v>2012</v>
      </c>
      <c r="C154">
        <v>6889</v>
      </c>
      <c r="D154" t="s">
        <v>185</v>
      </c>
      <c r="E154">
        <v>1</v>
      </c>
      <c r="F154" s="1">
        <v>41088</v>
      </c>
      <c r="G154">
        <v>34.546049830000001</v>
      </c>
      <c r="H154">
        <v>-84.36246964</v>
      </c>
      <c r="I154">
        <v>-5.03</v>
      </c>
      <c r="J154">
        <v>-26.44</v>
      </c>
      <c r="K154">
        <v>13.8</v>
      </c>
      <c r="L154" s="6">
        <v>0</v>
      </c>
      <c r="M154" s="6" t="s">
        <v>1403</v>
      </c>
    </row>
    <row r="155" spans="1:13" x14ac:dyDescent="0.25">
      <c r="A155" t="s">
        <v>4504</v>
      </c>
      <c r="B155">
        <v>2012</v>
      </c>
      <c r="C155">
        <v>8178</v>
      </c>
      <c r="D155" t="s">
        <v>186</v>
      </c>
      <c r="E155">
        <v>1</v>
      </c>
      <c r="F155" s="1">
        <v>41143</v>
      </c>
      <c r="G155">
        <v>32.096471989999998</v>
      </c>
      <c r="H155">
        <v>-82.900339619999997</v>
      </c>
      <c r="I155">
        <v>1.52</v>
      </c>
      <c r="J155">
        <v>5.59</v>
      </c>
      <c r="K155">
        <v>-6.57</v>
      </c>
      <c r="L155" s="6">
        <v>0.51666468362557449</v>
      </c>
      <c r="M155" s="6">
        <v>0.48195691403805896</v>
      </c>
    </row>
    <row r="156" spans="1:13" x14ac:dyDescent="0.25">
      <c r="A156" t="s">
        <v>4505</v>
      </c>
      <c r="B156">
        <v>2012</v>
      </c>
      <c r="C156">
        <v>7461</v>
      </c>
      <c r="D156" t="s">
        <v>4506</v>
      </c>
      <c r="E156">
        <v>1</v>
      </c>
      <c r="F156" s="1">
        <v>41115</v>
      </c>
      <c r="G156">
        <v>32.859479589999999</v>
      </c>
      <c r="H156">
        <v>-84.396929990000004</v>
      </c>
      <c r="I156">
        <v>1.65</v>
      </c>
      <c r="J156">
        <v>2.5299999999999998</v>
      </c>
      <c r="K156">
        <v>-10.67</v>
      </c>
      <c r="L156" s="6">
        <v>0.62287735625176199</v>
      </c>
      <c r="M156" s="6">
        <v>1.7844165382720698</v>
      </c>
    </row>
    <row r="157" spans="1:13" x14ac:dyDescent="0.25">
      <c r="A157" t="s">
        <v>4507</v>
      </c>
      <c r="B157">
        <v>2012</v>
      </c>
      <c r="C157">
        <v>8027</v>
      </c>
      <c r="D157" t="s">
        <v>4508</v>
      </c>
      <c r="E157">
        <v>1</v>
      </c>
      <c r="F157" s="1">
        <v>41137</v>
      </c>
      <c r="G157">
        <v>30.833523759999999</v>
      </c>
      <c r="H157">
        <v>-82.356881999999999</v>
      </c>
      <c r="I157">
        <v>-3.38</v>
      </c>
      <c r="J157">
        <v>-21.45</v>
      </c>
      <c r="K157">
        <v>5.59</v>
      </c>
      <c r="L157" s="6">
        <v>0.12029711351912961</v>
      </c>
      <c r="M157" s="6">
        <v>0.11129914116003392</v>
      </c>
    </row>
    <row r="158" spans="1:13" x14ac:dyDescent="0.25">
      <c r="A158" t="s">
        <v>3295</v>
      </c>
      <c r="B158">
        <v>2012</v>
      </c>
      <c r="C158">
        <v>6604</v>
      </c>
      <c r="D158" t="s">
        <v>187</v>
      </c>
      <c r="E158">
        <v>1</v>
      </c>
      <c r="F158" s="1">
        <v>41074</v>
      </c>
      <c r="G158">
        <v>43.155737719999998</v>
      </c>
      <c r="H158">
        <v>-94.650348460000004</v>
      </c>
      <c r="I158">
        <v>-2.81</v>
      </c>
      <c r="J158">
        <v>-26.6</v>
      </c>
      <c r="K158">
        <v>-4.120000000000001</v>
      </c>
      <c r="L158" s="6">
        <v>0.35958052849053002</v>
      </c>
      <c r="M158" s="6">
        <v>0.93926024227970484</v>
      </c>
    </row>
    <row r="159" spans="1:13" x14ac:dyDescent="0.25">
      <c r="A159" t="s">
        <v>3486</v>
      </c>
      <c r="B159">
        <v>2012</v>
      </c>
      <c r="C159">
        <v>7462</v>
      </c>
      <c r="D159" t="s">
        <v>189</v>
      </c>
      <c r="E159">
        <v>1</v>
      </c>
      <c r="F159" s="1">
        <v>41116</v>
      </c>
      <c r="G159">
        <v>43.461318689999999</v>
      </c>
      <c r="H159">
        <v>-95.172506240000004</v>
      </c>
      <c r="I159">
        <v>-0.72</v>
      </c>
      <c r="J159">
        <v>-17.59</v>
      </c>
      <c r="K159">
        <v>-11.83</v>
      </c>
      <c r="L159" s="6">
        <v>0.6254148057317126</v>
      </c>
      <c r="M159" s="6">
        <v>0.56841156767352763</v>
      </c>
    </row>
    <row r="160" spans="1:13" x14ac:dyDescent="0.25">
      <c r="A160" t="s">
        <v>3880</v>
      </c>
      <c r="B160">
        <v>2012</v>
      </c>
      <c r="C160">
        <v>6789</v>
      </c>
      <c r="D160" t="s">
        <v>191</v>
      </c>
      <c r="E160">
        <v>1</v>
      </c>
      <c r="F160" s="1">
        <v>41086</v>
      </c>
      <c r="G160">
        <v>41.438742410000003</v>
      </c>
      <c r="H160">
        <v>-93.549705979999999</v>
      </c>
      <c r="I160">
        <v>-0.61</v>
      </c>
      <c r="J160">
        <v>-15.45</v>
      </c>
      <c r="K160">
        <v>-10.57</v>
      </c>
      <c r="L160" s="6">
        <v>0.39171995576028446</v>
      </c>
      <c r="M160" s="6">
        <v>1.2181410607147325</v>
      </c>
    </row>
    <row r="161" spans="1:13" x14ac:dyDescent="0.25">
      <c r="A161" t="s">
        <v>3482</v>
      </c>
      <c r="B161">
        <v>2012</v>
      </c>
      <c r="C161">
        <v>7017</v>
      </c>
      <c r="D161" t="s">
        <v>193</v>
      </c>
      <c r="E161">
        <v>1</v>
      </c>
      <c r="F161" s="1">
        <v>41099</v>
      </c>
      <c r="G161">
        <v>41.477233980000001</v>
      </c>
      <c r="H161">
        <v>-92.460277669999996</v>
      </c>
      <c r="I161">
        <v>-2.86</v>
      </c>
      <c r="J161">
        <v>-23.73</v>
      </c>
      <c r="K161">
        <v>-0.85000000000000142</v>
      </c>
      <c r="L161" s="6">
        <v>0.20901577362680362</v>
      </c>
      <c r="M161" s="6">
        <v>0.59685824948179489</v>
      </c>
    </row>
    <row r="162" spans="1:13" x14ac:dyDescent="0.25">
      <c r="A162" t="s">
        <v>3769</v>
      </c>
      <c r="B162">
        <v>2012</v>
      </c>
      <c r="C162">
        <v>6530</v>
      </c>
      <c r="D162" t="s">
        <v>195</v>
      </c>
      <c r="E162">
        <v>1</v>
      </c>
      <c r="F162" s="1">
        <v>41071</v>
      </c>
      <c r="G162">
        <v>42.492880380000003</v>
      </c>
      <c r="H162">
        <v>-94.622563020000001</v>
      </c>
      <c r="I162">
        <v>-1.47</v>
      </c>
      <c r="J162">
        <v>-20.04</v>
      </c>
      <c r="K162">
        <v>-8.2799999999999994</v>
      </c>
      <c r="L162" s="6">
        <v>0.46665256526405552</v>
      </c>
      <c r="M162" s="6">
        <v>0.69851820318669455</v>
      </c>
    </row>
    <row r="163" spans="1:13" x14ac:dyDescent="0.25">
      <c r="A163" t="s">
        <v>3887</v>
      </c>
      <c r="B163">
        <v>2012</v>
      </c>
      <c r="C163">
        <v>6768</v>
      </c>
      <c r="D163" t="s">
        <v>197</v>
      </c>
      <c r="E163">
        <v>1</v>
      </c>
      <c r="F163" s="1">
        <v>41085</v>
      </c>
      <c r="G163">
        <v>41.46944302</v>
      </c>
      <c r="H163">
        <v>-93.920543800000004</v>
      </c>
      <c r="I163">
        <v>-4.17</v>
      </c>
      <c r="J163">
        <v>-29.87</v>
      </c>
      <c r="K163">
        <v>3.4899999999999984</v>
      </c>
      <c r="L163" s="6">
        <v>0.16454944516543965</v>
      </c>
      <c r="M163" s="6">
        <v>0.31802549473464048</v>
      </c>
    </row>
    <row r="164" spans="1:13" x14ac:dyDescent="0.25">
      <c r="A164" t="s">
        <v>3445</v>
      </c>
      <c r="B164">
        <v>2012</v>
      </c>
      <c r="C164">
        <v>6416</v>
      </c>
      <c r="D164" t="s">
        <v>199</v>
      </c>
      <c r="E164">
        <v>1</v>
      </c>
      <c r="F164" s="1">
        <v>41064</v>
      </c>
      <c r="G164">
        <v>43.389725120000001</v>
      </c>
      <c r="H164">
        <v>-93.497857199999999</v>
      </c>
      <c r="I164">
        <v>-1.1000000000000001</v>
      </c>
      <c r="J164">
        <v>-17.61</v>
      </c>
      <c r="K164">
        <v>-8.8099999999999987</v>
      </c>
      <c r="L164" s="6">
        <v>0.54184334123830247</v>
      </c>
      <c r="M164" s="6">
        <v>0.67697177218796456</v>
      </c>
    </row>
    <row r="165" spans="1:13" x14ac:dyDescent="0.25">
      <c r="A165" t="s">
        <v>4509</v>
      </c>
      <c r="B165">
        <v>2012</v>
      </c>
      <c r="C165">
        <v>6660</v>
      </c>
      <c r="D165" t="s">
        <v>201</v>
      </c>
      <c r="E165">
        <v>1</v>
      </c>
      <c r="F165" s="1">
        <v>41078</v>
      </c>
      <c r="G165">
        <v>43.48048198</v>
      </c>
      <c r="H165">
        <v>-95.19385604</v>
      </c>
      <c r="I165">
        <v>-3.46</v>
      </c>
      <c r="J165">
        <v>-29.72</v>
      </c>
      <c r="K165">
        <v>-2.0399999999999991</v>
      </c>
      <c r="L165" s="6">
        <v>0.33342377466864553</v>
      </c>
      <c r="M165" s="6">
        <v>0.25942825450083357</v>
      </c>
    </row>
    <row r="166" spans="1:13" x14ac:dyDescent="0.25">
      <c r="A166" t="s">
        <v>4510</v>
      </c>
      <c r="B166">
        <v>2012</v>
      </c>
      <c r="C166">
        <v>6848</v>
      </c>
      <c r="D166" t="s">
        <v>202</v>
      </c>
      <c r="E166">
        <v>1</v>
      </c>
      <c r="F166" s="1">
        <v>41088</v>
      </c>
      <c r="G166">
        <v>40.850326160000002</v>
      </c>
      <c r="H166">
        <v>-94.070303629999998</v>
      </c>
      <c r="I166">
        <v>-2.35</v>
      </c>
      <c r="J166">
        <v>-21.75</v>
      </c>
      <c r="K166">
        <v>-2.9499999999999993</v>
      </c>
      <c r="L166" s="6">
        <v>0.29795110194531554</v>
      </c>
      <c r="M166" s="6">
        <v>1.2599350772267599</v>
      </c>
    </row>
    <row r="167" spans="1:13" x14ac:dyDescent="0.25">
      <c r="A167" t="s">
        <v>4511</v>
      </c>
      <c r="B167">
        <v>2012</v>
      </c>
      <c r="C167">
        <v>6541</v>
      </c>
      <c r="D167" t="s">
        <v>203</v>
      </c>
      <c r="E167">
        <v>1</v>
      </c>
      <c r="F167" s="1">
        <v>41072</v>
      </c>
      <c r="G167">
        <v>42.623646170000001</v>
      </c>
      <c r="H167">
        <v>-95.190960810000007</v>
      </c>
      <c r="I167">
        <v>-1.87</v>
      </c>
      <c r="J167">
        <v>-20.97</v>
      </c>
      <c r="K167">
        <v>-6.009999999999998</v>
      </c>
      <c r="L167" s="6">
        <v>0.49298264620255416</v>
      </c>
      <c r="M167" s="6">
        <v>0.66079943412998143</v>
      </c>
    </row>
    <row r="168" spans="1:13" x14ac:dyDescent="0.25">
      <c r="A168" t="s">
        <v>4512</v>
      </c>
      <c r="B168">
        <v>2012</v>
      </c>
      <c r="C168">
        <v>7041</v>
      </c>
      <c r="D168" t="s">
        <v>204</v>
      </c>
      <c r="E168">
        <v>1</v>
      </c>
      <c r="F168" s="1">
        <v>41100</v>
      </c>
      <c r="G168">
        <v>40.75439094</v>
      </c>
      <c r="H168">
        <v>-92.440075390000004</v>
      </c>
      <c r="I168">
        <v>-1.94</v>
      </c>
      <c r="J168">
        <v>-17.93</v>
      </c>
      <c r="K168">
        <v>-2.41</v>
      </c>
      <c r="L168" s="6">
        <v>0.27065703684405462</v>
      </c>
      <c r="M168" s="6">
        <v>0.82254708357729345</v>
      </c>
    </row>
    <row r="169" spans="1:13" x14ac:dyDescent="0.25">
      <c r="A169" t="s">
        <v>4513</v>
      </c>
      <c r="B169">
        <v>2012</v>
      </c>
      <c r="C169">
        <v>6464</v>
      </c>
      <c r="D169" t="s">
        <v>205</v>
      </c>
      <c r="E169">
        <v>1</v>
      </c>
      <c r="F169" s="1">
        <v>41067</v>
      </c>
      <c r="G169">
        <v>42.8383562</v>
      </c>
      <c r="H169">
        <v>-93.691875659999994</v>
      </c>
      <c r="I169">
        <v>-0.81</v>
      </c>
      <c r="J169">
        <v>-15.45</v>
      </c>
      <c r="K169">
        <v>-8.9699999999999989</v>
      </c>
      <c r="L169" s="6">
        <v>0.53204591893207653</v>
      </c>
      <c r="M169" s="6">
        <v>0.62157533916976504</v>
      </c>
    </row>
    <row r="170" spans="1:13" x14ac:dyDescent="0.25">
      <c r="A170" t="s">
        <v>4514</v>
      </c>
      <c r="B170">
        <v>2012</v>
      </c>
      <c r="C170">
        <v>7125</v>
      </c>
      <c r="D170" t="s">
        <v>206</v>
      </c>
      <c r="E170">
        <v>1</v>
      </c>
      <c r="F170" s="1">
        <v>41102</v>
      </c>
      <c r="G170">
        <v>42.128689059999999</v>
      </c>
      <c r="H170">
        <v>-92.724589510000001</v>
      </c>
      <c r="I170">
        <v>-4.16</v>
      </c>
      <c r="J170">
        <v>-32.130000000000003</v>
      </c>
      <c r="K170">
        <v>1.1499999999999986</v>
      </c>
      <c r="L170" s="6">
        <v>0.13578774857914408</v>
      </c>
      <c r="M170" s="6">
        <v>0.21390577207192535</v>
      </c>
    </row>
    <row r="171" spans="1:13" x14ac:dyDescent="0.25">
      <c r="A171" t="s">
        <v>4515</v>
      </c>
      <c r="B171">
        <v>2012</v>
      </c>
      <c r="C171">
        <v>6915</v>
      </c>
      <c r="D171" t="s">
        <v>207</v>
      </c>
      <c r="E171">
        <v>1</v>
      </c>
      <c r="F171" s="1">
        <v>41092</v>
      </c>
      <c r="G171">
        <v>42.432645770000001</v>
      </c>
      <c r="H171">
        <v>-93.796043990000001</v>
      </c>
      <c r="I171">
        <v>-2.27</v>
      </c>
      <c r="J171">
        <v>-26.41</v>
      </c>
      <c r="K171">
        <v>-8.25</v>
      </c>
      <c r="L171" s="6">
        <v>0.29615987792939402</v>
      </c>
      <c r="M171" s="6">
        <v>0.84254278501941293</v>
      </c>
    </row>
    <row r="172" spans="1:13" x14ac:dyDescent="0.25">
      <c r="A172" t="s">
        <v>4516</v>
      </c>
      <c r="B172">
        <v>2012</v>
      </c>
      <c r="C172">
        <v>6977</v>
      </c>
      <c r="D172" t="s">
        <v>208</v>
      </c>
      <c r="E172">
        <v>1</v>
      </c>
      <c r="F172" s="1">
        <v>41095</v>
      </c>
      <c r="G172">
        <v>43.171795879999998</v>
      </c>
      <c r="H172">
        <v>-94.905930060000003</v>
      </c>
      <c r="I172">
        <v>-2.4900000000000002</v>
      </c>
      <c r="J172">
        <v>-22.94</v>
      </c>
      <c r="K172">
        <v>-3.0199999999999996</v>
      </c>
      <c r="L172" s="6">
        <v>0.44928348652045236</v>
      </c>
      <c r="M172" s="6">
        <v>0.8104563257622126</v>
      </c>
    </row>
    <row r="173" spans="1:13" x14ac:dyDescent="0.25">
      <c r="A173" t="s">
        <v>4326</v>
      </c>
      <c r="B173">
        <v>2012</v>
      </c>
      <c r="C173">
        <v>6815</v>
      </c>
      <c r="D173" t="s">
        <v>4517</v>
      </c>
      <c r="E173">
        <v>1</v>
      </c>
      <c r="F173" s="1">
        <v>41087</v>
      </c>
      <c r="G173">
        <v>42.479225300000003</v>
      </c>
      <c r="H173">
        <v>-92.388580009999998</v>
      </c>
      <c r="I173">
        <v>-4.0999999999999996</v>
      </c>
      <c r="J173">
        <v>-34.950000000000003</v>
      </c>
      <c r="K173">
        <v>-2.1500000000000057</v>
      </c>
      <c r="L173" s="6">
        <v>0.11363376381974083</v>
      </c>
      <c r="M173" s="6">
        <v>2.560761930547228</v>
      </c>
    </row>
    <row r="174" spans="1:13" x14ac:dyDescent="0.25">
      <c r="A174" t="s">
        <v>4518</v>
      </c>
      <c r="B174">
        <v>2012</v>
      </c>
      <c r="C174">
        <v>6840</v>
      </c>
      <c r="D174" t="s">
        <v>4519</v>
      </c>
      <c r="E174">
        <v>1</v>
      </c>
      <c r="F174" s="1">
        <v>41088</v>
      </c>
      <c r="G174">
        <v>42.525021479999999</v>
      </c>
      <c r="H174">
        <v>-92.406257109999999</v>
      </c>
      <c r="I174">
        <v>-1.18</v>
      </c>
      <c r="J174">
        <v>-23.72</v>
      </c>
      <c r="K174">
        <v>-14.28</v>
      </c>
      <c r="L174" s="6">
        <v>0.3102965280283998</v>
      </c>
      <c r="M174" s="6">
        <v>0.39469111355024833</v>
      </c>
    </row>
    <row r="175" spans="1:13" x14ac:dyDescent="0.25">
      <c r="A175" t="s">
        <v>4520</v>
      </c>
      <c r="B175">
        <v>2012</v>
      </c>
      <c r="C175">
        <v>6783</v>
      </c>
      <c r="D175" t="s">
        <v>4521</v>
      </c>
      <c r="E175">
        <v>1</v>
      </c>
      <c r="F175" s="1">
        <v>41086</v>
      </c>
      <c r="G175">
        <v>40.59743375</v>
      </c>
      <c r="H175">
        <v>-93.771187620000006</v>
      </c>
      <c r="I175">
        <v>-2.25</v>
      </c>
      <c r="J175">
        <v>-21.26</v>
      </c>
      <c r="K175">
        <v>-3.2600000000000016</v>
      </c>
      <c r="L175" s="6">
        <v>0.26724738666763748</v>
      </c>
      <c r="M175" s="6">
        <v>0.95389035924766974</v>
      </c>
    </row>
    <row r="176" spans="1:13" x14ac:dyDescent="0.25">
      <c r="A176" t="s">
        <v>4070</v>
      </c>
      <c r="B176">
        <v>2012</v>
      </c>
      <c r="C176">
        <v>6959</v>
      </c>
      <c r="D176" t="s">
        <v>209</v>
      </c>
      <c r="E176">
        <v>1</v>
      </c>
      <c r="F176" s="1">
        <v>41092</v>
      </c>
      <c r="G176">
        <v>44.964115149999998</v>
      </c>
      <c r="H176">
        <v>-116.46301939999999</v>
      </c>
      <c r="I176">
        <v>-15.33</v>
      </c>
      <c r="J176">
        <v>-117.89</v>
      </c>
      <c r="K176">
        <v>4.75</v>
      </c>
      <c r="L176" s="6">
        <v>8.2607238622112167E-2</v>
      </c>
      <c r="M176" s="6">
        <v>0.326661637792936</v>
      </c>
    </row>
    <row r="177" spans="1:13" x14ac:dyDescent="0.25">
      <c r="A177" t="s">
        <v>4089</v>
      </c>
      <c r="B177">
        <v>2012</v>
      </c>
      <c r="C177">
        <v>7164</v>
      </c>
      <c r="D177" t="s">
        <v>211</v>
      </c>
      <c r="E177">
        <v>1</v>
      </c>
      <c r="F177" s="1">
        <v>41103</v>
      </c>
      <c r="G177">
        <v>48.458400439999998</v>
      </c>
      <c r="H177">
        <v>-116.82423970000001</v>
      </c>
      <c r="I177">
        <v>-13.98</v>
      </c>
      <c r="J177">
        <v>-108.69</v>
      </c>
      <c r="K177">
        <v>3.1500000000000057</v>
      </c>
      <c r="L177" s="6">
        <v>4.4354237262711274E-2</v>
      </c>
      <c r="M177" s="6">
        <v>0.1204564634143919</v>
      </c>
    </row>
    <row r="178" spans="1:13" x14ac:dyDescent="0.25">
      <c r="A178" t="s">
        <v>3089</v>
      </c>
      <c r="B178">
        <v>2012</v>
      </c>
      <c r="C178">
        <v>1000069</v>
      </c>
      <c r="D178" t="s">
        <v>213</v>
      </c>
      <c r="E178">
        <v>1</v>
      </c>
      <c r="F178" s="1">
        <v>41104</v>
      </c>
      <c r="G178">
        <v>47.46589015</v>
      </c>
      <c r="H178">
        <v>-116.6151536</v>
      </c>
      <c r="I178">
        <v>-13.22</v>
      </c>
      <c r="J178">
        <v>-102.89</v>
      </c>
      <c r="K178">
        <v>2.8700000000000045</v>
      </c>
      <c r="L178" s="6">
        <v>1.041666536409727E-2</v>
      </c>
      <c r="M178" s="6">
        <v>9.7793362596579406E-2</v>
      </c>
    </row>
    <row r="179" spans="1:13" x14ac:dyDescent="0.25">
      <c r="A179" t="s">
        <v>3655</v>
      </c>
      <c r="B179">
        <v>2012</v>
      </c>
      <c r="C179">
        <v>7671</v>
      </c>
      <c r="D179" t="s">
        <v>215</v>
      </c>
      <c r="E179">
        <v>1</v>
      </c>
      <c r="F179" s="1">
        <v>41123</v>
      </c>
      <c r="G179">
        <v>42.243313559999997</v>
      </c>
      <c r="H179">
        <v>-111.8494043</v>
      </c>
      <c r="I179">
        <v>-12.62</v>
      </c>
      <c r="J179">
        <v>-105.7</v>
      </c>
      <c r="K179">
        <v>-4.7400000000000091</v>
      </c>
      <c r="L179" s="6">
        <v>8.189136110828639E-2</v>
      </c>
      <c r="M179" s="6">
        <v>0.21238981857761377</v>
      </c>
    </row>
    <row r="180" spans="1:13" x14ac:dyDescent="0.25">
      <c r="A180" t="s">
        <v>3952</v>
      </c>
      <c r="B180">
        <v>2012</v>
      </c>
      <c r="C180">
        <v>7189</v>
      </c>
      <c r="D180" t="s">
        <v>217</v>
      </c>
      <c r="E180">
        <v>1</v>
      </c>
      <c r="F180" s="1">
        <v>41103</v>
      </c>
      <c r="G180">
        <v>48.187680710000002</v>
      </c>
      <c r="H180">
        <v>-116.5255832</v>
      </c>
      <c r="I180">
        <v>-8.9600000000000009</v>
      </c>
      <c r="J180">
        <v>-85.77</v>
      </c>
      <c r="K180">
        <v>-14.089999999999989</v>
      </c>
      <c r="L180" s="6">
        <v>0.27595894714562447</v>
      </c>
      <c r="M180" s="6">
        <v>2.6174143411127448</v>
      </c>
    </row>
    <row r="181" spans="1:13" x14ac:dyDescent="0.25">
      <c r="A181" t="s">
        <v>2510</v>
      </c>
      <c r="B181">
        <v>2012</v>
      </c>
      <c r="C181">
        <v>1000019</v>
      </c>
      <c r="D181" t="s">
        <v>219</v>
      </c>
      <c r="E181">
        <v>1</v>
      </c>
      <c r="F181" s="1">
        <v>41085</v>
      </c>
      <c r="G181">
        <v>43.460190169999997</v>
      </c>
      <c r="H181">
        <v>-116.1413012</v>
      </c>
      <c r="I181">
        <v>-13.58</v>
      </c>
      <c r="J181">
        <v>-115.76</v>
      </c>
      <c r="K181">
        <v>-7.1200000000000045</v>
      </c>
      <c r="L181" s="6">
        <v>0.25422699337850335</v>
      </c>
      <c r="M181" s="6">
        <v>0.50803066649162643</v>
      </c>
    </row>
    <row r="182" spans="1:13" x14ac:dyDescent="0.25">
      <c r="A182" t="s">
        <v>3792</v>
      </c>
      <c r="B182">
        <v>2012</v>
      </c>
      <c r="C182">
        <v>7167</v>
      </c>
      <c r="D182" t="s">
        <v>221</v>
      </c>
      <c r="E182">
        <v>1</v>
      </c>
      <c r="F182" s="1">
        <v>41103</v>
      </c>
      <c r="G182">
        <v>47.517241679999998</v>
      </c>
      <c r="H182">
        <v>-116.5654143</v>
      </c>
      <c r="I182">
        <v>-13.77</v>
      </c>
      <c r="J182">
        <v>-104.5</v>
      </c>
      <c r="K182">
        <v>5.6599999999999966</v>
      </c>
      <c r="L182" s="6">
        <v>8.4397853795895261E-2</v>
      </c>
      <c r="M182" s="6">
        <v>0.20737853285390193</v>
      </c>
    </row>
    <row r="183" spans="1:13" x14ac:dyDescent="0.25">
      <c r="A183" t="s">
        <v>2683</v>
      </c>
      <c r="B183">
        <v>2012</v>
      </c>
      <c r="C183">
        <v>1000029</v>
      </c>
      <c r="D183" t="s">
        <v>223</v>
      </c>
      <c r="E183">
        <v>1</v>
      </c>
      <c r="F183" s="1">
        <v>41087</v>
      </c>
      <c r="G183">
        <v>42.677045360000001</v>
      </c>
      <c r="H183">
        <v>-113.4072962</v>
      </c>
      <c r="I183">
        <v>-16.36</v>
      </c>
      <c r="J183">
        <v>-127.23</v>
      </c>
      <c r="K183">
        <v>3.6499999999999915</v>
      </c>
      <c r="L183" s="6">
        <v>9.2763952659120047E-2</v>
      </c>
      <c r="M183" s="6">
        <v>0.70687087413604766</v>
      </c>
    </row>
    <row r="184" spans="1:13" x14ac:dyDescent="0.25">
      <c r="A184" t="s">
        <v>3139</v>
      </c>
      <c r="B184">
        <v>2012</v>
      </c>
      <c r="C184">
        <v>7549</v>
      </c>
      <c r="D184" t="s">
        <v>225</v>
      </c>
      <c r="E184">
        <v>1</v>
      </c>
      <c r="F184" s="1">
        <v>41120</v>
      </c>
      <c r="G184">
        <v>43.33129134</v>
      </c>
      <c r="H184">
        <v>-113.9282985</v>
      </c>
      <c r="I184">
        <v>-9.89</v>
      </c>
      <c r="J184">
        <v>-99.84</v>
      </c>
      <c r="K184">
        <v>-20.72</v>
      </c>
      <c r="L184" s="6">
        <v>0.21933580070139194</v>
      </c>
      <c r="M184" s="6">
        <v>0.30157955682625648</v>
      </c>
    </row>
    <row r="185" spans="1:13" x14ac:dyDescent="0.25">
      <c r="A185" t="s">
        <v>3867</v>
      </c>
      <c r="B185">
        <v>2012</v>
      </c>
      <c r="C185">
        <v>1000030</v>
      </c>
      <c r="D185" t="s">
        <v>227</v>
      </c>
      <c r="E185">
        <v>1</v>
      </c>
      <c r="F185" s="1">
        <v>41088</v>
      </c>
      <c r="G185">
        <v>42.206371679999997</v>
      </c>
      <c r="H185">
        <v>-114.8788521</v>
      </c>
      <c r="I185">
        <v>-13.2</v>
      </c>
      <c r="J185">
        <v>-107.33</v>
      </c>
      <c r="K185">
        <v>-1.730000000000004</v>
      </c>
      <c r="L185" s="6">
        <v>7.1637065363194974E-2</v>
      </c>
      <c r="M185" s="6">
        <v>0</v>
      </c>
    </row>
    <row r="186" spans="1:13" x14ac:dyDescent="0.25">
      <c r="A186" t="s">
        <v>4522</v>
      </c>
      <c r="B186">
        <v>2012</v>
      </c>
      <c r="C186">
        <v>7163</v>
      </c>
      <c r="D186" t="s">
        <v>229</v>
      </c>
      <c r="E186">
        <v>1</v>
      </c>
      <c r="F186" s="1">
        <v>41102</v>
      </c>
      <c r="G186">
        <v>48.756270800000003</v>
      </c>
      <c r="H186">
        <v>-116.0903859</v>
      </c>
      <c r="I186">
        <v>-15.01</v>
      </c>
      <c r="J186">
        <v>-116.53</v>
      </c>
      <c r="K186">
        <v>3.5499999999999972</v>
      </c>
      <c r="L186" s="6">
        <v>3.3821795969120293E-2</v>
      </c>
      <c r="M186" s="6">
        <v>0.14318080180573911</v>
      </c>
    </row>
    <row r="187" spans="1:13" x14ac:dyDescent="0.25">
      <c r="A187" t="s">
        <v>4523</v>
      </c>
      <c r="B187">
        <v>2012</v>
      </c>
      <c r="C187">
        <v>6958</v>
      </c>
      <c r="D187" t="s">
        <v>230</v>
      </c>
      <c r="E187">
        <v>1</v>
      </c>
      <c r="F187" s="1">
        <v>41093</v>
      </c>
      <c r="G187">
        <v>44.838329850000001</v>
      </c>
      <c r="H187">
        <v>-116.0344437</v>
      </c>
      <c r="I187">
        <v>-14.73</v>
      </c>
      <c r="J187">
        <v>-117.44</v>
      </c>
      <c r="K187">
        <v>0.40000000000000568</v>
      </c>
      <c r="L187" s="6">
        <v>0.17220593626515374</v>
      </c>
      <c r="M187" s="6">
        <v>0.72362648499102156</v>
      </c>
    </row>
    <row r="188" spans="1:13" x14ac:dyDescent="0.25">
      <c r="A188" t="s">
        <v>4524</v>
      </c>
      <c r="B188">
        <v>2012</v>
      </c>
      <c r="C188">
        <v>7188</v>
      </c>
      <c r="D188" t="s">
        <v>231</v>
      </c>
      <c r="E188">
        <v>1</v>
      </c>
      <c r="F188" s="1">
        <v>41104</v>
      </c>
      <c r="G188">
        <v>48.007141060000002</v>
      </c>
      <c r="H188">
        <v>-117.003822</v>
      </c>
      <c r="I188">
        <v>-15.36</v>
      </c>
      <c r="J188">
        <v>-112.62</v>
      </c>
      <c r="K188">
        <v>10.259999999999991</v>
      </c>
      <c r="L188" s="6">
        <v>0</v>
      </c>
      <c r="M188" s="6" t="s">
        <v>1403</v>
      </c>
    </row>
    <row r="189" spans="1:13" x14ac:dyDescent="0.25">
      <c r="A189" t="s">
        <v>4525</v>
      </c>
      <c r="B189">
        <v>2012</v>
      </c>
      <c r="C189">
        <v>7588</v>
      </c>
      <c r="D189" t="s">
        <v>232</v>
      </c>
      <c r="E189">
        <v>1</v>
      </c>
      <c r="F189" s="1">
        <v>41121</v>
      </c>
      <c r="G189">
        <v>42.89525373</v>
      </c>
      <c r="H189">
        <v>-111.9638056</v>
      </c>
      <c r="I189">
        <v>-13.57</v>
      </c>
      <c r="J189">
        <v>-111.98</v>
      </c>
      <c r="K189">
        <v>-3.4200000000000017</v>
      </c>
      <c r="L189" s="6">
        <v>5.0873475974066322E-2</v>
      </c>
      <c r="M189" s="6">
        <v>0.19155976797080404</v>
      </c>
    </row>
    <row r="190" spans="1:13" x14ac:dyDescent="0.25">
      <c r="A190" t="s">
        <v>4526</v>
      </c>
      <c r="B190">
        <v>2012</v>
      </c>
      <c r="C190">
        <v>6940</v>
      </c>
      <c r="D190" t="s">
        <v>233</v>
      </c>
      <c r="E190">
        <v>1</v>
      </c>
      <c r="F190" s="1">
        <v>41093</v>
      </c>
      <c r="G190">
        <v>44.329096319999998</v>
      </c>
      <c r="H190">
        <v>-116.18410729999999</v>
      </c>
      <c r="I190">
        <v>-15.21</v>
      </c>
      <c r="J190">
        <v>-116.42</v>
      </c>
      <c r="K190">
        <v>5.2600000000000051</v>
      </c>
      <c r="L190" s="6">
        <v>1.2399555456023441E-2</v>
      </c>
      <c r="M190" s="6">
        <v>8.5645232180504141E-2</v>
      </c>
    </row>
    <row r="191" spans="1:13" x14ac:dyDescent="0.25">
      <c r="A191" t="s">
        <v>4527</v>
      </c>
      <c r="B191">
        <v>2012</v>
      </c>
      <c r="C191">
        <v>7477</v>
      </c>
      <c r="D191" t="s">
        <v>234</v>
      </c>
      <c r="E191">
        <v>1</v>
      </c>
      <c r="F191" s="1">
        <v>41117</v>
      </c>
      <c r="G191">
        <v>43.998025669999997</v>
      </c>
      <c r="H191">
        <v>-114.88919060000001</v>
      </c>
      <c r="I191">
        <v>-16.940000000000001</v>
      </c>
      <c r="J191">
        <v>-128.16</v>
      </c>
      <c r="K191">
        <v>7.3600000000000136</v>
      </c>
      <c r="L191" s="6">
        <v>4.3536735611517774E-2</v>
      </c>
      <c r="M191" s="6">
        <v>4.13186826243599E-2</v>
      </c>
    </row>
    <row r="192" spans="1:13" x14ac:dyDescent="0.25">
      <c r="A192" t="s">
        <v>4528</v>
      </c>
      <c r="B192">
        <v>2012</v>
      </c>
      <c r="C192">
        <v>1000122</v>
      </c>
      <c r="D192" t="s">
        <v>235</v>
      </c>
      <c r="E192">
        <v>1</v>
      </c>
      <c r="F192" s="1">
        <v>41127</v>
      </c>
      <c r="G192">
        <v>42.264257569999998</v>
      </c>
      <c r="H192">
        <v>-116.3104956</v>
      </c>
      <c r="I192">
        <v>-8.76</v>
      </c>
      <c r="J192">
        <v>-88.1</v>
      </c>
      <c r="K192">
        <v>-18.019999999999996</v>
      </c>
      <c r="L192" s="6">
        <v>0.25810338872285182</v>
      </c>
      <c r="M192" s="6">
        <v>0.31793975060037255</v>
      </c>
    </row>
    <row r="193" spans="1:13" x14ac:dyDescent="0.25">
      <c r="A193" t="s">
        <v>4260</v>
      </c>
      <c r="B193">
        <v>2012</v>
      </c>
      <c r="C193">
        <v>7413</v>
      </c>
      <c r="D193" t="s">
        <v>236</v>
      </c>
      <c r="E193">
        <v>1</v>
      </c>
      <c r="F193" s="1">
        <v>41113</v>
      </c>
      <c r="G193">
        <v>44.299712229999997</v>
      </c>
      <c r="H193">
        <v>-115.2539785</v>
      </c>
      <c r="I193">
        <v>-16.43</v>
      </c>
      <c r="J193">
        <v>-125.1</v>
      </c>
      <c r="K193">
        <v>6.3400000000000034</v>
      </c>
      <c r="L193" s="6">
        <v>6.3617941558728644E-2</v>
      </c>
      <c r="M193" s="6">
        <v>0.70125169039691893</v>
      </c>
    </row>
    <row r="194" spans="1:13" x14ac:dyDescent="0.25">
      <c r="A194" t="s">
        <v>4529</v>
      </c>
      <c r="B194">
        <v>2012</v>
      </c>
      <c r="C194">
        <v>1000068</v>
      </c>
      <c r="D194" t="s">
        <v>237</v>
      </c>
      <c r="E194">
        <v>1</v>
      </c>
      <c r="F194" s="1">
        <v>41106</v>
      </c>
      <c r="G194">
        <v>46.206071250000001</v>
      </c>
      <c r="H194">
        <v>-116.83436709999999</v>
      </c>
      <c r="I194">
        <v>-13.43</v>
      </c>
      <c r="J194">
        <v>-106.24</v>
      </c>
      <c r="K194">
        <v>1.2000000000000028</v>
      </c>
      <c r="L194" s="6">
        <v>2.9622074179446171E-2</v>
      </c>
      <c r="M194" s="6">
        <v>3.2337847322628241</v>
      </c>
    </row>
    <row r="195" spans="1:13" x14ac:dyDescent="0.25">
      <c r="A195" t="s">
        <v>4530</v>
      </c>
      <c r="B195">
        <v>2012</v>
      </c>
      <c r="C195">
        <v>1000067</v>
      </c>
      <c r="D195" t="s">
        <v>238</v>
      </c>
      <c r="E195">
        <v>1</v>
      </c>
      <c r="F195" s="1">
        <v>41105</v>
      </c>
      <c r="G195">
        <v>46.688230220000001</v>
      </c>
      <c r="H195">
        <v>-116.649551</v>
      </c>
      <c r="I195">
        <v>-11.11</v>
      </c>
      <c r="J195">
        <v>-95.88</v>
      </c>
      <c r="K195">
        <v>-7</v>
      </c>
      <c r="L195" s="6">
        <v>9.77284000316367E-2</v>
      </c>
      <c r="M195" s="6">
        <v>1.6953256860796109</v>
      </c>
    </row>
    <row r="196" spans="1:13" x14ac:dyDescent="0.25">
      <c r="A196" t="s">
        <v>4531</v>
      </c>
      <c r="B196">
        <v>2012</v>
      </c>
      <c r="C196">
        <v>1000025</v>
      </c>
      <c r="D196" t="s">
        <v>239</v>
      </c>
      <c r="E196">
        <v>1</v>
      </c>
      <c r="F196" s="1">
        <v>41087</v>
      </c>
      <c r="G196">
        <v>43.198406660000003</v>
      </c>
      <c r="H196">
        <v>-114.5997261</v>
      </c>
      <c r="I196">
        <v>-11.89</v>
      </c>
      <c r="J196">
        <v>-108.62</v>
      </c>
      <c r="K196">
        <v>-13.5</v>
      </c>
      <c r="L196" s="6">
        <v>0.36093905317019359</v>
      </c>
      <c r="M196" s="6">
        <v>0.62284666785037102</v>
      </c>
    </row>
    <row r="197" spans="1:13" x14ac:dyDescent="0.25">
      <c r="A197" t="s">
        <v>4532</v>
      </c>
      <c r="B197">
        <v>2012</v>
      </c>
      <c r="C197">
        <v>7478</v>
      </c>
      <c r="D197" t="s">
        <v>240</v>
      </c>
      <c r="E197">
        <v>1</v>
      </c>
      <c r="F197" s="1">
        <v>41116</v>
      </c>
      <c r="G197">
        <v>44.109810359999997</v>
      </c>
      <c r="H197">
        <v>-114.96610560000001</v>
      </c>
      <c r="I197">
        <v>-16.46</v>
      </c>
      <c r="J197">
        <v>-128.22999999999999</v>
      </c>
      <c r="K197">
        <v>3.4500000000000171</v>
      </c>
      <c r="L197" s="6">
        <v>0.10793229200943294</v>
      </c>
      <c r="M197" s="6">
        <v>3.4141562074799672</v>
      </c>
    </row>
    <row r="198" spans="1:13" x14ac:dyDescent="0.25">
      <c r="A198" t="s">
        <v>4533</v>
      </c>
      <c r="B198">
        <v>2012</v>
      </c>
      <c r="C198">
        <v>7187</v>
      </c>
      <c r="D198" t="s">
        <v>241</v>
      </c>
      <c r="E198">
        <v>1</v>
      </c>
      <c r="F198" s="1">
        <v>41105</v>
      </c>
      <c r="G198">
        <v>48.010257240000001</v>
      </c>
      <c r="H198">
        <v>-116.7078838</v>
      </c>
      <c r="I198">
        <v>-13.83</v>
      </c>
      <c r="J198">
        <v>-106.12</v>
      </c>
      <c r="K198">
        <v>4.519999999999996</v>
      </c>
      <c r="L198" s="6">
        <v>2.9072056161090543E-3</v>
      </c>
      <c r="M198" s="6">
        <v>5.3667799115948912E-2</v>
      </c>
    </row>
    <row r="199" spans="1:13" x14ac:dyDescent="0.25">
      <c r="A199" t="s">
        <v>4534</v>
      </c>
      <c r="B199">
        <v>2012</v>
      </c>
      <c r="C199">
        <v>7533</v>
      </c>
      <c r="D199" t="s">
        <v>242</v>
      </c>
      <c r="E199">
        <v>1</v>
      </c>
      <c r="F199" s="1">
        <v>41120</v>
      </c>
      <c r="G199">
        <v>43.078398679999999</v>
      </c>
      <c r="H199">
        <v>-112.6936589</v>
      </c>
      <c r="I199">
        <v>-17.37</v>
      </c>
      <c r="J199">
        <v>-131.21</v>
      </c>
      <c r="K199">
        <v>7.75</v>
      </c>
      <c r="L199" s="6">
        <v>3.3577107805126086E-2</v>
      </c>
      <c r="M199" s="6">
        <v>7.2576897371830901E-2</v>
      </c>
    </row>
    <row r="200" spans="1:13" x14ac:dyDescent="0.25">
      <c r="A200" t="s">
        <v>4535</v>
      </c>
      <c r="B200">
        <v>2012</v>
      </c>
      <c r="C200">
        <v>6937</v>
      </c>
      <c r="D200" t="s">
        <v>243</v>
      </c>
      <c r="E200">
        <v>1</v>
      </c>
      <c r="F200" s="1">
        <v>41092</v>
      </c>
      <c r="G200">
        <v>45.128986259999998</v>
      </c>
      <c r="H200">
        <v>-116.0220887</v>
      </c>
      <c r="I200">
        <v>-16.09</v>
      </c>
      <c r="J200">
        <v>-121.03</v>
      </c>
      <c r="K200">
        <v>7.6899999999999977</v>
      </c>
      <c r="L200" s="6">
        <v>4.0352131845312861E-2</v>
      </c>
      <c r="M200" s="6">
        <v>0.87871766815204089</v>
      </c>
    </row>
    <row r="201" spans="1:13" x14ac:dyDescent="0.25">
      <c r="A201" t="s">
        <v>4536</v>
      </c>
      <c r="B201">
        <v>2012</v>
      </c>
      <c r="C201">
        <v>6971</v>
      </c>
      <c r="D201" t="s">
        <v>244</v>
      </c>
      <c r="E201">
        <v>1</v>
      </c>
      <c r="F201" s="1">
        <v>41095</v>
      </c>
      <c r="G201">
        <v>43.191412800000002</v>
      </c>
      <c r="H201">
        <v>-116.95980350000001</v>
      </c>
      <c r="I201">
        <v>-14.62</v>
      </c>
      <c r="J201">
        <v>-112.4</v>
      </c>
      <c r="K201">
        <v>4.5599999999999881</v>
      </c>
      <c r="L201" s="6">
        <v>1.6123087368254074E-2</v>
      </c>
      <c r="M201" s="6">
        <v>0.1094513167109832</v>
      </c>
    </row>
    <row r="202" spans="1:13" x14ac:dyDescent="0.25">
      <c r="A202" t="s">
        <v>4537</v>
      </c>
      <c r="B202">
        <v>2012</v>
      </c>
      <c r="C202">
        <v>1000160</v>
      </c>
      <c r="D202" t="s">
        <v>245</v>
      </c>
      <c r="E202">
        <v>1</v>
      </c>
      <c r="F202" s="1">
        <v>41135</v>
      </c>
      <c r="G202">
        <v>47.515632080000003</v>
      </c>
      <c r="H202">
        <v>-115.7316178</v>
      </c>
      <c r="I202">
        <v>-15.05</v>
      </c>
      <c r="J202">
        <v>-112.14</v>
      </c>
      <c r="K202">
        <v>8.2600000000000051</v>
      </c>
      <c r="L202" s="6">
        <v>3.5881431455461486E-2</v>
      </c>
      <c r="M202" s="6">
        <v>0.10804507615886685</v>
      </c>
    </row>
    <row r="203" spans="1:13" x14ac:dyDescent="0.25">
      <c r="A203" t="s">
        <v>4538</v>
      </c>
      <c r="B203">
        <v>2012</v>
      </c>
      <c r="C203">
        <v>6823</v>
      </c>
      <c r="D203" t="s">
        <v>246</v>
      </c>
      <c r="E203">
        <v>1</v>
      </c>
      <c r="F203" s="1">
        <v>41086</v>
      </c>
      <c r="G203">
        <v>43.165878419999999</v>
      </c>
      <c r="H203">
        <v>-115.6524756</v>
      </c>
      <c r="I203">
        <v>-14.1</v>
      </c>
      <c r="J203">
        <v>-115.13</v>
      </c>
      <c r="K203">
        <v>-2.3299999999999983</v>
      </c>
      <c r="L203" s="6">
        <v>0.17893333682343016</v>
      </c>
      <c r="M203" s="6">
        <v>0.37962717043442956</v>
      </c>
    </row>
    <row r="204" spans="1:13" x14ac:dyDescent="0.25">
      <c r="A204" t="s">
        <v>4539</v>
      </c>
      <c r="B204">
        <v>2012</v>
      </c>
      <c r="C204">
        <v>7590</v>
      </c>
      <c r="D204" t="s">
        <v>247</v>
      </c>
      <c r="E204">
        <v>1</v>
      </c>
      <c r="F204" s="1">
        <v>41121</v>
      </c>
      <c r="G204">
        <v>44.214749679999997</v>
      </c>
      <c r="H204">
        <v>-111.6155136</v>
      </c>
      <c r="I204">
        <v>-13.25</v>
      </c>
      <c r="J204">
        <v>-108.53</v>
      </c>
      <c r="K204">
        <v>-2.5300000000000011</v>
      </c>
      <c r="L204" s="6">
        <v>7.706446415411175E-2</v>
      </c>
      <c r="M204" s="6">
        <v>0.27522713284248523</v>
      </c>
    </row>
    <row r="205" spans="1:13" x14ac:dyDescent="0.25">
      <c r="A205" t="s">
        <v>4540</v>
      </c>
      <c r="B205">
        <v>2012</v>
      </c>
      <c r="C205">
        <v>7587</v>
      </c>
      <c r="D205" t="s">
        <v>248</v>
      </c>
      <c r="E205">
        <v>1</v>
      </c>
      <c r="F205" s="1">
        <v>41122</v>
      </c>
      <c r="G205">
        <v>42.260377269999999</v>
      </c>
      <c r="H205">
        <v>-111.4707171</v>
      </c>
      <c r="I205">
        <v>-10</v>
      </c>
      <c r="J205">
        <v>-96.14</v>
      </c>
      <c r="K205">
        <v>-16.14</v>
      </c>
      <c r="L205" s="6">
        <v>0.22845718331633286</v>
      </c>
      <c r="M205" s="6">
        <v>0.30328269621658388</v>
      </c>
    </row>
    <row r="206" spans="1:13" x14ac:dyDescent="0.25">
      <c r="A206" t="s">
        <v>4541</v>
      </c>
      <c r="B206">
        <v>2012</v>
      </c>
      <c r="C206">
        <v>1000170</v>
      </c>
      <c r="D206" t="s">
        <v>249</v>
      </c>
      <c r="E206">
        <v>1</v>
      </c>
      <c r="F206" s="1">
        <v>41142</v>
      </c>
      <c r="G206">
        <v>44.97021316</v>
      </c>
      <c r="H206">
        <v>-116.001262</v>
      </c>
      <c r="I206">
        <v>-14.79</v>
      </c>
      <c r="J206">
        <v>-113.08</v>
      </c>
      <c r="K206">
        <v>5.2399999999999949</v>
      </c>
      <c r="L206" s="6">
        <v>5.1861164449772269E-2</v>
      </c>
      <c r="M206" s="6">
        <v>0.42735652990152001</v>
      </c>
    </row>
    <row r="207" spans="1:13" x14ac:dyDescent="0.25">
      <c r="A207" t="s">
        <v>4542</v>
      </c>
      <c r="B207">
        <v>2012</v>
      </c>
      <c r="C207">
        <v>7168</v>
      </c>
      <c r="D207" t="s">
        <v>250</v>
      </c>
      <c r="E207">
        <v>1</v>
      </c>
      <c r="F207" s="1">
        <v>41102</v>
      </c>
      <c r="G207">
        <v>48.278185239999999</v>
      </c>
      <c r="H207">
        <v>-116.8311247</v>
      </c>
      <c r="I207">
        <v>-14.61</v>
      </c>
      <c r="J207">
        <v>-110.84</v>
      </c>
      <c r="K207">
        <v>6.039999999999992</v>
      </c>
      <c r="L207" s="6">
        <v>8.3645974019608993E-2</v>
      </c>
      <c r="M207" s="6">
        <v>0.22221734469352172</v>
      </c>
    </row>
    <row r="208" spans="1:13" x14ac:dyDescent="0.25">
      <c r="A208" t="s">
        <v>4543</v>
      </c>
      <c r="B208">
        <v>2012</v>
      </c>
      <c r="C208">
        <v>6970</v>
      </c>
      <c r="D208" t="s">
        <v>251</v>
      </c>
      <c r="E208">
        <v>1</v>
      </c>
      <c r="F208" s="1">
        <v>41095</v>
      </c>
      <c r="G208">
        <v>44.796704769999998</v>
      </c>
      <c r="H208">
        <v>-116.7326881</v>
      </c>
      <c r="I208">
        <v>-16.170000000000002</v>
      </c>
      <c r="J208">
        <v>-120.68</v>
      </c>
      <c r="K208">
        <v>8.6800000000000068</v>
      </c>
      <c r="L208" s="6">
        <v>2.2677148031730345E-2</v>
      </c>
      <c r="M208" s="6">
        <v>0.13056251357905629</v>
      </c>
    </row>
    <row r="209" spans="1:13" x14ac:dyDescent="0.25">
      <c r="A209" t="s">
        <v>4544</v>
      </c>
      <c r="B209">
        <v>2012</v>
      </c>
      <c r="C209">
        <v>7412</v>
      </c>
      <c r="D209" t="s">
        <v>252</v>
      </c>
      <c r="E209">
        <v>1</v>
      </c>
      <c r="F209" s="1">
        <v>41114</v>
      </c>
      <c r="G209">
        <v>43.94034156</v>
      </c>
      <c r="H209">
        <v>-114.9417467</v>
      </c>
      <c r="I209">
        <v>-16.28</v>
      </c>
      <c r="J209">
        <v>-125.05</v>
      </c>
      <c r="K209">
        <v>5.1900000000000119</v>
      </c>
      <c r="L209" s="6">
        <v>3.1764978817035189E-2</v>
      </c>
      <c r="M209" s="6">
        <v>0.39149768486562053</v>
      </c>
    </row>
    <row r="210" spans="1:13" x14ac:dyDescent="0.25">
      <c r="A210" t="s">
        <v>4545</v>
      </c>
      <c r="B210">
        <v>2012</v>
      </c>
      <c r="C210">
        <v>1000137</v>
      </c>
      <c r="D210" t="s">
        <v>253</v>
      </c>
      <c r="E210">
        <v>1</v>
      </c>
      <c r="F210" s="1">
        <v>41129</v>
      </c>
      <c r="G210">
        <v>42.187306100000001</v>
      </c>
      <c r="H210">
        <v>-113.92408</v>
      </c>
      <c r="I210">
        <v>-14.73</v>
      </c>
      <c r="J210">
        <v>-117.45</v>
      </c>
      <c r="K210">
        <v>0.39000000000000057</v>
      </c>
      <c r="L210" s="6">
        <v>0.13992933666248267</v>
      </c>
      <c r="M210" s="6">
        <v>0.40849286963405645</v>
      </c>
    </row>
    <row r="211" spans="1:13" x14ac:dyDescent="0.25">
      <c r="A211" t="s">
        <v>4546</v>
      </c>
      <c r="B211">
        <v>2012</v>
      </c>
      <c r="C211">
        <v>7479</v>
      </c>
      <c r="D211" t="s">
        <v>254</v>
      </c>
      <c r="E211">
        <v>1</v>
      </c>
      <c r="F211" s="1">
        <v>41115</v>
      </c>
      <c r="G211">
        <v>43.979451869999998</v>
      </c>
      <c r="H211">
        <v>-114.87765539999999</v>
      </c>
      <c r="I211">
        <v>-16.64</v>
      </c>
      <c r="J211">
        <v>-128.71</v>
      </c>
      <c r="K211">
        <v>4.4099999999999966</v>
      </c>
      <c r="L211" s="6">
        <v>9.2434662397157738E-2</v>
      </c>
      <c r="M211" s="6">
        <v>4.159672350771193</v>
      </c>
    </row>
    <row r="212" spans="1:13" x14ac:dyDescent="0.25">
      <c r="A212" t="s">
        <v>4547</v>
      </c>
      <c r="B212">
        <v>2012</v>
      </c>
      <c r="C212">
        <v>1000126</v>
      </c>
      <c r="D212" t="s">
        <v>255</v>
      </c>
      <c r="E212">
        <v>1</v>
      </c>
      <c r="F212" s="1">
        <v>41128</v>
      </c>
      <c r="G212">
        <v>42.531474619999997</v>
      </c>
      <c r="H212">
        <v>-116.3645133</v>
      </c>
      <c r="I212">
        <v>-6.36</v>
      </c>
      <c r="J212">
        <v>-77.98</v>
      </c>
      <c r="K212">
        <v>-27.1</v>
      </c>
      <c r="L212" s="6">
        <v>0.40187323704041356</v>
      </c>
      <c r="M212" s="6">
        <v>0.30103210273952391</v>
      </c>
    </row>
    <row r="213" spans="1:13" x14ac:dyDescent="0.25">
      <c r="A213" t="s">
        <v>4548</v>
      </c>
      <c r="B213">
        <v>2012</v>
      </c>
      <c r="C213">
        <v>1000159</v>
      </c>
      <c r="D213" t="s">
        <v>256</v>
      </c>
      <c r="E213">
        <v>1</v>
      </c>
      <c r="F213" s="1">
        <v>41136</v>
      </c>
      <c r="G213">
        <v>47.073864929999999</v>
      </c>
      <c r="H213">
        <v>-115.9576667</v>
      </c>
      <c r="I213">
        <v>-14.17</v>
      </c>
      <c r="J213">
        <v>-106</v>
      </c>
      <c r="K213">
        <v>7.3599999999999994</v>
      </c>
      <c r="L213" s="6">
        <v>5.8094690378474818E-2</v>
      </c>
      <c r="M213" s="6">
        <v>0.99189558910760522</v>
      </c>
    </row>
    <row r="214" spans="1:13" x14ac:dyDescent="0.25">
      <c r="A214" t="s">
        <v>4549</v>
      </c>
      <c r="B214">
        <v>2012</v>
      </c>
      <c r="C214">
        <v>1000169</v>
      </c>
      <c r="D214" t="s">
        <v>257</v>
      </c>
      <c r="E214">
        <v>1</v>
      </c>
      <c r="F214" s="1">
        <v>41143</v>
      </c>
      <c r="G214">
        <v>45.268117609999997</v>
      </c>
      <c r="H214">
        <v>-116.2079681</v>
      </c>
      <c r="I214">
        <v>-15.18</v>
      </c>
      <c r="J214">
        <v>-116.42</v>
      </c>
      <c r="K214">
        <v>5.019999999999996</v>
      </c>
      <c r="L214" s="6">
        <v>6.1363385557470188E-2</v>
      </c>
      <c r="M214" s="6">
        <v>0.37267082071481811</v>
      </c>
    </row>
    <row r="215" spans="1:13" x14ac:dyDescent="0.25">
      <c r="A215" t="s">
        <v>4550</v>
      </c>
      <c r="B215">
        <v>2012</v>
      </c>
      <c r="C215">
        <v>1000158</v>
      </c>
      <c r="D215" t="s">
        <v>258</v>
      </c>
      <c r="E215">
        <v>1</v>
      </c>
      <c r="F215" s="1">
        <v>41137</v>
      </c>
      <c r="G215">
        <v>46.63155999</v>
      </c>
      <c r="H215">
        <v>-114.3843753</v>
      </c>
      <c r="I215">
        <v>-8.1</v>
      </c>
      <c r="J215">
        <v>-85.69</v>
      </c>
      <c r="K215">
        <v>-20.89</v>
      </c>
      <c r="L215" s="6">
        <v>0.40451829111546406</v>
      </c>
      <c r="M215" s="6">
        <v>0.34194950575407823</v>
      </c>
    </row>
    <row r="216" spans="1:13" x14ac:dyDescent="0.25">
      <c r="A216" t="s">
        <v>3661</v>
      </c>
      <c r="B216">
        <v>2012</v>
      </c>
      <c r="C216">
        <v>8327</v>
      </c>
      <c r="D216" t="s">
        <v>259</v>
      </c>
      <c r="E216">
        <v>1</v>
      </c>
      <c r="F216" s="1">
        <v>41151</v>
      </c>
      <c r="G216">
        <v>40.988337710000003</v>
      </c>
      <c r="H216">
        <v>-90.403425150000004</v>
      </c>
      <c r="I216">
        <v>-2.71</v>
      </c>
      <c r="J216">
        <v>-24.23</v>
      </c>
      <c r="K216">
        <v>-2.5500000000000007</v>
      </c>
      <c r="L216" s="6">
        <v>0.20944162456642301</v>
      </c>
      <c r="M216" s="6">
        <v>0.6367773501349695</v>
      </c>
    </row>
    <row r="217" spans="1:13" x14ac:dyDescent="0.25">
      <c r="A217" t="s">
        <v>3602</v>
      </c>
      <c r="B217">
        <v>2012</v>
      </c>
      <c r="C217">
        <v>7249</v>
      </c>
      <c r="D217" t="s">
        <v>261</v>
      </c>
      <c r="E217">
        <v>1</v>
      </c>
      <c r="F217" s="1">
        <v>41108</v>
      </c>
      <c r="G217">
        <v>42.197728069999997</v>
      </c>
      <c r="H217">
        <v>-88.103319209999995</v>
      </c>
      <c r="I217">
        <v>-0.43</v>
      </c>
      <c r="J217">
        <v>-15.61</v>
      </c>
      <c r="K217">
        <v>-12.17</v>
      </c>
      <c r="L217" s="6">
        <v>0.43448419828387874</v>
      </c>
      <c r="M217" s="6">
        <v>1.9680743482914804</v>
      </c>
    </row>
    <row r="218" spans="1:13" x14ac:dyDescent="0.25">
      <c r="A218" t="s">
        <v>2447</v>
      </c>
      <c r="B218">
        <v>2012</v>
      </c>
      <c r="C218">
        <v>8556</v>
      </c>
      <c r="D218" t="s">
        <v>263</v>
      </c>
      <c r="E218">
        <v>1</v>
      </c>
      <c r="F218" s="1">
        <v>41165</v>
      </c>
      <c r="G218">
        <v>39.410115470000001</v>
      </c>
      <c r="H218">
        <v>-87.805238880000005</v>
      </c>
      <c r="I218">
        <v>-3.42</v>
      </c>
      <c r="J218">
        <v>-27.3</v>
      </c>
      <c r="K218">
        <v>5.9999999999998721E-2</v>
      </c>
      <c r="L218" s="6">
        <v>0.14970926447700017</v>
      </c>
      <c r="M218" s="6">
        <v>0.7699907692811564</v>
      </c>
    </row>
    <row r="219" spans="1:13" x14ac:dyDescent="0.25">
      <c r="A219" t="s">
        <v>2569</v>
      </c>
      <c r="B219">
        <v>2012</v>
      </c>
      <c r="C219">
        <v>7282</v>
      </c>
      <c r="D219" t="s">
        <v>265</v>
      </c>
      <c r="E219">
        <v>1</v>
      </c>
      <c r="F219" s="1">
        <v>41109</v>
      </c>
      <c r="G219">
        <v>42.37464061</v>
      </c>
      <c r="H219">
        <v>-88.133512690000003</v>
      </c>
      <c r="I219">
        <v>-4.1900000000000004</v>
      </c>
      <c r="J219">
        <v>-33.229999999999997</v>
      </c>
      <c r="K219">
        <v>0.29000000000000625</v>
      </c>
      <c r="L219" s="6">
        <v>0.1514967327557406</v>
      </c>
      <c r="M219" s="6">
        <v>0.6499924874815679</v>
      </c>
    </row>
    <row r="220" spans="1:13" x14ac:dyDescent="0.25">
      <c r="A220" t="s">
        <v>4551</v>
      </c>
      <c r="B220">
        <v>2012</v>
      </c>
      <c r="C220">
        <v>7446</v>
      </c>
      <c r="D220" t="s">
        <v>267</v>
      </c>
      <c r="E220">
        <v>1</v>
      </c>
      <c r="F220" s="1">
        <v>41115</v>
      </c>
      <c r="G220">
        <v>39.443309790000001</v>
      </c>
      <c r="H220">
        <v>-89.959923989999993</v>
      </c>
      <c r="I220">
        <v>-1.74</v>
      </c>
      <c r="J220">
        <v>-17.28</v>
      </c>
      <c r="K220">
        <v>-3.3600000000000012</v>
      </c>
      <c r="L220" s="6">
        <v>0.26053673838965141</v>
      </c>
      <c r="M220" s="6">
        <v>1.2526037814677271</v>
      </c>
    </row>
    <row r="221" spans="1:13" x14ac:dyDescent="0.25">
      <c r="A221" t="s">
        <v>4552</v>
      </c>
      <c r="B221">
        <v>2012</v>
      </c>
      <c r="C221">
        <v>6809</v>
      </c>
      <c r="D221" t="s">
        <v>268</v>
      </c>
      <c r="E221">
        <v>1</v>
      </c>
      <c r="F221" s="1">
        <v>41086</v>
      </c>
      <c r="G221">
        <v>40.480223639999998</v>
      </c>
      <c r="H221">
        <v>-88.102998769999999</v>
      </c>
      <c r="I221">
        <v>0.49</v>
      </c>
      <c r="J221">
        <v>-10.81</v>
      </c>
      <c r="K221">
        <v>-14.73</v>
      </c>
      <c r="L221" s="6">
        <v>0.48194933457685729</v>
      </c>
      <c r="M221" s="6">
        <v>1.3171827480276601</v>
      </c>
    </row>
    <row r="222" spans="1:13" x14ac:dyDescent="0.25">
      <c r="A222" t="s">
        <v>4553</v>
      </c>
      <c r="B222">
        <v>2012</v>
      </c>
      <c r="C222">
        <v>8499</v>
      </c>
      <c r="D222" t="s">
        <v>269</v>
      </c>
      <c r="E222">
        <v>1</v>
      </c>
      <c r="F222" s="1">
        <v>41164</v>
      </c>
      <c r="G222">
        <v>38.759275010000003</v>
      </c>
      <c r="H222">
        <v>-88.067550999999995</v>
      </c>
      <c r="I222">
        <v>-2.35</v>
      </c>
      <c r="J222">
        <v>-18.75</v>
      </c>
      <c r="K222">
        <v>5.0000000000000711E-2</v>
      </c>
      <c r="L222" s="6">
        <v>0.19512661797905051</v>
      </c>
      <c r="M222" s="6">
        <v>0.51689014918911846</v>
      </c>
    </row>
    <row r="223" spans="1:13" x14ac:dyDescent="0.25">
      <c r="A223" t="s">
        <v>4554</v>
      </c>
      <c r="B223">
        <v>2012</v>
      </c>
      <c r="C223">
        <v>7933</v>
      </c>
      <c r="D223" t="s">
        <v>270</v>
      </c>
      <c r="E223">
        <v>1</v>
      </c>
      <c r="F223" s="1">
        <v>41136</v>
      </c>
      <c r="G223">
        <v>37.82087568</v>
      </c>
      <c r="H223">
        <v>-88.901322660000005</v>
      </c>
      <c r="I223">
        <v>1.62</v>
      </c>
      <c r="J223">
        <v>-5.83</v>
      </c>
      <c r="K223">
        <v>-18.79</v>
      </c>
      <c r="L223" s="6">
        <v>0.44709290766396143</v>
      </c>
      <c r="M223" s="6">
        <v>0.75453948638373591</v>
      </c>
    </row>
    <row r="224" spans="1:13" x14ac:dyDescent="0.25">
      <c r="A224" t="s">
        <v>4555</v>
      </c>
      <c r="B224">
        <v>2012</v>
      </c>
      <c r="C224">
        <v>8303</v>
      </c>
      <c r="D224" t="s">
        <v>271</v>
      </c>
      <c r="E224">
        <v>1</v>
      </c>
      <c r="F224" s="1">
        <v>41150</v>
      </c>
      <c r="G224">
        <v>40.50804437</v>
      </c>
      <c r="H224">
        <v>-90.16117672</v>
      </c>
      <c r="I224">
        <v>-1.41</v>
      </c>
      <c r="J224">
        <v>-19.64</v>
      </c>
      <c r="K224">
        <v>-8.3600000000000012</v>
      </c>
      <c r="L224" s="6">
        <v>0.27245126560027033</v>
      </c>
      <c r="M224" s="6">
        <v>1.3181209964309573</v>
      </c>
    </row>
    <row r="225" spans="1:13" x14ac:dyDescent="0.25">
      <c r="A225" t="s">
        <v>4556</v>
      </c>
      <c r="B225">
        <v>2012</v>
      </c>
      <c r="C225">
        <v>7973</v>
      </c>
      <c r="D225" t="s">
        <v>272</v>
      </c>
      <c r="E225">
        <v>1</v>
      </c>
      <c r="F225" s="1">
        <v>41137</v>
      </c>
      <c r="G225">
        <v>37.693616689999999</v>
      </c>
      <c r="H225">
        <v>-88.708691329999994</v>
      </c>
      <c r="I225">
        <v>-2.1800000000000002</v>
      </c>
      <c r="J225">
        <v>-19.29</v>
      </c>
      <c r="K225">
        <v>-1.8499999999999979</v>
      </c>
      <c r="L225" s="6">
        <v>0.17399050520441667</v>
      </c>
      <c r="M225" s="6">
        <v>0.66120916775865679</v>
      </c>
    </row>
    <row r="226" spans="1:13" x14ac:dyDescent="0.25">
      <c r="A226" t="s">
        <v>4557</v>
      </c>
      <c r="B226">
        <v>2012</v>
      </c>
      <c r="C226">
        <v>7217</v>
      </c>
      <c r="D226" t="s">
        <v>273</v>
      </c>
      <c r="E226">
        <v>1</v>
      </c>
      <c r="F226" s="1">
        <v>41107</v>
      </c>
      <c r="G226">
        <v>42.24358324</v>
      </c>
      <c r="H226">
        <v>-87.962775769999993</v>
      </c>
      <c r="I226">
        <v>-3.27</v>
      </c>
      <c r="J226">
        <v>-28.66</v>
      </c>
      <c r="K226">
        <v>-2.5</v>
      </c>
      <c r="L226" s="6">
        <v>0.20259914105436383</v>
      </c>
      <c r="M226" s="6">
        <v>0.3262715393423869</v>
      </c>
    </row>
    <row r="227" spans="1:13" x14ac:dyDescent="0.25">
      <c r="A227" t="s">
        <v>4558</v>
      </c>
      <c r="B227">
        <v>2012</v>
      </c>
      <c r="C227">
        <v>7385</v>
      </c>
      <c r="D227" t="s">
        <v>274</v>
      </c>
      <c r="E227">
        <v>1</v>
      </c>
      <c r="F227" s="1">
        <v>41114</v>
      </c>
      <c r="G227">
        <v>38.751312550000002</v>
      </c>
      <c r="H227">
        <v>-89.992447170000005</v>
      </c>
      <c r="I227">
        <v>-0.66</v>
      </c>
      <c r="J227">
        <v>-13.4</v>
      </c>
      <c r="K227">
        <v>-8.120000000000001</v>
      </c>
      <c r="L227" s="6">
        <v>0.31108292604124299</v>
      </c>
      <c r="M227" s="6">
        <v>0.9476196001572208</v>
      </c>
    </row>
    <row r="228" spans="1:13" x14ac:dyDescent="0.25">
      <c r="A228" t="s">
        <v>4559</v>
      </c>
      <c r="B228">
        <v>2012</v>
      </c>
      <c r="C228">
        <v>8764</v>
      </c>
      <c r="D228" t="s">
        <v>275</v>
      </c>
      <c r="E228">
        <v>1</v>
      </c>
      <c r="F228" s="1">
        <v>41177</v>
      </c>
      <c r="G228">
        <v>41.648020260000003</v>
      </c>
      <c r="H228">
        <v>-87.899324759999999</v>
      </c>
      <c r="I228">
        <v>1.46</v>
      </c>
      <c r="J228">
        <v>-6.66</v>
      </c>
      <c r="K228">
        <v>-18.34</v>
      </c>
      <c r="L228" s="6">
        <v>0.57031994913378048</v>
      </c>
      <c r="M228" s="6">
        <v>0.36810568545560368</v>
      </c>
    </row>
    <row r="229" spans="1:13" x14ac:dyDescent="0.25">
      <c r="A229" t="s">
        <v>2460</v>
      </c>
      <c r="B229">
        <v>2012</v>
      </c>
      <c r="C229">
        <v>6518</v>
      </c>
      <c r="D229" t="s">
        <v>4560</v>
      </c>
      <c r="E229">
        <v>1</v>
      </c>
      <c r="F229" s="1">
        <v>41071</v>
      </c>
      <c r="G229">
        <v>37.477352070000002</v>
      </c>
      <c r="H229">
        <v>-88.327428220000002</v>
      </c>
      <c r="I229">
        <v>-3.72</v>
      </c>
      <c r="J229">
        <v>-26.46</v>
      </c>
      <c r="K229">
        <v>3.3000000000000007</v>
      </c>
      <c r="L229" s="6">
        <v>7.5733617686648463E-2</v>
      </c>
      <c r="M229" s="6">
        <v>0.17434444887135608</v>
      </c>
    </row>
    <row r="230" spans="1:13" x14ac:dyDescent="0.25">
      <c r="A230" t="s">
        <v>4561</v>
      </c>
      <c r="B230">
        <v>2012</v>
      </c>
      <c r="C230">
        <v>6571</v>
      </c>
      <c r="D230" t="s">
        <v>4562</v>
      </c>
      <c r="E230">
        <v>1</v>
      </c>
      <c r="F230" s="1">
        <v>41073</v>
      </c>
      <c r="G230">
        <v>37.482841219999997</v>
      </c>
      <c r="H230">
        <v>-88.325817389999997</v>
      </c>
      <c r="I230">
        <v>-1.75</v>
      </c>
      <c r="J230">
        <v>-18.21</v>
      </c>
      <c r="K230">
        <v>-4.2100000000000009</v>
      </c>
      <c r="L230" s="6">
        <v>0.18651467985677375</v>
      </c>
      <c r="M230" s="6">
        <v>0.32414692103167358</v>
      </c>
    </row>
    <row r="231" spans="1:13" x14ac:dyDescent="0.25">
      <c r="A231" t="s">
        <v>4563</v>
      </c>
      <c r="B231">
        <v>2012</v>
      </c>
      <c r="C231">
        <v>6533</v>
      </c>
      <c r="D231" t="s">
        <v>4564</v>
      </c>
      <c r="E231">
        <v>1</v>
      </c>
      <c r="F231" s="1">
        <v>41072</v>
      </c>
      <c r="G231">
        <v>37.516932760000003</v>
      </c>
      <c r="H231">
        <v>-88.446879980000006</v>
      </c>
      <c r="I231">
        <v>-2.83</v>
      </c>
      <c r="J231">
        <v>-22.62</v>
      </c>
      <c r="K231">
        <v>1.9999999999999574E-2</v>
      </c>
      <c r="L231" s="6">
        <v>0.12670953775568547</v>
      </c>
      <c r="M231" s="6">
        <v>0.36951265107818626</v>
      </c>
    </row>
    <row r="232" spans="1:13" x14ac:dyDescent="0.25">
      <c r="A232" t="s">
        <v>3810</v>
      </c>
      <c r="B232">
        <v>2012</v>
      </c>
      <c r="C232">
        <v>7584</v>
      </c>
      <c r="D232" t="s">
        <v>276</v>
      </c>
      <c r="E232">
        <v>1</v>
      </c>
      <c r="F232" s="1">
        <v>41122</v>
      </c>
      <c r="G232">
        <v>41.579914039999998</v>
      </c>
      <c r="H232">
        <v>-84.92317079</v>
      </c>
      <c r="I232">
        <v>-2.09</v>
      </c>
      <c r="J232">
        <v>-25.46</v>
      </c>
      <c r="K232">
        <v>-8.740000000000002</v>
      </c>
      <c r="L232" s="6">
        <v>0.35418322904182642</v>
      </c>
      <c r="M232" s="6">
        <v>3.4716682802591392</v>
      </c>
    </row>
    <row r="233" spans="1:13" x14ac:dyDescent="0.25">
      <c r="A233" t="s">
        <v>3951</v>
      </c>
      <c r="B233">
        <v>2012</v>
      </c>
      <c r="C233">
        <v>7793</v>
      </c>
      <c r="D233" t="s">
        <v>278</v>
      </c>
      <c r="E233">
        <v>1</v>
      </c>
      <c r="F233" s="1">
        <v>41130</v>
      </c>
      <c r="G233">
        <v>41.286988239999999</v>
      </c>
      <c r="H233">
        <v>-85.782905819999996</v>
      </c>
      <c r="I233">
        <v>-3.41</v>
      </c>
      <c r="J233">
        <v>-29.64</v>
      </c>
      <c r="K233">
        <v>-2.3599999999999994</v>
      </c>
      <c r="L233" s="6">
        <v>0.20937421808702289</v>
      </c>
      <c r="M233" s="6">
        <v>1.0963776786316815</v>
      </c>
    </row>
    <row r="234" spans="1:13" x14ac:dyDescent="0.25">
      <c r="A234" t="s">
        <v>2631</v>
      </c>
      <c r="B234">
        <v>2012</v>
      </c>
      <c r="C234">
        <v>8012</v>
      </c>
      <c r="D234" t="s">
        <v>280</v>
      </c>
      <c r="E234">
        <v>1</v>
      </c>
      <c r="F234" s="1">
        <v>41136</v>
      </c>
      <c r="G234">
        <v>41.398441329999997</v>
      </c>
      <c r="H234">
        <v>-85.367829189999995</v>
      </c>
      <c r="I234">
        <v>-5.82</v>
      </c>
      <c r="J234">
        <v>-43.93</v>
      </c>
      <c r="K234">
        <v>2.6300000000000026</v>
      </c>
      <c r="L234" s="6">
        <v>7.0310779110672142E-2</v>
      </c>
      <c r="M234" s="6">
        <v>0.32610802674490269</v>
      </c>
    </row>
    <row r="235" spans="1:13" x14ac:dyDescent="0.25">
      <c r="A235" t="s">
        <v>4051</v>
      </c>
      <c r="B235">
        <v>2012</v>
      </c>
      <c r="C235">
        <v>8167</v>
      </c>
      <c r="D235" t="s">
        <v>282</v>
      </c>
      <c r="E235">
        <v>1</v>
      </c>
      <c r="F235" s="1">
        <v>41143</v>
      </c>
      <c r="G235">
        <v>38.213755210000002</v>
      </c>
      <c r="H235">
        <v>-87.117950320000006</v>
      </c>
      <c r="I235">
        <v>-0.99</v>
      </c>
      <c r="J235">
        <v>-14.78</v>
      </c>
      <c r="K235">
        <v>-6.8599999999999994</v>
      </c>
      <c r="L235" s="6">
        <v>0.27536711566545663</v>
      </c>
      <c r="M235" s="6">
        <v>0.84417884228173012</v>
      </c>
    </row>
    <row r="236" spans="1:13" x14ac:dyDescent="0.25">
      <c r="A236" t="s">
        <v>3425</v>
      </c>
      <c r="B236">
        <v>2012</v>
      </c>
      <c r="C236">
        <v>7757</v>
      </c>
      <c r="D236" t="s">
        <v>284</v>
      </c>
      <c r="E236">
        <v>1</v>
      </c>
      <c r="F236" s="1">
        <v>41128</v>
      </c>
      <c r="G236">
        <v>41.414704870000001</v>
      </c>
      <c r="H236">
        <v>-86.473393560000005</v>
      </c>
      <c r="I236">
        <v>-3.39</v>
      </c>
      <c r="J236">
        <v>-29.9</v>
      </c>
      <c r="K236">
        <v>-2.7799999999999976</v>
      </c>
      <c r="L236" s="6">
        <v>0.18234344774089392</v>
      </c>
      <c r="M236" s="6">
        <v>0.58440604158495812</v>
      </c>
    </row>
    <row r="237" spans="1:13" x14ac:dyDescent="0.25">
      <c r="A237" t="s">
        <v>3780</v>
      </c>
      <c r="B237">
        <v>2012</v>
      </c>
      <c r="C237">
        <v>7794</v>
      </c>
      <c r="D237" t="s">
        <v>286</v>
      </c>
      <c r="E237">
        <v>1</v>
      </c>
      <c r="F237" s="1">
        <v>41130</v>
      </c>
      <c r="G237">
        <v>41.225532110000003</v>
      </c>
      <c r="H237">
        <v>-85.650056939999999</v>
      </c>
      <c r="I237">
        <v>-6.28</v>
      </c>
      <c r="J237">
        <v>-47.3</v>
      </c>
      <c r="K237">
        <v>2.9400000000000048</v>
      </c>
      <c r="L237" s="6">
        <v>6.7686971400217982E-2</v>
      </c>
      <c r="M237" s="6">
        <v>0.49058576500389811</v>
      </c>
    </row>
    <row r="238" spans="1:13" x14ac:dyDescent="0.25">
      <c r="A238" t="s">
        <v>4071</v>
      </c>
      <c r="B238">
        <v>2012</v>
      </c>
      <c r="C238">
        <v>7370</v>
      </c>
      <c r="D238" t="s">
        <v>288</v>
      </c>
      <c r="E238">
        <v>1</v>
      </c>
      <c r="F238" s="1">
        <v>41113</v>
      </c>
      <c r="G238">
        <v>41.076318049999998</v>
      </c>
      <c r="H238">
        <v>-86.462930110000002</v>
      </c>
      <c r="I238">
        <v>-3.61</v>
      </c>
      <c r="J238">
        <v>-30.91</v>
      </c>
      <c r="K238">
        <v>-2.0300000000000011</v>
      </c>
      <c r="L238" s="6">
        <v>0.16462702373858848</v>
      </c>
      <c r="M238" s="6">
        <v>0.63704327611890599</v>
      </c>
    </row>
    <row r="239" spans="1:13" x14ac:dyDescent="0.25">
      <c r="A239" t="s">
        <v>2647</v>
      </c>
      <c r="B239">
        <v>2012</v>
      </c>
      <c r="C239">
        <v>7754</v>
      </c>
      <c r="D239" t="s">
        <v>290</v>
      </c>
      <c r="E239">
        <v>1</v>
      </c>
      <c r="F239" s="1">
        <v>41127</v>
      </c>
      <c r="G239">
        <v>41.321091099999997</v>
      </c>
      <c r="H239">
        <v>-85.751912910000001</v>
      </c>
      <c r="I239">
        <v>-5.56</v>
      </c>
      <c r="J239">
        <v>-40.950000000000003</v>
      </c>
      <c r="K239">
        <v>3.529999999999994</v>
      </c>
      <c r="L239" s="6">
        <v>7.9768348354426644E-2</v>
      </c>
      <c r="M239" s="6">
        <v>1.3591603142143454</v>
      </c>
    </row>
    <row r="240" spans="1:13" x14ac:dyDescent="0.25">
      <c r="A240" t="s">
        <v>3427</v>
      </c>
      <c r="B240">
        <v>2012</v>
      </c>
      <c r="C240">
        <v>7579</v>
      </c>
      <c r="D240" t="s">
        <v>292</v>
      </c>
      <c r="E240">
        <v>1</v>
      </c>
      <c r="F240" s="1">
        <v>41121</v>
      </c>
      <c r="G240">
        <v>39.608155680000003</v>
      </c>
      <c r="H240">
        <v>-84.971507430000003</v>
      </c>
      <c r="I240">
        <v>-4.8600000000000003</v>
      </c>
      <c r="J240">
        <v>-33.479999999999997</v>
      </c>
      <c r="K240">
        <v>5.4000000000000057</v>
      </c>
      <c r="L240" s="6">
        <v>0.14721571312530785</v>
      </c>
      <c r="M240" s="6">
        <v>0.60775554676161181</v>
      </c>
    </row>
    <row r="241" spans="1:13" x14ac:dyDescent="0.25">
      <c r="A241" t="s">
        <v>3740</v>
      </c>
      <c r="B241">
        <v>2012</v>
      </c>
      <c r="C241">
        <v>8409</v>
      </c>
      <c r="D241" t="s">
        <v>294</v>
      </c>
      <c r="E241">
        <v>1</v>
      </c>
      <c r="F241" s="1">
        <v>41157</v>
      </c>
      <c r="G241">
        <v>39.720767129999999</v>
      </c>
      <c r="H241">
        <v>-86.720222870000001</v>
      </c>
      <c r="I241">
        <v>-3.44</v>
      </c>
      <c r="J241">
        <v>-27.66</v>
      </c>
      <c r="K241">
        <v>-0.14000000000000057</v>
      </c>
      <c r="L241" s="6">
        <v>0.16897665835512549</v>
      </c>
      <c r="M241" s="6">
        <v>0.63185296977551042</v>
      </c>
    </row>
    <row r="242" spans="1:13" x14ac:dyDescent="0.25">
      <c r="A242" t="s">
        <v>3690</v>
      </c>
      <c r="B242">
        <v>2012</v>
      </c>
      <c r="C242">
        <v>7592</v>
      </c>
      <c r="D242" t="s">
        <v>296</v>
      </c>
      <c r="E242">
        <v>1</v>
      </c>
      <c r="F242" s="1">
        <v>41120</v>
      </c>
      <c r="G242">
        <v>41.690992620000003</v>
      </c>
      <c r="H242">
        <v>-85.023554950000005</v>
      </c>
      <c r="I242">
        <v>-5.24</v>
      </c>
      <c r="J242">
        <v>-40.72</v>
      </c>
      <c r="K242">
        <v>1.2000000000000028</v>
      </c>
      <c r="L242" s="6">
        <v>0.126161327913802</v>
      </c>
      <c r="M242" s="6">
        <v>1.2808188025608243</v>
      </c>
    </row>
    <row r="243" spans="1:13" x14ac:dyDescent="0.25">
      <c r="A243" t="s">
        <v>2625</v>
      </c>
      <c r="B243">
        <v>2012</v>
      </c>
      <c r="C243">
        <v>8168</v>
      </c>
      <c r="D243" t="s">
        <v>298</v>
      </c>
      <c r="E243">
        <v>1</v>
      </c>
      <c r="F243" s="1">
        <v>41143</v>
      </c>
      <c r="G243">
        <v>39.02600151</v>
      </c>
      <c r="H243">
        <v>-86.470547830000001</v>
      </c>
      <c r="I243">
        <v>-4.2699999999999996</v>
      </c>
      <c r="J243">
        <v>-29.9</v>
      </c>
      <c r="K243">
        <v>4.259999999999998</v>
      </c>
      <c r="L243" s="6">
        <v>0.10217991589424777</v>
      </c>
      <c r="M243" s="6">
        <v>0.17579452673535001</v>
      </c>
    </row>
    <row r="244" spans="1:13" x14ac:dyDescent="0.25">
      <c r="A244" t="s">
        <v>3408</v>
      </c>
      <c r="B244">
        <v>2012</v>
      </c>
      <c r="C244">
        <v>7288</v>
      </c>
      <c r="D244" t="s">
        <v>300</v>
      </c>
      <c r="E244">
        <v>1</v>
      </c>
      <c r="F244" s="1">
        <v>41109</v>
      </c>
      <c r="G244">
        <v>39.277605270000002</v>
      </c>
      <c r="H244">
        <v>-86.212137670000004</v>
      </c>
      <c r="I244">
        <v>-2.91</v>
      </c>
      <c r="J244">
        <v>-24.8</v>
      </c>
      <c r="K244">
        <v>-1.5199999999999996</v>
      </c>
      <c r="L244" s="6">
        <v>0.20472334312280016</v>
      </c>
      <c r="M244" s="6">
        <v>0.78496151112428969</v>
      </c>
    </row>
    <row r="245" spans="1:13" x14ac:dyDescent="0.25">
      <c r="A245" t="s">
        <v>3006</v>
      </c>
      <c r="B245">
        <v>2012</v>
      </c>
      <c r="C245">
        <v>8307</v>
      </c>
      <c r="D245" t="s">
        <v>302</v>
      </c>
      <c r="E245">
        <v>1</v>
      </c>
      <c r="F245" s="1">
        <v>41150</v>
      </c>
      <c r="G245">
        <v>39.715534939999998</v>
      </c>
      <c r="H245">
        <v>-86.211831239999995</v>
      </c>
      <c r="I245">
        <v>-3.55</v>
      </c>
      <c r="J245">
        <v>-27.86</v>
      </c>
      <c r="K245">
        <v>0.53999999999999915</v>
      </c>
      <c r="L245" s="6">
        <v>0.17898789051744829</v>
      </c>
      <c r="M245" s="6">
        <v>0.59555999274449511</v>
      </c>
    </row>
    <row r="246" spans="1:13" x14ac:dyDescent="0.25">
      <c r="A246" t="s">
        <v>4565</v>
      </c>
      <c r="B246">
        <v>2012</v>
      </c>
      <c r="C246">
        <v>7895</v>
      </c>
      <c r="D246" t="s">
        <v>304</v>
      </c>
      <c r="E246">
        <v>1</v>
      </c>
      <c r="F246" s="1">
        <v>41135</v>
      </c>
      <c r="G246">
        <v>41.353088470000003</v>
      </c>
      <c r="H246">
        <v>-85.448874649999993</v>
      </c>
      <c r="I246">
        <v>-6.14</v>
      </c>
      <c r="J246">
        <v>-44.98</v>
      </c>
      <c r="K246">
        <v>4.1400000000000006</v>
      </c>
      <c r="L246" s="6">
        <v>9.7305231360694827E-2</v>
      </c>
      <c r="M246" s="6">
        <v>0.33378103409417459</v>
      </c>
    </row>
    <row r="247" spans="1:13" x14ac:dyDescent="0.25">
      <c r="A247" t="s">
        <v>4566</v>
      </c>
      <c r="B247">
        <v>2012</v>
      </c>
      <c r="C247">
        <v>8341</v>
      </c>
      <c r="D247" t="s">
        <v>305</v>
      </c>
      <c r="E247">
        <v>1</v>
      </c>
      <c r="F247" s="1">
        <v>41152</v>
      </c>
      <c r="G247">
        <v>39.036679120000002</v>
      </c>
      <c r="H247">
        <v>-85.680198050000001</v>
      </c>
      <c r="I247">
        <v>0.32</v>
      </c>
      <c r="J247">
        <v>-8.14</v>
      </c>
      <c r="K247">
        <v>-10.700000000000001</v>
      </c>
      <c r="L247" s="6">
        <v>0.53949486128374313</v>
      </c>
      <c r="M247" s="6">
        <v>0.92550733059121526</v>
      </c>
    </row>
    <row r="248" spans="1:13" x14ac:dyDescent="0.25">
      <c r="A248" t="s">
        <v>4567</v>
      </c>
      <c r="B248">
        <v>2012</v>
      </c>
      <c r="C248">
        <v>7548</v>
      </c>
      <c r="D248" t="s">
        <v>306</v>
      </c>
      <c r="E248">
        <v>1</v>
      </c>
      <c r="F248" s="1">
        <v>41121</v>
      </c>
      <c r="G248">
        <v>39.256661780000002</v>
      </c>
      <c r="H248">
        <v>-86.372857879999998</v>
      </c>
      <c r="I248">
        <v>-3.65</v>
      </c>
      <c r="J248">
        <v>-26.56</v>
      </c>
      <c r="K248">
        <v>2.6400000000000006</v>
      </c>
      <c r="L248" s="6">
        <v>0.1645931633740319</v>
      </c>
      <c r="M248" s="6">
        <v>0.39727656539555023</v>
      </c>
    </row>
    <row r="249" spans="1:13" x14ac:dyDescent="0.25">
      <c r="A249" t="s">
        <v>4568</v>
      </c>
      <c r="B249">
        <v>2012</v>
      </c>
      <c r="C249">
        <v>7444</v>
      </c>
      <c r="D249" t="s">
        <v>307</v>
      </c>
      <c r="E249">
        <v>1</v>
      </c>
      <c r="F249" s="1">
        <v>41116</v>
      </c>
      <c r="G249">
        <v>41.284582290000003</v>
      </c>
      <c r="H249">
        <v>-85.693795080000001</v>
      </c>
      <c r="I249">
        <v>-4.43</v>
      </c>
      <c r="J249">
        <v>-36.32</v>
      </c>
      <c r="K249">
        <v>-0.88000000000000256</v>
      </c>
      <c r="L249" s="6">
        <v>0.13495503867343064</v>
      </c>
      <c r="M249" s="6">
        <v>0.4846280451903916</v>
      </c>
    </row>
    <row r="250" spans="1:13" x14ac:dyDescent="0.25">
      <c r="A250" t="s">
        <v>4569</v>
      </c>
      <c r="B250">
        <v>2012</v>
      </c>
      <c r="C250">
        <v>7589</v>
      </c>
      <c r="D250" t="s">
        <v>308</v>
      </c>
      <c r="E250">
        <v>1</v>
      </c>
      <c r="F250" s="1">
        <v>41122</v>
      </c>
      <c r="G250">
        <v>38.122914590000001</v>
      </c>
      <c r="H250">
        <v>-86.645958210000003</v>
      </c>
      <c r="I250">
        <v>-3.2</v>
      </c>
      <c r="J250">
        <v>-23.32</v>
      </c>
      <c r="K250">
        <v>2.2800000000000011</v>
      </c>
      <c r="L250" s="6">
        <v>0.1520605528817886</v>
      </c>
      <c r="M250" s="6">
        <v>0.45544435803733385</v>
      </c>
    </row>
    <row r="251" spans="1:13" x14ac:dyDescent="0.25">
      <c r="A251" t="s">
        <v>4570</v>
      </c>
      <c r="B251">
        <v>2012</v>
      </c>
      <c r="C251">
        <v>8410</v>
      </c>
      <c r="D251" t="s">
        <v>309</v>
      </c>
      <c r="E251">
        <v>1</v>
      </c>
      <c r="F251" s="1">
        <v>41157</v>
      </c>
      <c r="G251">
        <v>39.453598730000003</v>
      </c>
      <c r="H251">
        <v>-87.193476070000003</v>
      </c>
      <c r="I251">
        <v>-1.35</v>
      </c>
      <c r="J251">
        <v>-17.899999999999999</v>
      </c>
      <c r="K251">
        <v>-7.0999999999999979</v>
      </c>
      <c r="L251" s="6">
        <v>0.28377376876558996</v>
      </c>
      <c r="M251" s="6">
        <v>1.9641153228136417</v>
      </c>
    </row>
    <row r="252" spans="1:13" x14ac:dyDescent="0.25">
      <c r="A252" t="s">
        <v>4571</v>
      </c>
      <c r="B252">
        <v>2012</v>
      </c>
      <c r="C252">
        <v>7703</v>
      </c>
      <c r="D252" t="s">
        <v>310</v>
      </c>
      <c r="E252">
        <v>1</v>
      </c>
      <c r="F252" s="1">
        <v>41127</v>
      </c>
      <c r="G252">
        <v>41.446314200000003</v>
      </c>
      <c r="H252">
        <v>-87.168825119999994</v>
      </c>
      <c r="I252">
        <v>-1.97</v>
      </c>
      <c r="J252">
        <v>-22.63</v>
      </c>
      <c r="K252">
        <v>-6.8699999999999992</v>
      </c>
      <c r="L252" s="6">
        <v>0.27469931332349928</v>
      </c>
      <c r="M252" s="6">
        <v>1.6816765400524427</v>
      </c>
    </row>
    <row r="253" spans="1:13" x14ac:dyDescent="0.25">
      <c r="A253" t="s">
        <v>4572</v>
      </c>
      <c r="B253">
        <v>2012</v>
      </c>
      <c r="C253">
        <v>8645</v>
      </c>
      <c r="D253" t="s">
        <v>311</v>
      </c>
      <c r="E253">
        <v>1</v>
      </c>
      <c r="F253" s="1">
        <v>41170</v>
      </c>
      <c r="G253">
        <v>38.30624409</v>
      </c>
      <c r="H253">
        <v>-87.316044020000007</v>
      </c>
      <c r="I253">
        <v>-2.4300000000000002</v>
      </c>
      <c r="J253">
        <v>-21.7</v>
      </c>
      <c r="K253">
        <v>-2.259999999999998</v>
      </c>
      <c r="L253" s="6">
        <v>0.1626823431348336</v>
      </c>
      <c r="M253" s="6">
        <v>0.66892412354371711</v>
      </c>
    </row>
    <row r="254" spans="1:13" x14ac:dyDescent="0.25">
      <c r="A254" t="s">
        <v>4573</v>
      </c>
      <c r="B254">
        <v>2012</v>
      </c>
      <c r="C254">
        <v>8293</v>
      </c>
      <c r="D254" t="s">
        <v>312</v>
      </c>
      <c r="E254">
        <v>1</v>
      </c>
      <c r="F254" s="1">
        <v>41150</v>
      </c>
      <c r="G254">
        <v>38.660759800000001</v>
      </c>
      <c r="H254">
        <v>-85.75451022</v>
      </c>
      <c r="I254">
        <v>0.86</v>
      </c>
      <c r="J254">
        <v>-5</v>
      </c>
      <c r="K254">
        <v>-11.879999999999999</v>
      </c>
      <c r="L254" s="6">
        <v>0.61584244480402583</v>
      </c>
      <c r="M254" s="6">
        <v>0.47020533670503895</v>
      </c>
    </row>
    <row r="255" spans="1:13" x14ac:dyDescent="0.25">
      <c r="A255" t="s">
        <v>4574</v>
      </c>
      <c r="B255">
        <v>2012</v>
      </c>
      <c r="C255">
        <v>7753</v>
      </c>
      <c r="D255" t="s">
        <v>313</v>
      </c>
      <c r="E255">
        <v>1</v>
      </c>
      <c r="F255" s="1">
        <v>41129</v>
      </c>
      <c r="G255">
        <v>41.272168010000001</v>
      </c>
      <c r="H255">
        <v>-85.539332090000002</v>
      </c>
      <c r="I255">
        <v>-4.99</v>
      </c>
      <c r="J255">
        <v>-39.54</v>
      </c>
      <c r="K255">
        <v>0.38000000000000256</v>
      </c>
      <c r="L255" s="6">
        <v>0.10562713479198974</v>
      </c>
      <c r="M255" s="6">
        <v>1.2303227780136916</v>
      </c>
    </row>
    <row r="256" spans="1:13" x14ac:dyDescent="0.25">
      <c r="A256" t="s">
        <v>4575</v>
      </c>
      <c r="B256">
        <v>2012</v>
      </c>
      <c r="C256">
        <v>7896</v>
      </c>
      <c r="D256" t="s">
        <v>314</v>
      </c>
      <c r="E256">
        <v>1</v>
      </c>
      <c r="F256" s="1">
        <v>41134</v>
      </c>
      <c r="G256">
        <v>41.716978249999997</v>
      </c>
      <c r="H256">
        <v>-85.659167609999997</v>
      </c>
      <c r="I256">
        <v>-5.48</v>
      </c>
      <c r="J256">
        <v>-42.08</v>
      </c>
      <c r="K256">
        <v>1.7600000000000051</v>
      </c>
      <c r="L256" s="6">
        <v>8.2780757906588537E-2</v>
      </c>
      <c r="M256" s="6">
        <v>0.12148231241275195</v>
      </c>
    </row>
    <row r="257" spans="1:13" x14ac:dyDescent="0.25">
      <c r="A257" t="s">
        <v>4576</v>
      </c>
      <c r="B257">
        <v>2012</v>
      </c>
      <c r="C257">
        <v>7268</v>
      </c>
      <c r="D257" t="s">
        <v>315</v>
      </c>
      <c r="E257">
        <v>1</v>
      </c>
      <c r="F257" s="1">
        <v>41108</v>
      </c>
      <c r="G257">
        <v>39.185926309999999</v>
      </c>
      <c r="H257">
        <v>-86.343036690000005</v>
      </c>
      <c r="I257">
        <v>-4.53</v>
      </c>
      <c r="J257">
        <v>-30.75</v>
      </c>
      <c r="K257">
        <v>5.490000000000002</v>
      </c>
      <c r="L257" s="6">
        <v>0.10748201452532821</v>
      </c>
      <c r="M257" s="6">
        <v>0.40869523881685094</v>
      </c>
    </row>
    <row r="258" spans="1:13" x14ac:dyDescent="0.25">
      <c r="A258" t="s">
        <v>4577</v>
      </c>
      <c r="B258">
        <v>2012</v>
      </c>
      <c r="C258">
        <v>7633</v>
      </c>
      <c r="D258" t="s">
        <v>316</v>
      </c>
      <c r="E258">
        <v>1</v>
      </c>
      <c r="F258" s="1">
        <v>41123</v>
      </c>
      <c r="G258">
        <v>40.153694160000001</v>
      </c>
      <c r="H258">
        <v>-85.645951310000001</v>
      </c>
      <c r="I258">
        <v>-4.88</v>
      </c>
      <c r="J258">
        <v>-33.67</v>
      </c>
      <c r="K258">
        <v>5.3699999999999974</v>
      </c>
      <c r="L258" s="6">
        <v>0.12767014271708382</v>
      </c>
      <c r="M258" s="6">
        <v>6.6241601840737033E-2</v>
      </c>
    </row>
    <row r="259" spans="1:13" x14ac:dyDescent="0.25">
      <c r="A259" t="s">
        <v>4578</v>
      </c>
      <c r="B259">
        <v>2012</v>
      </c>
      <c r="C259">
        <v>7920</v>
      </c>
      <c r="D259" t="s">
        <v>317</v>
      </c>
      <c r="E259">
        <v>1</v>
      </c>
      <c r="F259" s="1">
        <v>41135</v>
      </c>
      <c r="G259">
        <v>41.481154119999999</v>
      </c>
      <c r="H259">
        <v>-85.340847460000006</v>
      </c>
      <c r="I259">
        <v>-4.93</v>
      </c>
      <c r="J259">
        <v>-38.9</v>
      </c>
      <c r="K259">
        <v>0.53999999999999915</v>
      </c>
      <c r="L259" s="6">
        <v>0.12654124838907407</v>
      </c>
      <c r="M259" s="6">
        <v>0.33321579871848939</v>
      </c>
    </row>
    <row r="260" spans="1:13" x14ac:dyDescent="0.25">
      <c r="A260" t="s">
        <v>4579</v>
      </c>
      <c r="B260">
        <v>2012</v>
      </c>
      <c r="C260">
        <v>8650</v>
      </c>
      <c r="D260" t="s">
        <v>318</v>
      </c>
      <c r="E260">
        <v>1</v>
      </c>
      <c r="F260" s="1">
        <v>41171</v>
      </c>
      <c r="G260">
        <v>39.055995459999998</v>
      </c>
      <c r="H260">
        <v>-87.146189149999998</v>
      </c>
      <c r="I260">
        <v>-0.26</v>
      </c>
      <c r="J260">
        <v>-14.3</v>
      </c>
      <c r="K260">
        <v>-12.22</v>
      </c>
      <c r="L260" s="6">
        <v>0.35986599409467618</v>
      </c>
      <c r="M260" s="6">
        <v>2.189256180841459</v>
      </c>
    </row>
    <row r="261" spans="1:13" x14ac:dyDescent="0.25">
      <c r="A261" t="s">
        <v>4580</v>
      </c>
      <c r="B261">
        <v>2012</v>
      </c>
      <c r="C261">
        <v>7829</v>
      </c>
      <c r="D261" t="s">
        <v>319</v>
      </c>
      <c r="E261">
        <v>1</v>
      </c>
      <c r="F261" s="1">
        <v>41131</v>
      </c>
      <c r="G261">
        <v>39.777128349999998</v>
      </c>
      <c r="H261">
        <v>-86.536650080000001</v>
      </c>
      <c r="I261">
        <v>-2.59</v>
      </c>
      <c r="J261">
        <v>-23.59</v>
      </c>
      <c r="K261">
        <v>-2.870000000000001</v>
      </c>
      <c r="L261" s="6">
        <v>0.23568615920257799</v>
      </c>
      <c r="M261" s="6">
        <v>0.59644705697858491</v>
      </c>
    </row>
    <row r="262" spans="1:13" x14ac:dyDescent="0.25">
      <c r="A262" t="s">
        <v>4581</v>
      </c>
      <c r="B262">
        <v>2012</v>
      </c>
      <c r="C262">
        <v>7442</v>
      </c>
      <c r="D262" t="s">
        <v>320</v>
      </c>
      <c r="E262">
        <v>1</v>
      </c>
      <c r="F262" s="1">
        <v>41115</v>
      </c>
      <c r="G262">
        <v>41.321764440000003</v>
      </c>
      <c r="H262">
        <v>-85.768567680000004</v>
      </c>
      <c r="I262">
        <v>-1.1100000000000001</v>
      </c>
      <c r="J262">
        <v>-20.14</v>
      </c>
      <c r="K262">
        <v>-11.26</v>
      </c>
      <c r="L262" s="6">
        <v>0.38033162901460232</v>
      </c>
      <c r="M262" s="6">
        <v>1.388382826592643</v>
      </c>
    </row>
    <row r="263" spans="1:13" x14ac:dyDescent="0.25">
      <c r="A263" t="s">
        <v>4582</v>
      </c>
      <c r="B263">
        <v>2012</v>
      </c>
      <c r="C263">
        <v>8408</v>
      </c>
      <c r="D263" t="s">
        <v>321</v>
      </c>
      <c r="E263">
        <v>1</v>
      </c>
      <c r="F263" s="1">
        <v>41158</v>
      </c>
      <c r="G263">
        <v>39.085731459999998</v>
      </c>
      <c r="H263">
        <v>-86.059045429999998</v>
      </c>
      <c r="I263">
        <v>-0.12</v>
      </c>
      <c r="J263">
        <v>-10.86</v>
      </c>
      <c r="K263">
        <v>-9.8999999999999986</v>
      </c>
      <c r="L263" s="6">
        <v>0.44907055766883935</v>
      </c>
      <c r="M263" s="6">
        <v>0.86548695189376001</v>
      </c>
    </row>
    <row r="264" spans="1:13" x14ac:dyDescent="0.25">
      <c r="A264" t="s">
        <v>4583</v>
      </c>
      <c r="B264">
        <v>2012</v>
      </c>
      <c r="C264">
        <v>8014</v>
      </c>
      <c r="D264" t="s">
        <v>322</v>
      </c>
      <c r="E264">
        <v>1</v>
      </c>
      <c r="F264" s="1">
        <v>41138</v>
      </c>
      <c r="G264">
        <v>39.838391590000001</v>
      </c>
      <c r="H264">
        <v>-86.304515120000005</v>
      </c>
      <c r="I264">
        <v>-4.9000000000000004</v>
      </c>
      <c r="J264">
        <v>-33.53</v>
      </c>
      <c r="K264">
        <v>5.6700000000000017</v>
      </c>
      <c r="L264" s="6">
        <v>0.11391781549238095</v>
      </c>
      <c r="M264" s="6">
        <v>0.41106217000013184</v>
      </c>
    </row>
    <row r="265" spans="1:13" x14ac:dyDescent="0.25">
      <c r="A265" t="s">
        <v>4584</v>
      </c>
      <c r="B265">
        <v>2012</v>
      </c>
      <c r="C265">
        <v>7772</v>
      </c>
      <c r="D265" t="s">
        <v>323</v>
      </c>
      <c r="E265">
        <v>1</v>
      </c>
      <c r="F265" s="1">
        <v>41129</v>
      </c>
      <c r="G265">
        <v>41.13163711</v>
      </c>
      <c r="H265">
        <v>-86.266174179999993</v>
      </c>
      <c r="I265">
        <v>-2.5499999999999998</v>
      </c>
      <c r="J265">
        <v>-27.5</v>
      </c>
      <c r="K265">
        <v>-7.1000000000000014</v>
      </c>
      <c r="L265" s="6">
        <v>0.23398296510895417</v>
      </c>
      <c r="M265" s="6">
        <v>1.1594919551232825</v>
      </c>
    </row>
    <row r="266" spans="1:13" x14ac:dyDescent="0.25">
      <c r="A266" t="s">
        <v>4585</v>
      </c>
      <c r="B266">
        <v>2012</v>
      </c>
      <c r="C266">
        <v>7805</v>
      </c>
      <c r="D266" t="s">
        <v>324</v>
      </c>
      <c r="E266">
        <v>1</v>
      </c>
      <c r="F266" s="1">
        <v>41128</v>
      </c>
      <c r="G266">
        <v>40.975103300000001</v>
      </c>
      <c r="H266">
        <v>-87.511019289999993</v>
      </c>
      <c r="I266">
        <v>0.37</v>
      </c>
      <c r="J266">
        <v>-9.33</v>
      </c>
      <c r="K266">
        <v>-12.29</v>
      </c>
      <c r="L266" s="6">
        <v>0.49294013688680305</v>
      </c>
      <c r="M266" s="6">
        <v>0.37042558367806627</v>
      </c>
    </row>
    <row r="267" spans="1:13" x14ac:dyDescent="0.25">
      <c r="A267" t="s">
        <v>4586</v>
      </c>
      <c r="B267">
        <v>2012</v>
      </c>
      <c r="C267">
        <v>8086</v>
      </c>
      <c r="D267" t="s">
        <v>325</v>
      </c>
      <c r="E267">
        <v>1</v>
      </c>
      <c r="F267" s="1">
        <v>41141</v>
      </c>
      <c r="G267">
        <v>39.261510829999999</v>
      </c>
      <c r="H267">
        <v>-86.112895620000003</v>
      </c>
      <c r="I267">
        <v>-3.18</v>
      </c>
      <c r="J267">
        <v>-24.18</v>
      </c>
      <c r="K267">
        <v>1.2600000000000016</v>
      </c>
      <c r="L267" s="6">
        <v>0.20738798751434934</v>
      </c>
      <c r="M267" s="6">
        <v>0.57972314936086122</v>
      </c>
    </row>
    <row r="268" spans="1:13" x14ac:dyDescent="0.25">
      <c r="A268" t="s">
        <v>4587</v>
      </c>
      <c r="B268">
        <v>2012</v>
      </c>
      <c r="C268">
        <v>7443</v>
      </c>
      <c r="D268" t="s">
        <v>326</v>
      </c>
      <c r="E268">
        <v>1</v>
      </c>
      <c r="F268" s="1">
        <v>41115</v>
      </c>
      <c r="G268">
        <v>41.389357349999997</v>
      </c>
      <c r="H268">
        <v>-85.830562869999994</v>
      </c>
      <c r="I268">
        <v>-4.7300000000000004</v>
      </c>
      <c r="J268">
        <v>-35.659999999999997</v>
      </c>
      <c r="K268">
        <v>2.1800000000000068</v>
      </c>
      <c r="L268" s="6">
        <v>0.13059387043621817</v>
      </c>
      <c r="M268" s="6">
        <v>0.85117386781872595</v>
      </c>
    </row>
    <row r="269" spans="1:13" x14ac:dyDescent="0.25">
      <c r="A269" t="s">
        <v>4588</v>
      </c>
      <c r="B269">
        <v>2012</v>
      </c>
      <c r="C269">
        <v>8070</v>
      </c>
      <c r="D269" t="s">
        <v>327</v>
      </c>
      <c r="E269">
        <v>1</v>
      </c>
      <c r="F269" s="1">
        <v>41141</v>
      </c>
      <c r="G269">
        <v>38.000543649999997</v>
      </c>
      <c r="H269">
        <v>-87.344090370000004</v>
      </c>
      <c r="I269">
        <v>-2.31</v>
      </c>
      <c r="J269">
        <v>-18.829999999999998</v>
      </c>
      <c r="K269">
        <v>-0.34999999999999787</v>
      </c>
      <c r="L269" s="6">
        <v>0.17846142269196535</v>
      </c>
      <c r="M269" s="6">
        <v>0.78162364279384422</v>
      </c>
    </row>
    <row r="270" spans="1:13" x14ac:dyDescent="0.25">
      <c r="A270" t="s">
        <v>4589</v>
      </c>
      <c r="B270">
        <v>2012</v>
      </c>
      <c r="C270">
        <v>7921</v>
      </c>
      <c r="D270" t="s">
        <v>328</v>
      </c>
      <c r="E270">
        <v>1</v>
      </c>
      <c r="F270" s="1">
        <v>41135</v>
      </c>
      <c r="G270">
        <v>39.76766233</v>
      </c>
      <c r="H270">
        <v>-85.756659519999999</v>
      </c>
      <c r="I270">
        <v>-5.51</v>
      </c>
      <c r="J270">
        <v>-35.06</v>
      </c>
      <c r="K270">
        <v>9.019999999999996</v>
      </c>
      <c r="L270" s="6">
        <v>2.3418492264567513E-2</v>
      </c>
      <c r="M270" s="6">
        <v>3.696775738390206E-2</v>
      </c>
    </row>
    <row r="271" spans="1:13" x14ac:dyDescent="0.25">
      <c r="A271" t="s">
        <v>4590</v>
      </c>
      <c r="B271">
        <v>2012</v>
      </c>
      <c r="C271">
        <v>8116</v>
      </c>
      <c r="D271" t="s">
        <v>329</v>
      </c>
      <c r="E271">
        <v>1</v>
      </c>
      <c r="F271" s="1">
        <v>41142</v>
      </c>
      <c r="G271">
        <v>37.968989899999997</v>
      </c>
      <c r="H271">
        <v>-87.769692809999995</v>
      </c>
      <c r="I271">
        <v>-0.14000000000000001</v>
      </c>
      <c r="J271">
        <v>-9.59</v>
      </c>
      <c r="K271">
        <v>-8.4699999999999989</v>
      </c>
      <c r="L271" s="6">
        <v>0.31261578554000735</v>
      </c>
      <c r="M271" s="6">
        <v>0.85596562371532714</v>
      </c>
    </row>
    <row r="272" spans="1:13" x14ac:dyDescent="0.25">
      <c r="A272" t="s">
        <v>4591</v>
      </c>
      <c r="B272">
        <v>2012</v>
      </c>
      <c r="C272">
        <v>8438</v>
      </c>
      <c r="D272" t="s">
        <v>330</v>
      </c>
      <c r="E272">
        <v>1</v>
      </c>
      <c r="F272" s="1">
        <v>41159</v>
      </c>
      <c r="G272">
        <v>38.739811439999997</v>
      </c>
      <c r="H272">
        <v>-86.996010889999994</v>
      </c>
      <c r="I272">
        <v>2.16</v>
      </c>
      <c r="J272">
        <v>-1.22</v>
      </c>
      <c r="K272">
        <v>-18.5</v>
      </c>
      <c r="L272" s="6">
        <v>0.60812117524406095</v>
      </c>
      <c r="M272" s="6">
        <v>0.31829590297646165</v>
      </c>
    </row>
    <row r="273" spans="1:13" x14ac:dyDescent="0.25">
      <c r="A273" t="s">
        <v>4592</v>
      </c>
      <c r="B273">
        <v>2012</v>
      </c>
      <c r="C273">
        <v>7984</v>
      </c>
      <c r="D273" t="s">
        <v>331</v>
      </c>
      <c r="E273">
        <v>1</v>
      </c>
      <c r="F273" s="1">
        <v>41137</v>
      </c>
      <c r="G273">
        <v>41.327622859999998</v>
      </c>
      <c r="H273">
        <v>-85.456337390000002</v>
      </c>
      <c r="I273">
        <v>-6.66</v>
      </c>
      <c r="J273">
        <v>-45.76</v>
      </c>
      <c r="K273">
        <v>7.5200000000000031</v>
      </c>
      <c r="L273" s="6">
        <v>3.8154596405929241E-2</v>
      </c>
      <c r="M273" s="6">
        <v>0.12386135908737911</v>
      </c>
    </row>
    <row r="274" spans="1:13" x14ac:dyDescent="0.25">
      <c r="A274" t="s">
        <v>4593</v>
      </c>
      <c r="B274">
        <v>2012</v>
      </c>
      <c r="C274">
        <v>8100</v>
      </c>
      <c r="D274" t="s">
        <v>332</v>
      </c>
      <c r="E274">
        <v>1</v>
      </c>
      <c r="F274" s="1">
        <v>41137</v>
      </c>
      <c r="G274">
        <v>41.725665470000003</v>
      </c>
      <c r="H274">
        <v>-85.463943400000005</v>
      </c>
      <c r="I274">
        <v>-3.68</v>
      </c>
      <c r="J274">
        <v>-34.03</v>
      </c>
      <c r="K274">
        <v>-4.59</v>
      </c>
      <c r="L274" s="6">
        <v>0.19411061023080678</v>
      </c>
      <c r="M274" s="6">
        <v>1.545086182769223</v>
      </c>
    </row>
    <row r="275" spans="1:13" x14ac:dyDescent="0.25">
      <c r="A275" t="s">
        <v>4594</v>
      </c>
      <c r="B275">
        <v>2012</v>
      </c>
      <c r="C275">
        <v>7922</v>
      </c>
      <c r="D275" t="s">
        <v>333</v>
      </c>
      <c r="E275">
        <v>1</v>
      </c>
      <c r="F275" s="1">
        <v>41135</v>
      </c>
      <c r="G275">
        <v>41.748946910000001</v>
      </c>
      <c r="H275">
        <v>-84.842542589999994</v>
      </c>
      <c r="I275">
        <v>-3.07</v>
      </c>
      <c r="J275">
        <v>-29.91</v>
      </c>
      <c r="K275">
        <v>-5.3500000000000014</v>
      </c>
      <c r="L275" s="6">
        <v>0.2894642313430677</v>
      </c>
      <c r="M275" s="6">
        <v>1.0451906539970943</v>
      </c>
    </row>
    <row r="276" spans="1:13" x14ac:dyDescent="0.25">
      <c r="A276" t="s">
        <v>4595</v>
      </c>
      <c r="B276">
        <v>2012</v>
      </c>
      <c r="C276">
        <v>8318</v>
      </c>
      <c r="D276" t="s">
        <v>334</v>
      </c>
      <c r="E276">
        <v>1</v>
      </c>
      <c r="F276" s="1">
        <v>41151</v>
      </c>
      <c r="G276">
        <v>38.937224839999999</v>
      </c>
      <c r="H276">
        <v>-85.195117550000006</v>
      </c>
      <c r="I276">
        <v>0.95</v>
      </c>
      <c r="J276">
        <v>-4.26</v>
      </c>
      <c r="K276">
        <v>-11.86</v>
      </c>
      <c r="L276" s="6">
        <v>0.77882990625789716</v>
      </c>
      <c r="M276" s="6">
        <v>0.92645446457103686</v>
      </c>
    </row>
    <row r="277" spans="1:13" x14ac:dyDescent="0.25">
      <c r="A277" t="s">
        <v>4596</v>
      </c>
      <c r="B277">
        <v>2012</v>
      </c>
      <c r="C277">
        <v>8540</v>
      </c>
      <c r="D277" t="s">
        <v>335</v>
      </c>
      <c r="E277">
        <v>1</v>
      </c>
      <c r="F277" s="1">
        <v>41164</v>
      </c>
      <c r="G277">
        <v>39.89200512</v>
      </c>
      <c r="H277">
        <v>-86.115525109999993</v>
      </c>
      <c r="I277">
        <v>-2.91</v>
      </c>
      <c r="J277">
        <v>-25.21</v>
      </c>
      <c r="K277">
        <v>-1.9299999999999997</v>
      </c>
      <c r="L277" s="6">
        <v>0.22785209614487234</v>
      </c>
      <c r="M277" s="6">
        <v>1.0578333849505606</v>
      </c>
    </row>
    <row r="278" spans="1:13" x14ac:dyDescent="0.25">
      <c r="A278" t="s">
        <v>4597</v>
      </c>
      <c r="B278">
        <v>2012</v>
      </c>
      <c r="C278">
        <v>8493</v>
      </c>
      <c r="D278" t="s">
        <v>336</v>
      </c>
      <c r="E278">
        <v>1</v>
      </c>
      <c r="F278" s="1">
        <v>41164</v>
      </c>
      <c r="G278">
        <v>41.426726379999998</v>
      </c>
      <c r="H278">
        <v>-85.737926079999994</v>
      </c>
      <c r="I278">
        <v>-2.97</v>
      </c>
      <c r="J278">
        <v>-24.72</v>
      </c>
      <c r="K278">
        <v>-0.9599999999999973</v>
      </c>
      <c r="L278" s="6">
        <v>0.27349011028050152</v>
      </c>
      <c r="M278" s="6">
        <v>1.3478961669165128</v>
      </c>
    </row>
    <row r="279" spans="1:13" x14ac:dyDescent="0.25">
      <c r="A279" t="s">
        <v>4598</v>
      </c>
      <c r="B279">
        <v>2012</v>
      </c>
      <c r="C279">
        <v>8549</v>
      </c>
      <c r="D279" t="s">
        <v>337</v>
      </c>
      <c r="E279">
        <v>1</v>
      </c>
      <c r="F279" s="1">
        <v>41165</v>
      </c>
      <c r="G279">
        <v>41.636355950000002</v>
      </c>
      <c r="H279">
        <v>-85.167234609999994</v>
      </c>
      <c r="I279">
        <v>-6.51</v>
      </c>
      <c r="J279">
        <v>-45.86</v>
      </c>
      <c r="K279">
        <v>6.2199999999999989</v>
      </c>
      <c r="L279" s="6">
        <v>5.5071236144144983E-2</v>
      </c>
      <c r="M279" s="6">
        <v>0.22883780481032515</v>
      </c>
    </row>
    <row r="280" spans="1:13" x14ac:dyDescent="0.25">
      <c r="A280" t="s">
        <v>4599</v>
      </c>
      <c r="B280">
        <v>2012</v>
      </c>
      <c r="C280">
        <v>8651</v>
      </c>
      <c r="D280" t="s">
        <v>338</v>
      </c>
      <c r="E280">
        <v>1</v>
      </c>
      <c r="F280" s="1">
        <v>41171</v>
      </c>
      <c r="G280">
        <v>39.170537719999999</v>
      </c>
      <c r="H280">
        <v>-87.291179</v>
      </c>
      <c r="I280">
        <v>-5.76</v>
      </c>
      <c r="J280">
        <v>-37.85</v>
      </c>
      <c r="K280">
        <v>8.2299999999999969</v>
      </c>
      <c r="L280" s="6">
        <v>2.5328504092734638E-2</v>
      </c>
      <c r="M280" s="6">
        <v>0.3396513972413765</v>
      </c>
    </row>
    <row r="281" spans="1:13" x14ac:dyDescent="0.25">
      <c r="A281" t="s">
        <v>4600</v>
      </c>
      <c r="B281">
        <v>2012</v>
      </c>
      <c r="C281">
        <v>8728</v>
      </c>
      <c r="D281" t="s">
        <v>339</v>
      </c>
      <c r="E281">
        <v>1</v>
      </c>
      <c r="F281" s="1">
        <v>41176</v>
      </c>
      <c r="G281">
        <v>38.464133799999999</v>
      </c>
      <c r="H281">
        <v>-85.807696879999995</v>
      </c>
      <c r="I281">
        <v>0.75</v>
      </c>
      <c r="J281">
        <v>-7.98</v>
      </c>
      <c r="K281">
        <v>-13.98</v>
      </c>
      <c r="L281" s="6">
        <v>0.50080485063306035</v>
      </c>
      <c r="M281" s="6">
        <v>0.67243728154411986</v>
      </c>
    </row>
    <row r="282" spans="1:13" x14ac:dyDescent="0.25">
      <c r="A282" t="s">
        <v>2943</v>
      </c>
      <c r="B282">
        <v>2012</v>
      </c>
      <c r="C282">
        <v>6656</v>
      </c>
      <c r="D282" t="s">
        <v>340</v>
      </c>
      <c r="E282">
        <v>1</v>
      </c>
      <c r="F282" s="1">
        <v>41079</v>
      </c>
      <c r="G282">
        <v>39.332097449999999</v>
      </c>
      <c r="H282">
        <v>-97.374859670000006</v>
      </c>
      <c r="I282">
        <v>0.15</v>
      </c>
      <c r="J282">
        <v>-2.98</v>
      </c>
      <c r="K282">
        <v>-4.18</v>
      </c>
      <c r="L282" s="6">
        <v>0.43354497817929583</v>
      </c>
      <c r="M282" s="6">
        <v>0.31494510790538965</v>
      </c>
    </row>
    <row r="283" spans="1:13" x14ac:dyDescent="0.25">
      <c r="A283" t="s">
        <v>3807</v>
      </c>
      <c r="B283">
        <v>2012</v>
      </c>
      <c r="C283">
        <v>6606</v>
      </c>
      <c r="D283" t="s">
        <v>342</v>
      </c>
      <c r="E283">
        <v>1</v>
      </c>
      <c r="F283" s="1">
        <v>41072</v>
      </c>
      <c r="G283">
        <v>37.390886530000003</v>
      </c>
      <c r="H283">
        <v>-99.784838019999995</v>
      </c>
      <c r="I283">
        <v>1.21</v>
      </c>
      <c r="J283">
        <v>-3.55</v>
      </c>
      <c r="K283">
        <v>-13.23</v>
      </c>
      <c r="L283" s="6">
        <v>0.51726905210013197</v>
      </c>
      <c r="M283" s="6">
        <v>1.2943515385675206</v>
      </c>
    </row>
    <row r="284" spans="1:13" x14ac:dyDescent="0.25">
      <c r="A284" t="s">
        <v>3503</v>
      </c>
      <c r="B284">
        <v>2012</v>
      </c>
      <c r="C284">
        <v>6437</v>
      </c>
      <c r="D284" t="s">
        <v>344</v>
      </c>
      <c r="E284">
        <v>1</v>
      </c>
      <c r="F284" s="1">
        <v>41066</v>
      </c>
      <c r="G284">
        <v>39.000153599999997</v>
      </c>
      <c r="H284">
        <v>-95.779648330000001</v>
      </c>
      <c r="I284">
        <v>-0.9</v>
      </c>
      <c r="J284">
        <v>-12.69</v>
      </c>
      <c r="K284">
        <v>-5.4899999999999993</v>
      </c>
      <c r="L284" s="6">
        <v>0.39762739824821991</v>
      </c>
      <c r="M284" s="6">
        <v>0.77606881032409869</v>
      </c>
    </row>
    <row r="285" spans="1:13" x14ac:dyDescent="0.25">
      <c r="A285" t="s">
        <v>2521</v>
      </c>
      <c r="B285">
        <v>2012</v>
      </c>
      <c r="C285">
        <v>6570</v>
      </c>
      <c r="D285" t="s">
        <v>346</v>
      </c>
      <c r="E285">
        <v>1</v>
      </c>
      <c r="F285" s="1">
        <v>41073</v>
      </c>
      <c r="G285">
        <v>37.655564730000002</v>
      </c>
      <c r="H285">
        <v>-98.260985509999998</v>
      </c>
      <c r="I285">
        <v>-0.69</v>
      </c>
      <c r="J285">
        <v>-12.05</v>
      </c>
      <c r="K285">
        <v>-6.5300000000000011</v>
      </c>
      <c r="L285" s="6">
        <v>0.39976072053920453</v>
      </c>
      <c r="M285" s="6">
        <v>0.23281813236210219</v>
      </c>
    </row>
    <row r="286" spans="1:13" x14ac:dyDescent="0.25">
      <c r="A286" t="s">
        <v>2857</v>
      </c>
      <c r="B286">
        <v>2012</v>
      </c>
      <c r="C286">
        <v>6796</v>
      </c>
      <c r="D286" t="s">
        <v>348</v>
      </c>
      <c r="E286">
        <v>1</v>
      </c>
      <c r="F286" s="1">
        <v>41086</v>
      </c>
      <c r="G286">
        <v>37.193345979999997</v>
      </c>
      <c r="H286">
        <v>-95.988976070000007</v>
      </c>
      <c r="I286">
        <v>-1.65</v>
      </c>
      <c r="J286">
        <v>-12.11</v>
      </c>
      <c r="K286">
        <v>1.0899999999999999</v>
      </c>
      <c r="L286" s="6">
        <v>0.22938623720959783</v>
      </c>
      <c r="M286" s="6">
        <v>0.26875013126635799</v>
      </c>
    </row>
    <row r="287" spans="1:13" x14ac:dyDescent="0.25">
      <c r="A287" t="s">
        <v>3469</v>
      </c>
      <c r="B287">
        <v>2012</v>
      </c>
      <c r="C287">
        <v>6830</v>
      </c>
      <c r="D287" t="s">
        <v>350</v>
      </c>
      <c r="E287">
        <v>1</v>
      </c>
      <c r="F287" s="1">
        <v>41087</v>
      </c>
      <c r="G287">
        <v>38.125962039999997</v>
      </c>
      <c r="H287">
        <v>-96.309557560000002</v>
      </c>
      <c r="I287">
        <v>-1.72</v>
      </c>
      <c r="J287">
        <v>-15.84</v>
      </c>
      <c r="K287">
        <v>-2.08</v>
      </c>
      <c r="L287" s="6">
        <v>0.29960077259445994</v>
      </c>
      <c r="M287" s="6">
        <v>0.3310036824486457</v>
      </c>
    </row>
    <row r="288" spans="1:13" x14ac:dyDescent="0.25">
      <c r="A288" t="s">
        <v>2556</v>
      </c>
      <c r="B288">
        <v>2012</v>
      </c>
      <c r="C288">
        <v>6404</v>
      </c>
      <c r="D288" t="s">
        <v>352</v>
      </c>
      <c r="E288">
        <v>1</v>
      </c>
      <c r="F288" s="1">
        <v>41064</v>
      </c>
      <c r="G288">
        <v>39.638353649999999</v>
      </c>
      <c r="H288">
        <v>-95.45681141</v>
      </c>
      <c r="I288">
        <v>-1.06</v>
      </c>
      <c r="J288">
        <v>-11.37</v>
      </c>
      <c r="K288">
        <v>-2.8899999999999988</v>
      </c>
      <c r="L288" s="6">
        <v>0.38931623556711398</v>
      </c>
      <c r="M288" s="6">
        <v>0.25055000134498334</v>
      </c>
    </row>
    <row r="289" spans="1:13" x14ac:dyDescent="0.25">
      <c r="A289" t="s">
        <v>4601</v>
      </c>
      <c r="B289">
        <v>2012</v>
      </c>
      <c r="C289">
        <v>6421</v>
      </c>
      <c r="D289" t="s">
        <v>354</v>
      </c>
      <c r="E289">
        <v>1</v>
      </c>
      <c r="F289" s="1">
        <v>41065</v>
      </c>
      <c r="G289">
        <v>39.34884684</v>
      </c>
      <c r="H289">
        <v>-95.043390419999994</v>
      </c>
      <c r="I289">
        <v>-3.23</v>
      </c>
      <c r="J289">
        <v>-25.79</v>
      </c>
      <c r="K289">
        <v>5.0000000000000711E-2</v>
      </c>
      <c r="L289" s="6">
        <v>0.21040859878162721</v>
      </c>
      <c r="M289" s="6">
        <v>0.4346443763370168</v>
      </c>
    </row>
    <row r="290" spans="1:13" x14ac:dyDescent="0.25">
      <c r="A290" t="s">
        <v>4334</v>
      </c>
      <c r="B290">
        <v>2012</v>
      </c>
      <c r="C290">
        <v>6243</v>
      </c>
      <c r="D290" t="s">
        <v>4602</v>
      </c>
      <c r="E290">
        <v>1</v>
      </c>
      <c r="F290" s="1">
        <v>41051</v>
      </c>
      <c r="G290">
        <v>38.50796545</v>
      </c>
      <c r="H290">
        <v>-94.673265369999996</v>
      </c>
      <c r="I290">
        <v>-1.87</v>
      </c>
      <c r="J290">
        <v>-17.43</v>
      </c>
      <c r="K290">
        <v>-2.4699999999999989</v>
      </c>
      <c r="L290" s="6">
        <v>0.2836739561669005</v>
      </c>
      <c r="M290" s="6">
        <v>0.59252227799621038</v>
      </c>
    </row>
    <row r="291" spans="1:13" x14ac:dyDescent="0.25">
      <c r="A291" t="s">
        <v>4603</v>
      </c>
      <c r="B291">
        <v>2012</v>
      </c>
      <c r="C291">
        <v>6851</v>
      </c>
      <c r="D291" t="s">
        <v>355</v>
      </c>
      <c r="E291">
        <v>1</v>
      </c>
      <c r="F291" s="1">
        <v>41088</v>
      </c>
      <c r="G291">
        <v>38.465919030000002</v>
      </c>
      <c r="H291">
        <v>-95.734810469999999</v>
      </c>
      <c r="I291">
        <v>-0.13</v>
      </c>
      <c r="J291">
        <v>-4.83</v>
      </c>
      <c r="K291">
        <v>-3.79</v>
      </c>
      <c r="L291" s="6">
        <v>0.35954301383404341</v>
      </c>
      <c r="M291" s="6">
        <v>0.28774949984868059</v>
      </c>
    </row>
    <row r="292" spans="1:13" x14ac:dyDescent="0.25">
      <c r="A292" t="s">
        <v>4604</v>
      </c>
      <c r="B292">
        <v>2012</v>
      </c>
      <c r="C292">
        <v>6927</v>
      </c>
      <c r="D292" t="s">
        <v>356</v>
      </c>
      <c r="E292">
        <v>1</v>
      </c>
      <c r="F292" s="1">
        <v>41092</v>
      </c>
      <c r="G292">
        <v>39.499124000000002</v>
      </c>
      <c r="H292">
        <v>-98.363454599999997</v>
      </c>
      <c r="I292">
        <v>-2.75</v>
      </c>
      <c r="J292">
        <v>-22.48</v>
      </c>
      <c r="K292">
        <v>-0.48000000000000043</v>
      </c>
      <c r="L292" s="6">
        <v>0.24669452150844506</v>
      </c>
      <c r="M292" s="6">
        <v>0.99995308356105617</v>
      </c>
    </row>
    <row r="293" spans="1:13" x14ac:dyDescent="0.25">
      <c r="A293" t="s">
        <v>4605</v>
      </c>
      <c r="B293">
        <v>2012</v>
      </c>
      <c r="C293">
        <v>6609</v>
      </c>
      <c r="D293" t="s">
        <v>357</v>
      </c>
      <c r="E293">
        <v>1</v>
      </c>
      <c r="F293" s="1">
        <v>41074</v>
      </c>
      <c r="G293">
        <v>37.394284399999997</v>
      </c>
      <c r="H293">
        <v>-96.848521939999998</v>
      </c>
      <c r="I293">
        <v>-1.41</v>
      </c>
      <c r="J293">
        <v>-10.39</v>
      </c>
      <c r="K293">
        <v>0.88999999999999879</v>
      </c>
      <c r="L293" s="6">
        <v>0.2327639797565613</v>
      </c>
      <c r="M293" s="6">
        <v>0.19535791655691032</v>
      </c>
    </row>
    <row r="294" spans="1:13" x14ac:dyDescent="0.25">
      <c r="A294" t="s">
        <v>4606</v>
      </c>
      <c r="B294">
        <v>2012</v>
      </c>
      <c r="C294">
        <v>6485</v>
      </c>
      <c r="D294" t="s">
        <v>358</v>
      </c>
      <c r="E294">
        <v>1</v>
      </c>
      <c r="F294" s="1">
        <v>41068</v>
      </c>
      <c r="G294">
        <v>39.156447139999997</v>
      </c>
      <c r="H294">
        <v>-94.787952239999996</v>
      </c>
      <c r="I294">
        <v>-2.66</v>
      </c>
      <c r="J294">
        <v>-22.12</v>
      </c>
      <c r="K294">
        <v>-0.83999999999999986</v>
      </c>
      <c r="L294" s="6">
        <v>0.23239479258357232</v>
      </c>
      <c r="M294" s="6">
        <v>1.2556356177630539</v>
      </c>
    </row>
    <row r="295" spans="1:13" x14ac:dyDescent="0.25">
      <c r="A295" t="s">
        <v>4607</v>
      </c>
      <c r="B295">
        <v>2012</v>
      </c>
      <c r="C295">
        <v>6781</v>
      </c>
      <c r="D295" t="s">
        <v>359</v>
      </c>
      <c r="E295">
        <v>1</v>
      </c>
      <c r="F295" s="1">
        <v>41085</v>
      </c>
      <c r="G295">
        <v>37.491878550000003</v>
      </c>
      <c r="H295">
        <v>-95.077154809999996</v>
      </c>
      <c r="I295">
        <v>0.43</v>
      </c>
      <c r="J295">
        <v>-1.25</v>
      </c>
      <c r="K295">
        <v>-4.6899999999999995</v>
      </c>
      <c r="L295" s="6">
        <v>0.48156140174072776</v>
      </c>
      <c r="M295" s="6">
        <v>0.36730170211932783</v>
      </c>
    </row>
    <row r="296" spans="1:13" x14ac:dyDescent="0.25">
      <c r="A296" t="s">
        <v>4608</v>
      </c>
      <c r="B296">
        <v>2012</v>
      </c>
      <c r="C296">
        <v>6346</v>
      </c>
      <c r="D296" t="s">
        <v>360</v>
      </c>
      <c r="E296">
        <v>1</v>
      </c>
      <c r="F296" s="1">
        <v>41059</v>
      </c>
      <c r="G296">
        <v>38.798409730000003</v>
      </c>
      <c r="H296">
        <v>-94.766687930000003</v>
      </c>
      <c r="I296">
        <v>-1.93</v>
      </c>
      <c r="J296">
        <v>-17.32</v>
      </c>
      <c r="K296">
        <v>-1.8800000000000008</v>
      </c>
      <c r="L296" s="6">
        <v>0.291760628492298</v>
      </c>
      <c r="M296" s="6">
        <v>0.33471348270092599</v>
      </c>
    </row>
    <row r="297" spans="1:13" x14ac:dyDescent="0.25">
      <c r="A297" t="s">
        <v>4609</v>
      </c>
      <c r="B297">
        <v>2012</v>
      </c>
      <c r="C297">
        <v>6524</v>
      </c>
      <c r="D297" t="s">
        <v>361</v>
      </c>
      <c r="E297">
        <v>1</v>
      </c>
      <c r="F297" s="1">
        <v>41071</v>
      </c>
      <c r="G297">
        <v>37.634379879999997</v>
      </c>
      <c r="H297">
        <v>-97.39649824</v>
      </c>
      <c r="I297">
        <v>-0.27</v>
      </c>
      <c r="J297">
        <v>-8.3699999999999992</v>
      </c>
      <c r="K297">
        <v>-6.2099999999999991</v>
      </c>
      <c r="L297" s="6">
        <v>0.40723313060170729</v>
      </c>
      <c r="M297" s="6">
        <v>0.78287189245911115</v>
      </c>
    </row>
    <row r="298" spans="1:13" x14ac:dyDescent="0.25">
      <c r="A298" t="s">
        <v>4338</v>
      </c>
      <c r="B298">
        <v>2012</v>
      </c>
      <c r="C298">
        <v>6456</v>
      </c>
      <c r="D298" t="s">
        <v>4610</v>
      </c>
      <c r="E298">
        <v>1</v>
      </c>
      <c r="F298" s="1">
        <v>41067</v>
      </c>
      <c r="G298">
        <v>38.122204480000001</v>
      </c>
      <c r="H298">
        <v>-94.891579800000002</v>
      </c>
      <c r="I298">
        <v>-3.37</v>
      </c>
      <c r="J298">
        <v>-25.09</v>
      </c>
      <c r="K298">
        <v>1.870000000000001</v>
      </c>
      <c r="L298" s="6">
        <v>0.1610480006009683</v>
      </c>
      <c r="M298" s="6">
        <v>0.41014136113410687</v>
      </c>
    </row>
    <row r="299" spans="1:13" x14ac:dyDescent="0.25">
      <c r="A299" t="s">
        <v>4328</v>
      </c>
      <c r="B299">
        <v>2012</v>
      </c>
      <c r="C299">
        <v>6584</v>
      </c>
      <c r="D299" t="s">
        <v>4611</v>
      </c>
      <c r="E299">
        <v>1</v>
      </c>
      <c r="F299" s="1">
        <v>41074</v>
      </c>
      <c r="G299">
        <v>37.102207210000003</v>
      </c>
      <c r="H299">
        <v>-96.795782669999994</v>
      </c>
      <c r="I299">
        <v>-2.54</v>
      </c>
      <c r="J299">
        <v>-15.73</v>
      </c>
      <c r="K299">
        <v>4.59</v>
      </c>
      <c r="L299" s="6">
        <v>0.1282766928550598</v>
      </c>
      <c r="M299" s="6">
        <v>0.26636173124360446</v>
      </c>
    </row>
    <row r="300" spans="1:13" x14ac:dyDescent="0.25">
      <c r="A300" t="s">
        <v>4330</v>
      </c>
      <c r="B300">
        <v>2012</v>
      </c>
      <c r="C300">
        <v>6564</v>
      </c>
      <c r="D300" t="s">
        <v>4612</v>
      </c>
      <c r="E300">
        <v>1</v>
      </c>
      <c r="F300" s="1">
        <v>41073</v>
      </c>
      <c r="G300">
        <v>38.791330989999999</v>
      </c>
      <c r="H300">
        <v>-95.979428729999995</v>
      </c>
      <c r="I300">
        <v>0.06</v>
      </c>
      <c r="J300">
        <v>-8.74</v>
      </c>
      <c r="K300">
        <v>-9.2200000000000006</v>
      </c>
      <c r="L300" s="6">
        <v>0.47855120071606455</v>
      </c>
      <c r="M300" s="6">
        <v>1.1199498330743825</v>
      </c>
    </row>
    <row r="301" spans="1:13" x14ac:dyDescent="0.25">
      <c r="A301" t="s">
        <v>4344</v>
      </c>
      <c r="B301">
        <v>2012</v>
      </c>
      <c r="C301">
        <v>6613</v>
      </c>
      <c r="D301" t="s">
        <v>4613</v>
      </c>
      <c r="E301">
        <v>1</v>
      </c>
      <c r="F301" s="1">
        <v>41075</v>
      </c>
      <c r="G301">
        <v>37.233856439999997</v>
      </c>
      <c r="H301">
        <v>-96.185257890000003</v>
      </c>
      <c r="I301">
        <v>-2.4500000000000002</v>
      </c>
      <c r="J301">
        <v>-15.22</v>
      </c>
      <c r="K301">
        <v>4.3800000000000008</v>
      </c>
      <c r="L301" s="6">
        <v>0.13600975754513295</v>
      </c>
      <c r="M301" s="6">
        <v>0.23526090297203819</v>
      </c>
    </row>
    <row r="302" spans="1:13" x14ac:dyDescent="0.25">
      <c r="A302" t="s">
        <v>2775</v>
      </c>
      <c r="B302">
        <v>2012</v>
      </c>
      <c r="C302">
        <v>6284</v>
      </c>
      <c r="D302" t="s">
        <v>362</v>
      </c>
      <c r="E302">
        <v>1</v>
      </c>
      <c r="F302" s="1">
        <v>41053</v>
      </c>
      <c r="G302">
        <v>36.679118649999999</v>
      </c>
      <c r="H302">
        <v>-83.711827850000006</v>
      </c>
      <c r="I302">
        <v>-4.95</v>
      </c>
      <c r="J302">
        <v>-30.74</v>
      </c>
      <c r="K302">
        <v>8.860000000000003</v>
      </c>
      <c r="L302" s="6">
        <v>3.906643855056316E-2</v>
      </c>
      <c r="M302" s="6">
        <v>0.37085387186942287</v>
      </c>
    </row>
    <row r="303" spans="1:13" x14ac:dyDescent="0.25">
      <c r="A303" t="s">
        <v>3111</v>
      </c>
      <c r="B303">
        <v>2012</v>
      </c>
      <c r="C303">
        <v>6396</v>
      </c>
      <c r="D303" t="s">
        <v>364</v>
      </c>
      <c r="E303">
        <v>1</v>
      </c>
      <c r="F303" s="1">
        <v>41061</v>
      </c>
      <c r="G303">
        <v>37.06736918</v>
      </c>
      <c r="H303">
        <v>-87.663761460000003</v>
      </c>
      <c r="I303">
        <v>-3.63</v>
      </c>
      <c r="J303">
        <v>-22.66</v>
      </c>
      <c r="K303">
        <v>6.379999999999999</v>
      </c>
      <c r="L303" s="6">
        <v>8.4727636805562348E-2</v>
      </c>
      <c r="M303" s="6">
        <v>0.1843815320873182</v>
      </c>
    </row>
    <row r="304" spans="1:13" x14ac:dyDescent="0.25">
      <c r="A304" t="s">
        <v>2820</v>
      </c>
      <c r="B304">
        <v>2012</v>
      </c>
      <c r="C304">
        <v>6303</v>
      </c>
      <c r="D304" t="s">
        <v>366</v>
      </c>
      <c r="E304">
        <v>1</v>
      </c>
      <c r="F304" s="1">
        <v>41054</v>
      </c>
      <c r="G304">
        <v>38.486261890000002</v>
      </c>
      <c r="H304">
        <v>-82.872617250000005</v>
      </c>
      <c r="I304">
        <v>-4.8099999999999996</v>
      </c>
      <c r="J304">
        <v>-30.82</v>
      </c>
      <c r="K304">
        <v>7.6599999999999966</v>
      </c>
      <c r="L304" s="6">
        <v>6.5413688108282478E-2</v>
      </c>
      <c r="M304" s="6">
        <v>0.22242007879019082</v>
      </c>
    </row>
    <row r="305" spans="1:13" x14ac:dyDescent="0.25">
      <c r="A305" t="s">
        <v>4614</v>
      </c>
      <c r="B305">
        <v>2012</v>
      </c>
      <c r="C305">
        <v>6345</v>
      </c>
      <c r="D305" t="s">
        <v>368</v>
      </c>
      <c r="E305">
        <v>1</v>
      </c>
      <c r="F305" s="1">
        <v>41059</v>
      </c>
      <c r="G305">
        <v>36.504332210000001</v>
      </c>
      <c r="H305">
        <v>-89.336926439999999</v>
      </c>
      <c r="I305">
        <v>0.42</v>
      </c>
      <c r="J305">
        <v>-0.64</v>
      </c>
      <c r="K305">
        <v>-4</v>
      </c>
      <c r="L305" s="6">
        <v>0.37021748673694777</v>
      </c>
      <c r="M305" s="6">
        <v>0.16500329971707922</v>
      </c>
    </row>
    <row r="306" spans="1:13" x14ac:dyDescent="0.25">
      <c r="A306" t="s">
        <v>4615</v>
      </c>
      <c r="B306">
        <v>2012</v>
      </c>
      <c r="C306">
        <v>6285</v>
      </c>
      <c r="D306" t="s">
        <v>369</v>
      </c>
      <c r="E306">
        <v>1</v>
      </c>
      <c r="F306" s="1">
        <v>41052</v>
      </c>
      <c r="G306">
        <v>37.698588569999998</v>
      </c>
      <c r="H306">
        <v>-84.229500130000005</v>
      </c>
      <c r="I306">
        <v>-4.38</v>
      </c>
      <c r="J306">
        <v>-27.77</v>
      </c>
      <c r="K306">
        <v>7.27</v>
      </c>
      <c r="L306" s="6">
        <v>8.0434121181395243E-2</v>
      </c>
      <c r="M306" s="6">
        <v>0.29389659174492555</v>
      </c>
    </row>
    <row r="307" spans="1:13" x14ac:dyDescent="0.25">
      <c r="A307" t="s">
        <v>4616</v>
      </c>
      <c r="B307">
        <v>2012</v>
      </c>
      <c r="C307">
        <v>6411</v>
      </c>
      <c r="D307" t="s">
        <v>370</v>
      </c>
      <c r="E307">
        <v>1</v>
      </c>
      <c r="F307" s="1">
        <v>41064</v>
      </c>
      <c r="G307">
        <v>37.33610144</v>
      </c>
      <c r="H307">
        <v>-86.156404649999999</v>
      </c>
      <c r="I307">
        <v>-4.9800000000000004</v>
      </c>
      <c r="J307">
        <v>-29.38</v>
      </c>
      <c r="K307">
        <v>10.460000000000004</v>
      </c>
      <c r="L307" s="6">
        <v>5.3785442805309655E-2</v>
      </c>
      <c r="M307" s="6">
        <v>0.23073813074242827</v>
      </c>
    </row>
    <row r="308" spans="1:13" x14ac:dyDescent="0.25">
      <c r="A308" t="s">
        <v>4617</v>
      </c>
      <c r="B308">
        <v>2012</v>
      </c>
      <c r="C308">
        <v>6945</v>
      </c>
      <c r="D308" t="s">
        <v>371</v>
      </c>
      <c r="E308">
        <v>1</v>
      </c>
      <c r="F308" s="1">
        <v>41091</v>
      </c>
      <c r="G308">
        <v>37.35169484</v>
      </c>
      <c r="H308">
        <v>-87.526145769999999</v>
      </c>
      <c r="I308">
        <v>-1.88</v>
      </c>
      <c r="J308">
        <v>-16.77</v>
      </c>
      <c r="K308">
        <v>-1.7300000000000004</v>
      </c>
      <c r="L308" s="6">
        <v>0.19338989604101098</v>
      </c>
      <c r="M308" s="6">
        <v>0.38337554692009373</v>
      </c>
    </row>
    <row r="309" spans="1:13" x14ac:dyDescent="0.25">
      <c r="A309" t="s">
        <v>4618</v>
      </c>
      <c r="B309">
        <v>2012</v>
      </c>
      <c r="C309">
        <v>6428</v>
      </c>
      <c r="D309" t="s">
        <v>372</v>
      </c>
      <c r="E309">
        <v>1</v>
      </c>
      <c r="F309" s="1">
        <v>41065</v>
      </c>
      <c r="G309">
        <v>38.2111868</v>
      </c>
      <c r="H309">
        <v>-85.403765820000004</v>
      </c>
      <c r="I309">
        <v>-3.51</v>
      </c>
      <c r="J309">
        <v>-24.98</v>
      </c>
      <c r="K309">
        <v>3.0999999999999979</v>
      </c>
      <c r="L309" s="6">
        <v>0.17512457519548483</v>
      </c>
      <c r="M309" s="6">
        <v>0.44399209359055292</v>
      </c>
    </row>
    <row r="310" spans="1:13" x14ac:dyDescent="0.25">
      <c r="A310" t="s">
        <v>4619</v>
      </c>
      <c r="B310">
        <v>2012</v>
      </c>
      <c r="C310">
        <v>6373</v>
      </c>
      <c r="D310" t="s">
        <v>373</v>
      </c>
      <c r="E310">
        <v>1</v>
      </c>
      <c r="F310" s="1">
        <v>41060</v>
      </c>
      <c r="G310">
        <v>36.87545566</v>
      </c>
      <c r="H310">
        <v>-88.49023699</v>
      </c>
      <c r="I310">
        <v>-1.48</v>
      </c>
      <c r="J310">
        <v>-12.02</v>
      </c>
      <c r="K310">
        <v>-0.17999999999999972</v>
      </c>
      <c r="L310" s="6">
        <v>0.19493826028261269</v>
      </c>
      <c r="M310" s="6">
        <v>0.11778081783525605</v>
      </c>
    </row>
    <row r="311" spans="1:13" x14ac:dyDescent="0.25">
      <c r="A311" t="s">
        <v>4620</v>
      </c>
      <c r="B311">
        <v>2012</v>
      </c>
      <c r="C311">
        <v>6374</v>
      </c>
      <c r="D311" t="s">
        <v>374</v>
      </c>
      <c r="E311">
        <v>1</v>
      </c>
      <c r="F311" s="1">
        <v>41063</v>
      </c>
      <c r="G311">
        <v>38.20711945</v>
      </c>
      <c r="H311">
        <v>-85.140636729999997</v>
      </c>
      <c r="I311">
        <v>-5.26</v>
      </c>
      <c r="J311">
        <v>-30.93</v>
      </c>
      <c r="K311">
        <v>11.149999999999999</v>
      </c>
      <c r="L311" s="6">
        <v>8.74350328642816E-2</v>
      </c>
      <c r="M311" s="6">
        <v>0.25787110251634532</v>
      </c>
    </row>
    <row r="312" spans="1:13" x14ac:dyDescent="0.25">
      <c r="A312" t="s">
        <v>2494</v>
      </c>
      <c r="B312">
        <v>2012</v>
      </c>
      <c r="C312">
        <v>6572</v>
      </c>
      <c r="D312" t="s">
        <v>375</v>
      </c>
      <c r="E312">
        <v>1</v>
      </c>
      <c r="F312" s="1">
        <v>41072</v>
      </c>
      <c r="G312">
        <v>31.66739711</v>
      </c>
      <c r="H312">
        <v>-91.507734709999994</v>
      </c>
      <c r="I312">
        <v>0.09</v>
      </c>
      <c r="J312">
        <v>-2.5099999999999998</v>
      </c>
      <c r="K312">
        <v>-3.2299999999999995</v>
      </c>
      <c r="L312" s="6">
        <v>0.25237432723291975</v>
      </c>
      <c r="M312" s="6">
        <v>0.37566141934720609</v>
      </c>
    </row>
    <row r="313" spans="1:13" x14ac:dyDescent="0.25">
      <c r="A313" t="s">
        <v>4135</v>
      </c>
      <c r="B313">
        <v>2012</v>
      </c>
      <c r="C313">
        <v>6628</v>
      </c>
      <c r="D313" t="s">
        <v>377</v>
      </c>
      <c r="E313">
        <v>1</v>
      </c>
      <c r="F313" s="1">
        <v>41077</v>
      </c>
      <c r="G313">
        <v>31.382659199999999</v>
      </c>
      <c r="H313">
        <v>-92.727509429999998</v>
      </c>
      <c r="I313">
        <v>1.21</v>
      </c>
      <c r="J313">
        <v>3.56</v>
      </c>
      <c r="K313">
        <v>-6.1199999999999992</v>
      </c>
      <c r="L313" s="6">
        <v>0.38587489783739004</v>
      </c>
      <c r="M313" s="6">
        <v>0.43607344372344348</v>
      </c>
    </row>
    <row r="314" spans="1:13" x14ac:dyDescent="0.25">
      <c r="A314" t="s">
        <v>4108</v>
      </c>
      <c r="B314">
        <v>2012</v>
      </c>
      <c r="C314">
        <v>6661</v>
      </c>
      <c r="D314" t="s">
        <v>379</v>
      </c>
      <c r="E314">
        <v>1</v>
      </c>
      <c r="F314" s="1">
        <v>41079</v>
      </c>
      <c r="G314">
        <v>30.53687948</v>
      </c>
      <c r="H314">
        <v>-92.440300140000005</v>
      </c>
      <c r="I314">
        <v>0.9</v>
      </c>
      <c r="J314">
        <v>2.31</v>
      </c>
      <c r="K314">
        <v>-4.8900000000000006</v>
      </c>
      <c r="L314" s="6">
        <v>0.36345244842680302</v>
      </c>
      <c r="M314" s="6">
        <v>0.32605019298860904</v>
      </c>
    </row>
    <row r="315" spans="1:13" x14ac:dyDescent="0.25">
      <c r="A315" t="s">
        <v>3703</v>
      </c>
      <c r="B315">
        <v>2012</v>
      </c>
      <c r="C315">
        <v>6718</v>
      </c>
      <c r="D315" t="s">
        <v>381</v>
      </c>
      <c r="E315">
        <v>1</v>
      </c>
      <c r="F315" s="1">
        <v>41080</v>
      </c>
      <c r="G315">
        <v>32.335481829999999</v>
      </c>
      <c r="H315">
        <v>-93.422015880000004</v>
      </c>
      <c r="I315">
        <v>-2.6</v>
      </c>
      <c r="J315">
        <v>-16.37</v>
      </c>
      <c r="K315">
        <v>4.43</v>
      </c>
      <c r="L315" s="6">
        <v>7.7461608938206319E-2</v>
      </c>
      <c r="M315" s="6">
        <v>6.8527418840174936E-2</v>
      </c>
    </row>
    <row r="316" spans="1:13" x14ac:dyDescent="0.25">
      <c r="A316" t="s">
        <v>4039</v>
      </c>
      <c r="B316">
        <v>2012</v>
      </c>
      <c r="C316">
        <v>6643</v>
      </c>
      <c r="D316" t="s">
        <v>383</v>
      </c>
      <c r="E316">
        <v>1</v>
      </c>
      <c r="F316" s="1">
        <v>41078</v>
      </c>
      <c r="G316">
        <v>31.316502710000002</v>
      </c>
      <c r="H316">
        <v>-92.73712184</v>
      </c>
      <c r="I316">
        <v>-2.0699999999999998</v>
      </c>
      <c r="J316">
        <v>-10.49</v>
      </c>
      <c r="K316">
        <v>6.0699999999999985</v>
      </c>
      <c r="L316" s="6">
        <v>0.11632962307199818</v>
      </c>
      <c r="M316" s="6">
        <v>5.8064379227030276E-2</v>
      </c>
    </row>
    <row r="317" spans="1:13" x14ac:dyDescent="0.25">
      <c r="A317" t="s">
        <v>3902</v>
      </c>
      <c r="B317">
        <v>2012</v>
      </c>
      <c r="C317">
        <v>6754</v>
      </c>
      <c r="D317" t="s">
        <v>385</v>
      </c>
      <c r="E317">
        <v>1</v>
      </c>
      <c r="F317" s="1">
        <v>41082</v>
      </c>
      <c r="G317">
        <v>32.71181859</v>
      </c>
      <c r="H317">
        <v>-91.705436649999996</v>
      </c>
      <c r="I317">
        <v>1.1599999999999999</v>
      </c>
      <c r="J317">
        <v>0.75</v>
      </c>
      <c r="K317">
        <v>-8.5299999999999994</v>
      </c>
      <c r="L317" s="6">
        <v>0.36922354337626218</v>
      </c>
      <c r="M317" s="6">
        <v>0.3533120671913102</v>
      </c>
    </row>
    <row r="318" spans="1:13" x14ac:dyDescent="0.25">
      <c r="A318" t="s">
        <v>4621</v>
      </c>
      <c r="B318">
        <v>2012</v>
      </c>
      <c r="C318">
        <v>6755</v>
      </c>
      <c r="D318" t="s">
        <v>387</v>
      </c>
      <c r="E318">
        <v>1</v>
      </c>
      <c r="F318" s="1">
        <v>41084</v>
      </c>
      <c r="G318">
        <v>31.918956990000002</v>
      </c>
      <c r="H318">
        <v>-91.22708935</v>
      </c>
      <c r="I318">
        <v>0.33</v>
      </c>
      <c r="J318">
        <v>-5.77</v>
      </c>
      <c r="K318">
        <v>-8.41</v>
      </c>
      <c r="L318" s="6">
        <v>0.25653998034231668</v>
      </c>
      <c r="M318" s="6">
        <v>0.14799629400161876</v>
      </c>
    </row>
    <row r="319" spans="1:13" x14ac:dyDescent="0.25">
      <c r="A319" t="s">
        <v>4622</v>
      </c>
      <c r="B319">
        <v>2012</v>
      </c>
      <c r="C319">
        <v>6603</v>
      </c>
      <c r="D319" t="s">
        <v>388</v>
      </c>
      <c r="E319">
        <v>1</v>
      </c>
      <c r="F319" s="1">
        <v>41074</v>
      </c>
      <c r="G319">
        <v>29.87714604</v>
      </c>
      <c r="H319">
        <v>-92.798501220000006</v>
      </c>
      <c r="I319">
        <v>-0.04</v>
      </c>
      <c r="J319">
        <v>1.35</v>
      </c>
      <c r="K319">
        <v>1.6700000000000002</v>
      </c>
      <c r="L319" s="6">
        <v>0.77858442588500054</v>
      </c>
      <c r="M319" s="6">
        <v>0.56199011574034818</v>
      </c>
    </row>
    <row r="320" spans="1:13" x14ac:dyDescent="0.25">
      <c r="A320" t="s">
        <v>4623</v>
      </c>
      <c r="B320">
        <v>2012</v>
      </c>
      <c r="C320">
        <v>6797</v>
      </c>
      <c r="D320" t="s">
        <v>389</v>
      </c>
      <c r="E320">
        <v>1</v>
      </c>
      <c r="F320" s="1">
        <v>41085</v>
      </c>
      <c r="G320">
        <v>31.276885119999999</v>
      </c>
      <c r="H320">
        <v>-91.630265460000004</v>
      </c>
      <c r="I320">
        <v>1.64</v>
      </c>
      <c r="J320">
        <v>-3.04</v>
      </c>
      <c r="K320">
        <v>-16.16</v>
      </c>
      <c r="L320" s="6">
        <v>0.35133586803538597</v>
      </c>
      <c r="M320" s="6">
        <v>0.14489241021130447</v>
      </c>
    </row>
    <row r="321" spans="1:13" x14ac:dyDescent="0.25">
      <c r="A321" t="s">
        <v>4624</v>
      </c>
      <c r="B321">
        <v>2012</v>
      </c>
      <c r="C321">
        <v>6662</v>
      </c>
      <c r="D321" t="s">
        <v>390</v>
      </c>
      <c r="E321">
        <v>1</v>
      </c>
      <c r="F321" s="1">
        <v>41079</v>
      </c>
      <c r="G321">
        <v>30.832038900000001</v>
      </c>
      <c r="H321">
        <v>-92.482217739999996</v>
      </c>
      <c r="I321">
        <v>-0.28000000000000003</v>
      </c>
      <c r="J321">
        <v>-4.92</v>
      </c>
      <c r="K321">
        <v>-2.6799999999999997</v>
      </c>
      <c r="L321" s="6">
        <v>0.21749371210465523</v>
      </c>
      <c r="M321" s="6">
        <v>0.20354195468964389</v>
      </c>
    </row>
    <row r="322" spans="1:13" x14ac:dyDescent="0.25">
      <c r="A322" t="s">
        <v>4625</v>
      </c>
      <c r="B322">
        <v>2012</v>
      </c>
      <c r="C322">
        <v>6723</v>
      </c>
      <c r="D322" t="s">
        <v>391</v>
      </c>
      <c r="E322">
        <v>1</v>
      </c>
      <c r="F322" s="1">
        <v>41081</v>
      </c>
      <c r="G322">
        <v>32.351702660000001</v>
      </c>
      <c r="H322">
        <v>-93.768738749999997</v>
      </c>
      <c r="I322">
        <v>0.3</v>
      </c>
      <c r="J322">
        <v>-2.75</v>
      </c>
      <c r="K322">
        <v>-5.15</v>
      </c>
      <c r="L322" s="6">
        <v>0.2794790730401811</v>
      </c>
      <c r="M322" s="6">
        <v>0.13555520362528908</v>
      </c>
    </row>
    <row r="323" spans="1:13" x14ac:dyDescent="0.25">
      <c r="A323" t="s">
        <v>4626</v>
      </c>
      <c r="B323">
        <v>2012</v>
      </c>
      <c r="C323">
        <v>6724</v>
      </c>
      <c r="D323" t="s">
        <v>392</v>
      </c>
      <c r="E323">
        <v>1</v>
      </c>
      <c r="F323" s="1">
        <v>41081</v>
      </c>
      <c r="G323">
        <v>32.580691629999997</v>
      </c>
      <c r="H323">
        <v>-93.258774200000005</v>
      </c>
      <c r="I323">
        <v>-1.29</v>
      </c>
      <c r="J323">
        <v>-10.57</v>
      </c>
      <c r="K323">
        <v>-0.25</v>
      </c>
      <c r="L323" s="6">
        <v>0.16229950889557729</v>
      </c>
      <c r="M323" s="6">
        <v>0.21771606891934014</v>
      </c>
    </row>
    <row r="324" spans="1:13" x14ac:dyDescent="0.25">
      <c r="A324" t="s">
        <v>4627</v>
      </c>
      <c r="B324">
        <v>2012</v>
      </c>
      <c r="C324">
        <v>6644</v>
      </c>
      <c r="D324" t="s">
        <v>393</v>
      </c>
      <c r="E324">
        <v>1</v>
      </c>
      <c r="F324" s="1">
        <v>41078</v>
      </c>
      <c r="G324">
        <v>31.493061869999998</v>
      </c>
      <c r="H324">
        <v>-92.685234840000007</v>
      </c>
      <c r="I324">
        <v>0.86</v>
      </c>
      <c r="J324">
        <v>1.1499999999999999</v>
      </c>
      <c r="K324">
        <v>-5.73</v>
      </c>
      <c r="L324" s="6">
        <v>0.32615068646764411</v>
      </c>
      <c r="M324" s="6">
        <v>0.62103319609702157</v>
      </c>
    </row>
    <row r="325" spans="1:13" x14ac:dyDescent="0.25">
      <c r="A325" t="s">
        <v>4628</v>
      </c>
      <c r="B325">
        <v>2012</v>
      </c>
      <c r="C325">
        <v>6918</v>
      </c>
      <c r="D325" t="s">
        <v>394</v>
      </c>
      <c r="E325">
        <v>1</v>
      </c>
      <c r="F325" s="1">
        <v>41089</v>
      </c>
      <c r="G325">
        <v>30.422780729999999</v>
      </c>
      <c r="H325">
        <v>-91.164992760000004</v>
      </c>
      <c r="I325">
        <v>-0.96</v>
      </c>
      <c r="J325">
        <v>-9.1300000000000008</v>
      </c>
      <c r="K325">
        <v>-1.4500000000000011</v>
      </c>
      <c r="L325" s="6">
        <v>0.12407993102347945</v>
      </c>
      <c r="M325" s="6">
        <v>4.2736619945250826E-2</v>
      </c>
    </row>
    <row r="326" spans="1:13" x14ac:dyDescent="0.25">
      <c r="A326" t="s">
        <v>3037</v>
      </c>
      <c r="B326">
        <v>2012</v>
      </c>
      <c r="C326">
        <v>8436</v>
      </c>
      <c r="D326" t="s">
        <v>395</v>
      </c>
      <c r="E326">
        <v>1</v>
      </c>
      <c r="F326" s="1">
        <v>41159</v>
      </c>
      <c r="G326">
        <v>41.759984320000001</v>
      </c>
      <c r="H326">
        <v>-70.655988379999997</v>
      </c>
      <c r="I326">
        <v>-4.13</v>
      </c>
      <c r="J326">
        <v>-30.07</v>
      </c>
      <c r="K326">
        <v>2.9699999999999989</v>
      </c>
      <c r="L326" s="6">
        <v>0.15366991875809047</v>
      </c>
      <c r="M326" s="6">
        <v>0.3825124651961016</v>
      </c>
    </row>
    <row r="327" spans="1:13" x14ac:dyDescent="0.25">
      <c r="A327" t="s">
        <v>2827</v>
      </c>
      <c r="B327">
        <v>2012</v>
      </c>
      <c r="C327">
        <v>8494</v>
      </c>
      <c r="D327" t="s">
        <v>397</v>
      </c>
      <c r="E327">
        <v>1</v>
      </c>
      <c r="F327" s="1">
        <v>41163</v>
      </c>
      <c r="G327">
        <v>41.989558959999997</v>
      </c>
      <c r="H327">
        <v>-71.205066360000004</v>
      </c>
      <c r="I327">
        <v>-3.36</v>
      </c>
      <c r="J327">
        <v>-28.02</v>
      </c>
      <c r="K327">
        <v>-1.1400000000000006</v>
      </c>
      <c r="L327" s="6">
        <v>0.23565848120879943</v>
      </c>
      <c r="M327" s="6">
        <v>0.1971823601896496</v>
      </c>
    </row>
    <row r="328" spans="1:13" x14ac:dyDescent="0.25">
      <c r="A328" t="s">
        <v>2750</v>
      </c>
      <c r="B328">
        <v>2012</v>
      </c>
      <c r="C328">
        <v>8613</v>
      </c>
      <c r="D328" t="s">
        <v>399</v>
      </c>
      <c r="E328">
        <v>1</v>
      </c>
      <c r="F328" s="1">
        <v>41169</v>
      </c>
      <c r="G328">
        <v>42.313020989999998</v>
      </c>
      <c r="H328">
        <v>-73.137139270000006</v>
      </c>
      <c r="I328">
        <v>-4.47</v>
      </c>
      <c r="J328">
        <v>-35.17</v>
      </c>
      <c r="K328">
        <v>0.58999999999999631</v>
      </c>
      <c r="L328" s="6">
        <v>0.32138213082090838</v>
      </c>
      <c r="M328" s="6">
        <v>0.52986840775077326</v>
      </c>
    </row>
    <row r="329" spans="1:13" x14ac:dyDescent="0.25">
      <c r="A329" t="s">
        <v>2963</v>
      </c>
      <c r="B329">
        <v>2012</v>
      </c>
      <c r="C329">
        <v>8497</v>
      </c>
      <c r="D329" t="s">
        <v>401</v>
      </c>
      <c r="E329">
        <v>1</v>
      </c>
      <c r="F329" s="1">
        <v>41164</v>
      </c>
      <c r="G329">
        <v>42.69394175</v>
      </c>
      <c r="H329">
        <v>-71.370315570000002</v>
      </c>
      <c r="I329">
        <v>-3.97</v>
      </c>
      <c r="J329">
        <v>-33.89</v>
      </c>
      <c r="K329">
        <v>-2.129999999999999</v>
      </c>
      <c r="L329" s="6">
        <v>0.23622134504693704</v>
      </c>
      <c r="M329" s="6">
        <v>0.87125549510083244</v>
      </c>
    </row>
    <row r="330" spans="1:13" x14ac:dyDescent="0.25">
      <c r="A330" t="s">
        <v>4629</v>
      </c>
      <c r="B330">
        <v>2012</v>
      </c>
      <c r="C330">
        <v>8437</v>
      </c>
      <c r="D330" t="s">
        <v>403</v>
      </c>
      <c r="E330">
        <v>1</v>
      </c>
      <c r="F330" s="1">
        <v>41158</v>
      </c>
      <c r="G330">
        <v>42.646906719999997</v>
      </c>
      <c r="H330">
        <v>-72.218496680000001</v>
      </c>
      <c r="I330">
        <v>-4.97</v>
      </c>
      <c r="J330">
        <v>-37.76</v>
      </c>
      <c r="K330">
        <v>2</v>
      </c>
      <c r="L330" s="6">
        <v>0.18386672322803255</v>
      </c>
      <c r="M330" s="6">
        <v>0.46400045832307119</v>
      </c>
    </row>
    <row r="331" spans="1:13" x14ac:dyDescent="0.25">
      <c r="A331" t="s">
        <v>4630</v>
      </c>
      <c r="B331">
        <v>2012</v>
      </c>
      <c r="C331">
        <v>8555</v>
      </c>
      <c r="D331" t="s">
        <v>404</v>
      </c>
      <c r="E331">
        <v>1</v>
      </c>
      <c r="F331" s="1">
        <v>41165</v>
      </c>
      <c r="G331">
        <v>42.258914760000003</v>
      </c>
      <c r="H331">
        <v>-71.939310000000006</v>
      </c>
      <c r="I331">
        <v>-3.61</v>
      </c>
      <c r="J331">
        <v>-30.7</v>
      </c>
      <c r="K331">
        <v>-1.8200000000000003</v>
      </c>
      <c r="L331" s="6">
        <v>0.28154459456452319</v>
      </c>
      <c r="M331" s="6">
        <v>0.66920410715319634</v>
      </c>
    </row>
    <row r="332" spans="1:13" x14ac:dyDescent="0.25">
      <c r="A332" t="s">
        <v>4631</v>
      </c>
      <c r="B332">
        <v>2012</v>
      </c>
      <c r="C332">
        <v>8457</v>
      </c>
      <c r="D332" t="s">
        <v>405</v>
      </c>
      <c r="E332">
        <v>1</v>
      </c>
      <c r="F332" s="1">
        <v>41162</v>
      </c>
      <c r="G332">
        <v>42.02607407</v>
      </c>
      <c r="H332">
        <v>-70.886090359999997</v>
      </c>
      <c r="I332">
        <v>-1.1000000000000001</v>
      </c>
      <c r="J332">
        <v>-17.84</v>
      </c>
      <c r="K332">
        <v>-9.0399999999999991</v>
      </c>
      <c r="L332" s="6">
        <v>0.45559777725825013</v>
      </c>
      <c r="M332" s="6">
        <v>0.43566463610517242</v>
      </c>
    </row>
    <row r="333" spans="1:13" x14ac:dyDescent="0.25">
      <c r="A333" t="s">
        <v>4632</v>
      </c>
      <c r="B333">
        <v>2012</v>
      </c>
      <c r="C333">
        <v>8590</v>
      </c>
      <c r="D333" t="s">
        <v>406</v>
      </c>
      <c r="E333">
        <v>1</v>
      </c>
      <c r="F333" s="1">
        <v>41166</v>
      </c>
      <c r="G333">
        <v>42.144804039999997</v>
      </c>
      <c r="H333">
        <v>-72.512913800000007</v>
      </c>
      <c r="I333">
        <v>-2.56</v>
      </c>
      <c r="J333">
        <v>-26.43</v>
      </c>
      <c r="K333">
        <v>-5.9499999999999993</v>
      </c>
      <c r="L333" s="6">
        <v>0.34809156712776368</v>
      </c>
      <c r="M333" s="6">
        <v>1.9583236491936578</v>
      </c>
    </row>
    <row r="334" spans="1:13" x14ac:dyDescent="0.25">
      <c r="A334" t="s">
        <v>4633</v>
      </c>
      <c r="B334">
        <v>2012</v>
      </c>
      <c r="C334">
        <v>8599</v>
      </c>
      <c r="D334" t="s">
        <v>407</v>
      </c>
      <c r="E334">
        <v>1</v>
      </c>
      <c r="F334" s="1">
        <v>41168</v>
      </c>
      <c r="G334">
        <v>42.30567112</v>
      </c>
      <c r="H334">
        <v>-72.832938440000007</v>
      </c>
      <c r="I334">
        <v>-5.43</v>
      </c>
      <c r="J334">
        <v>-39.33</v>
      </c>
      <c r="K334">
        <v>4.1099999999999994</v>
      </c>
      <c r="L334" s="6">
        <v>0.18452342642329836</v>
      </c>
      <c r="M334" s="6">
        <v>1.426837172336515</v>
      </c>
    </row>
    <row r="335" spans="1:13" x14ac:dyDescent="0.25">
      <c r="A335" t="s">
        <v>4634</v>
      </c>
      <c r="B335">
        <v>2012</v>
      </c>
      <c r="C335">
        <v>8443</v>
      </c>
      <c r="D335" t="s">
        <v>408</v>
      </c>
      <c r="E335">
        <v>1</v>
      </c>
      <c r="F335" s="1">
        <v>41161</v>
      </c>
      <c r="G335">
        <v>41.812486560000004</v>
      </c>
      <c r="H335">
        <v>-70.638226579999994</v>
      </c>
      <c r="I335">
        <v>-6.23</v>
      </c>
      <c r="J335">
        <v>-39.4</v>
      </c>
      <c r="K335">
        <v>10.440000000000005</v>
      </c>
      <c r="L335" s="6">
        <v>3.6580070615789939E-2</v>
      </c>
      <c r="M335" s="6">
        <v>8.3980345108847207E-2</v>
      </c>
    </row>
    <row r="336" spans="1:13" x14ac:dyDescent="0.25">
      <c r="A336" t="s">
        <v>3664</v>
      </c>
      <c r="B336">
        <v>2012</v>
      </c>
      <c r="C336">
        <v>6968</v>
      </c>
      <c r="D336" t="s">
        <v>409</v>
      </c>
      <c r="E336">
        <v>1</v>
      </c>
      <c r="F336" s="1">
        <v>41095</v>
      </c>
      <c r="G336">
        <v>39.703365560000002</v>
      </c>
      <c r="H336">
        <v>-78.652913699999999</v>
      </c>
      <c r="I336">
        <v>-5.67</v>
      </c>
      <c r="J336">
        <v>-39.85</v>
      </c>
      <c r="K336">
        <v>5.509999999999998</v>
      </c>
      <c r="L336" s="6">
        <v>0.11653203599650404</v>
      </c>
      <c r="M336" s="6">
        <v>0.67048762391085837</v>
      </c>
    </row>
    <row r="337" spans="1:13" x14ac:dyDescent="0.25">
      <c r="A337" t="s">
        <v>3806</v>
      </c>
      <c r="B337">
        <v>2012</v>
      </c>
      <c r="C337">
        <v>6777</v>
      </c>
      <c r="D337" t="s">
        <v>411</v>
      </c>
      <c r="E337">
        <v>1</v>
      </c>
      <c r="F337" s="1">
        <v>41085</v>
      </c>
      <c r="G337">
        <v>39.216194299999998</v>
      </c>
      <c r="H337">
        <v>-76.853726550000005</v>
      </c>
      <c r="I337">
        <v>-4.08</v>
      </c>
      <c r="J337">
        <v>-26.84</v>
      </c>
      <c r="K337">
        <v>5.8000000000000007</v>
      </c>
      <c r="L337" s="6">
        <v>0.12234064250189822</v>
      </c>
      <c r="M337" s="6">
        <v>6.9670792898148273E-2</v>
      </c>
    </row>
    <row r="338" spans="1:13" x14ac:dyDescent="0.25">
      <c r="A338" t="s">
        <v>3908</v>
      </c>
      <c r="B338">
        <v>2012</v>
      </c>
      <c r="C338">
        <v>7298</v>
      </c>
      <c r="D338" t="s">
        <v>413</v>
      </c>
      <c r="E338">
        <v>1</v>
      </c>
      <c r="F338" s="1">
        <v>41109</v>
      </c>
      <c r="G338">
        <v>39.685647580000001</v>
      </c>
      <c r="H338">
        <v>-79.230417639999999</v>
      </c>
      <c r="I338">
        <v>-7.26</v>
      </c>
      <c r="J338">
        <v>-50.1</v>
      </c>
      <c r="K338">
        <v>7.9799999999999969</v>
      </c>
      <c r="L338" s="6">
        <v>7.4764908393377183E-2</v>
      </c>
      <c r="M338" s="6">
        <v>0.14482895352739078</v>
      </c>
    </row>
    <row r="339" spans="1:13" x14ac:dyDescent="0.25">
      <c r="A339" t="s">
        <v>3574</v>
      </c>
      <c r="B339">
        <v>2012</v>
      </c>
      <c r="C339">
        <v>7955</v>
      </c>
      <c r="D339" t="s">
        <v>415</v>
      </c>
      <c r="E339">
        <v>1</v>
      </c>
      <c r="F339" s="1">
        <v>41136</v>
      </c>
      <c r="G339">
        <v>38.375580169999999</v>
      </c>
      <c r="H339">
        <v>-75.600165129999993</v>
      </c>
      <c r="I339">
        <v>-5.34</v>
      </c>
      <c r="J339">
        <v>-31.66</v>
      </c>
      <c r="K339">
        <v>11.059999999999999</v>
      </c>
      <c r="L339" s="6">
        <v>3.7858746635895418E-2</v>
      </c>
      <c r="M339" s="6">
        <v>2.7908441428951429E-2</v>
      </c>
    </row>
    <row r="340" spans="1:13" x14ac:dyDescent="0.25">
      <c r="A340" t="s">
        <v>4635</v>
      </c>
      <c r="B340">
        <v>2012</v>
      </c>
      <c r="C340">
        <v>6905</v>
      </c>
      <c r="D340" t="s">
        <v>417</v>
      </c>
      <c r="E340">
        <v>1</v>
      </c>
      <c r="F340" s="1">
        <v>41088</v>
      </c>
      <c r="G340">
        <v>38.423559539999999</v>
      </c>
      <c r="H340">
        <v>-75.560484619999997</v>
      </c>
      <c r="I340">
        <v>-4.37</v>
      </c>
      <c r="J340">
        <v>-27.2</v>
      </c>
      <c r="K340">
        <v>7.7600000000000016</v>
      </c>
      <c r="L340" s="6">
        <v>9.4507557222235861E-2</v>
      </c>
      <c r="M340" s="6">
        <v>8.467538474460698E-2</v>
      </c>
    </row>
    <row r="341" spans="1:13" x14ac:dyDescent="0.25">
      <c r="A341" t="s">
        <v>4636</v>
      </c>
      <c r="B341">
        <v>2012</v>
      </c>
      <c r="C341">
        <v>7558</v>
      </c>
      <c r="D341" t="s">
        <v>418</v>
      </c>
      <c r="E341">
        <v>1</v>
      </c>
      <c r="F341" s="1">
        <v>41121</v>
      </c>
      <c r="G341">
        <v>39.131920950000001</v>
      </c>
      <c r="H341">
        <v>-77.131376399999994</v>
      </c>
      <c r="I341">
        <v>-5.12</v>
      </c>
      <c r="J341">
        <v>-32.17</v>
      </c>
      <c r="K341">
        <v>8.7899999999999991</v>
      </c>
      <c r="L341" s="6">
        <v>3.50287838890639E-2</v>
      </c>
      <c r="M341" s="6">
        <v>3.8307884251137458E-2</v>
      </c>
    </row>
    <row r="342" spans="1:13" x14ac:dyDescent="0.25">
      <c r="A342" t="s">
        <v>4637</v>
      </c>
      <c r="B342">
        <v>2012</v>
      </c>
      <c r="C342">
        <v>7219</v>
      </c>
      <c r="D342" t="s">
        <v>419</v>
      </c>
      <c r="E342">
        <v>1</v>
      </c>
      <c r="F342" s="1">
        <v>41107</v>
      </c>
      <c r="G342">
        <v>38.325460390000003</v>
      </c>
      <c r="H342">
        <v>-76.432801780000005</v>
      </c>
      <c r="I342">
        <v>-1.54</v>
      </c>
      <c r="J342">
        <v>-15.49</v>
      </c>
      <c r="K342">
        <v>-3.17</v>
      </c>
      <c r="L342" s="6">
        <v>0.59234289440879173</v>
      </c>
      <c r="M342" s="6">
        <v>0.42219395755824918</v>
      </c>
    </row>
    <row r="343" spans="1:13" x14ac:dyDescent="0.25">
      <c r="A343" t="s">
        <v>4638</v>
      </c>
      <c r="B343">
        <v>2012</v>
      </c>
      <c r="C343">
        <v>7527</v>
      </c>
      <c r="D343" t="s">
        <v>420</v>
      </c>
      <c r="E343">
        <v>1</v>
      </c>
      <c r="F343" s="1">
        <v>41120</v>
      </c>
      <c r="G343">
        <v>39.243935149999999</v>
      </c>
      <c r="H343">
        <v>-75.856738399999998</v>
      </c>
      <c r="I343">
        <v>-6.16</v>
      </c>
      <c r="J343">
        <v>-37.53</v>
      </c>
      <c r="K343">
        <v>11.75</v>
      </c>
      <c r="L343" s="6">
        <v>1.8475019441479546E-2</v>
      </c>
      <c r="M343" s="6">
        <v>7.7107567373171362E-3</v>
      </c>
    </row>
    <row r="344" spans="1:13" x14ac:dyDescent="0.25">
      <c r="A344" t="s">
        <v>3669</v>
      </c>
      <c r="B344">
        <v>2012</v>
      </c>
      <c r="C344">
        <v>7773</v>
      </c>
      <c r="D344" t="s">
        <v>421</v>
      </c>
      <c r="E344">
        <v>1</v>
      </c>
      <c r="F344" s="1">
        <v>41129</v>
      </c>
      <c r="G344">
        <v>44.879424219999997</v>
      </c>
      <c r="H344">
        <v>-68.226341410000003</v>
      </c>
      <c r="I344">
        <v>-6.33</v>
      </c>
      <c r="J344">
        <v>-46.09</v>
      </c>
      <c r="K344">
        <v>4.5499999999999972</v>
      </c>
      <c r="L344" s="6">
        <v>0.17467480608433378</v>
      </c>
      <c r="M344" s="6">
        <v>0.33671873421417287</v>
      </c>
    </row>
    <row r="345" spans="1:13" x14ac:dyDescent="0.25">
      <c r="A345" t="s">
        <v>3212</v>
      </c>
      <c r="B345">
        <v>2012</v>
      </c>
      <c r="C345">
        <v>7917</v>
      </c>
      <c r="D345" t="s">
        <v>423</v>
      </c>
      <c r="E345">
        <v>1</v>
      </c>
      <c r="F345" s="1">
        <v>41134</v>
      </c>
      <c r="G345">
        <v>45.634391610000002</v>
      </c>
      <c r="H345">
        <v>-70.366421329999994</v>
      </c>
      <c r="I345">
        <v>-9.9600000000000009</v>
      </c>
      <c r="J345">
        <v>-70.930000000000007</v>
      </c>
      <c r="K345">
        <v>8.75</v>
      </c>
      <c r="L345" s="6">
        <v>1.8101989353202647E-2</v>
      </c>
      <c r="M345" s="6">
        <v>0.26498631348255991</v>
      </c>
    </row>
    <row r="346" spans="1:13" x14ac:dyDescent="0.25">
      <c r="A346" t="s">
        <v>3409</v>
      </c>
      <c r="B346">
        <v>2012</v>
      </c>
      <c r="C346">
        <v>7597</v>
      </c>
      <c r="D346" t="s">
        <v>425</v>
      </c>
      <c r="E346">
        <v>1</v>
      </c>
      <c r="F346" s="1">
        <v>41122</v>
      </c>
      <c r="G346">
        <v>45.336517209999997</v>
      </c>
      <c r="H346">
        <v>-70.667500649999994</v>
      </c>
      <c r="I346">
        <v>-10.31</v>
      </c>
      <c r="J346">
        <v>-73.680000000000007</v>
      </c>
      <c r="K346">
        <v>8.7999999999999972</v>
      </c>
      <c r="L346" s="6">
        <v>2.4287334168967625E-2</v>
      </c>
      <c r="M346" s="6">
        <v>0.35785065584101905</v>
      </c>
    </row>
    <row r="347" spans="1:13" x14ac:dyDescent="0.25">
      <c r="A347" t="s">
        <v>3207</v>
      </c>
      <c r="B347">
        <v>2012</v>
      </c>
      <c r="C347">
        <v>8128</v>
      </c>
      <c r="D347" t="s">
        <v>427</v>
      </c>
      <c r="E347">
        <v>1</v>
      </c>
      <c r="F347" s="1">
        <v>41141</v>
      </c>
      <c r="G347">
        <v>46.372541509999998</v>
      </c>
      <c r="H347">
        <v>-69.229307980000002</v>
      </c>
      <c r="I347">
        <v>-4.62</v>
      </c>
      <c r="J347">
        <v>-44.11</v>
      </c>
      <c r="K347">
        <v>-7.1499999999999986</v>
      </c>
      <c r="L347" s="6">
        <v>0.46145744497860652</v>
      </c>
      <c r="M347" s="6">
        <v>0.60316318773219635</v>
      </c>
    </row>
    <row r="348" spans="1:13" x14ac:dyDescent="0.25">
      <c r="A348" t="s">
        <v>3001</v>
      </c>
      <c r="B348">
        <v>2012</v>
      </c>
      <c r="C348">
        <v>8142</v>
      </c>
      <c r="D348" t="s">
        <v>429</v>
      </c>
      <c r="E348">
        <v>1</v>
      </c>
      <c r="F348" s="1">
        <v>41142</v>
      </c>
      <c r="G348">
        <v>46.167812339999998</v>
      </c>
      <c r="H348">
        <v>-69.002310210000005</v>
      </c>
      <c r="I348">
        <v>-5.44</v>
      </c>
      <c r="J348">
        <v>-49.16</v>
      </c>
      <c r="K348">
        <v>-5.6399999999999935</v>
      </c>
      <c r="L348" s="6">
        <v>0.33469303401398209</v>
      </c>
      <c r="M348" s="6">
        <v>0.50467325348870373</v>
      </c>
    </row>
    <row r="349" spans="1:13" x14ac:dyDescent="0.25">
      <c r="A349" t="s">
        <v>2520</v>
      </c>
      <c r="B349">
        <v>2012</v>
      </c>
      <c r="C349">
        <v>7570</v>
      </c>
      <c r="D349" t="s">
        <v>431</v>
      </c>
      <c r="E349">
        <v>1</v>
      </c>
      <c r="F349" s="1">
        <v>41121</v>
      </c>
      <c r="G349">
        <v>44.506114699999998</v>
      </c>
      <c r="H349">
        <v>-70.722302290000002</v>
      </c>
      <c r="I349">
        <v>-8.2100000000000009</v>
      </c>
      <c r="J349">
        <v>-56.22</v>
      </c>
      <c r="K349">
        <v>9.460000000000008</v>
      </c>
      <c r="L349" s="6">
        <v>1.8831506518808567E-2</v>
      </c>
      <c r="M349" s="6">
        <v>0.45495186967029055</v>
      </c>
    </row>
    <row r="350" spans="1:13" x14ac:dyDescent="0.25">
      <c r="A350" t="s">
        <v>3208</v>
      </c>
      <c r="B350">
        <v>2012</v>
      </c>
      <c r="C350">
        <v>8185</v>
      </c>
      <c r="D350" t="s">
        <v>433</v>
      </c>
      <c r="E350">
        <v>1</v>
      </c>
      <c r="F350" s="1">
        <v>41144</v>
      </c>
      <c r="G350">
        <v>44.766719549999998</v>
      </c>
      <c r="H350">
        <v>-67.698654989999994</v>
      </c>
      <c r="I350">
        <v>-5.46</v>
      </c>
      <c r="J350">
        <v>-39.340000000000003</v>
      </c>
      <c r="K350">
        <v>4.3399999999999963</v>
      </c>
      <c r="L350" s="6">
        <v>0.26165230258401895</v>
      </c>
      <c r="M350" s="6">
        <v>1.9513465483831285</v>
      </c>
    </row>
    <row r="351" spans="1:13" x14ac:dyDescent="0.25">
      <c r="A351" t="s">
        <v>2782</v>
      </c>
      <c r="B351">
        <v>2012</v>
      </c>
      <c r="C351">
        <v>8407</v>
      </c>
      <c r="D351" t="s">
        <v>435</v>
      </c>
      <c r="E351">
        <v>1</v>
      </c>
      <c r="F351" s="1">
        <v>41157</v>
      </c>
      <c r="G351">
        <v>47.172493240000001</v>
      </c>
      <c r="H351">
        <v>-68.245258820000004</v>
      </c>
      <c r="I351">
        <v>-9.61</v>
      </c>
      <c r="J351">
        <v>-68.98</v>
      </c>
      <c r="K351">
        <v>7.8999999999999915</v>
      </c>
      <c r="L351" s="6">
        <v>6.9027958322695246E-2</v>
      </c>
      <c r="M351" s="6">
        <v>1.2088763543774781</v>
      </c>
    </row>
    <row r="352" spans="1:13" x14ac:dyDescent="0.25">
      <c r="A352" t="s">
        <v>2565</v>
      </c>
      <c r="B352">
        <v>2012</v>
      </c>
      <c r="C352">
        <v>7463</v>
      </c>
      <c r="D352" t="s">
        <v>437</v>
      </c>
      <c r="E352">
        <v>1</v>
      </c>
      <c r="F352" s="1">
        <v>41115</v>
      </c>
      <c r="G352">
        <v>44.85554819</v>
      </c>
      <c r="H352">
        <v>-69.23749986</v>
      </c>
      <c r="I352">
        <v>-7</v>
      </c>
      <c r="J352">
        <v>-52.15</v>
      </c>
      <c r="K352">
        <v>3.8500000000000014</v>
      </c>
      <c r="L352" s="6">
        <v>0.10780825864569245</v>
      </c>
      <c r="M352" s="6">
        <v>0.7667281330212693</v>
      </c>
    </row>
    <row r="353" spans="1:13" x14ac:dyDescent="0.25">
      <c r="A353" t="s">
        <v>3454</v>
      </c>
      <c r="B353">
        <v>2012</v>
      </c>
      <c r="C353">
        <v>7534</v>
      </c>
      <c r="D353" t="s">
        <v>439</v>
      </c>
      <c r="E353">
        <v>1</v>
      </c>
      <c r="F353" s="1">
        <v>41120</v>
      </c>
      <c r="G353">
        <v>44.041721699999997</v>
      </c>
      <c r="H353">
        <v>-70.525942290000003</v>
      </c>
      <c r="I353">
        <v>-5.98</v>
      </c>
      <c r="J353">
        <v>-44.41</v>
      </c>
      <c r="K353">
        <v>3.4300000000000068</v>
      </c>
      <c r="L353" s="6">
        <v>0.16682987495659907</v>
      </c>
      <c r="M353" s="6">
        <v>1.9710423279416396</v>
      </c>
    </row>
    <row r="354" spans="1:13" x14ac:dyDescent="0.25">
      <c r="A354" t="s">
        <v>4639</v>
      </c>
      <c r="B354">
        <v>2012</v>
      </c>
      <c r="C354">
        <v>8598</v>
      </c>
      <c r="D354" t="s">
        <v>441</v>
      </c>
      <c r="E354">
        <v>1</v>
      </c>
      <c r="F354" s="1">
        <v>41165</v>
      </c>
      <c r="G354">
        <v>45.28593111</v>
      </c>
      <c r="H354">
        <v>-68.893501549999996</v>
      </c>
      <c r="I354">
        <v>-5.57</v>
      </c>
      <c r="J354">
        <v>-45.77</v>
      </c>
      <c r="K354">
        <v>-1.2100000000000009</v>
      </c>
      <c r="L354" s="6">
        <v>0.23451194241135753</v>
      </c>
      <c r="M354" s="6">
        <v>0.32193625700846135</v>
      </c>
    </row>
    <row r="355" spans="1:13" x14ac:dyDescent="0.25">
      <c r="A355" t="s">
        <v>4640</v>
      </c>
      <c r="B355">
        <v>2012</v>
      </c>
      <c r="C355">
        <v>7314</v>
      </c>
      <c r="D355" t="s">
        <v>442</v>
      </c>
      <c r="E355">
        <v>1</v>
      </c>
      <c r="F355" s="1">
        <v>41108</v>
      </c>
      <c r="G355">
        <v>44.525285410000002</v>
      </c>
      <c r="H355">
        <v>-69.986493830000001</v>
      </c>
      <c r="I355">
        <v>-7.64</v>
      </c>
      <c r="J355">
        <v>-53.49</v>
      </c>
      <c r="K355">
        <v>7.6299999999999955</v>
      </c>
      <c r="L355" s="6">
        <v>7.7300528928185092E-2</v>
      </c>
      <c r="M355" s="6">
        <v>1.025298850743221</v>
      </c>
    </row>
    <row r="356" spans="1:13" x14ac:dyDescent="0.25">
      <c r="A356" t="s">
        <v>4641</v>
      </c>
      <c r="B356">
        <v>2012</v>
      </c>
      <c r="C356">
        <v>8314</v>
      </c>
      <c r="D356" t="s">
        <v>443</v>
      </c>
      <c r="E356">
        <v>1</v>
      </c>
      <c r="F356" s="1">
        <v>41150</v>
      </c>
      <c r="G356">
        <v>45.778429789999997</v>
      </c>
      <c r="H356">
        <v>-69.124465920000006</v>
      </c>
      <c r="I356">
        <v>-7.3</v>
      </c>
      <c r="J356">
        <v>-56.46</v>
      </c>
      <c r="K356">
        <v>1.9399999999999977</v>
      </c>
      <c r="L356" s="6">
        <v>0.18078362037968693</v>
      </c>
      <c r="M356" s="6">
        <v>0.68142918525226515</v>
      </c>
    </row>
    <row r="357" spans="1:13" x14ac:dyDescent="0.25">
      <c r="A357" t="s">
        <v>4642</v>
      </c>
      <c r="B357">
        <v>2012</v>
      </c>
      <c r="C357">
        <v>7923</v>
      </c>
      <c r="D357" t="s">
        <v>444</v>
      </c>
      <c r="E357">
        <v>1</v>
      </c>
      <c r="F357" s="1">
        <v>41135</v>
      </c>
      <c r="G357">
        <v>45.505885929999998</v>
      </c>
      <c r="H357">
        <v>-69.953735469999998</v>
      </c>
      <c r="I357">
        <v>-7.65</v>
      </c>
      <c r="J357">
        <v>-57.27</v>
      </c>
      <c r="K357">
        <v>3.9299999999999997</v>
      </c>
      <c r="L357" s="6">
        <v>0.14435530907246463</v>
      </c>
      <c r="M357" s="6">
        <v>0.33236526828227514</v>
      </c>
    </row>
    <row r="358" spans="1:13" x14ac:dyDescent="0.25">
      <c r="A358" t="s">
        <v>4643</v>
      </c>
      <c r="B358">
        <v>2012</v>
      </c>
      <c r="C358">
        <v>8015</v>
      </c>
      <c r="D358" t="s">
        <v>445</v>
      </c>
      <c r="E358">
        <v>1</v>
      </c>
      <c r="F358" s="1">
        <v>41136</v>
      </c>
      <c r="G358">
        <v>44.21313172</v>
      </c>
      <c r="H358">
        <v>-69.526503390000002</v>
      </c>
      <c r="I358">
        <v>-5.31</v>
      </c>
      <c r="J358">
        <v>-39.840000000000003</v>
      </c>
      <c r="K358">
        <v>2.6399999999999935</v>
      </c>
      <c r="L358" s="6">
        <v>0.22472851300955818</v>
      </c>
      <c r="M358" s="6">
        <v>1.1483318366460824</v>
      </c>
    </row>
    <row r="359" spans="1:13" x14ac:dyDescent="0.25">
      <c r="A359" t="s">
        <v>4644</v>
      </c>
      <c r="B359">
        <v>2012</v>
      </c>
      <c r="C359">
        <v>7819</v>
      </c>
      <c r="D359" t="s">
        <v>446</v>
      </c>
      <c r="E359">
        <v>1</v>
      </c>
      <c r="F359" s="1">
        <v>41130</v>
      </c>
      <c r="G359">
        <v>45.333441139999998</v>
      </c>
      <c r="H359">
        <v>-69.266587340000001</v>
      </c>
      <c r="I359">
        <v>-7.54</v>
      </c>
      <c r="J359">
        <v>-54.61</v>
      </c>
      <c r="K359">
        <v>5.7100000000000009</v>
      </c>
      <c r="L359" s="6">
        <v>0.11269378350357132</v>
      </c>
      <c r="M359" s="6">
        <v>0.46091533518172578</v>
      </c>
    </row>
    <row r="360" spans="1:13" x14ac:dyDescent="0.25">
      <c r="A360" t="s">
        <v>4645</v>
      </c>
      <c r="B360">
        <v>2012</v>
      </c>
      <c r="C360">
        <v>7650</v>
      </c>
      <c r="D360" t="s">
        <v>447</v>
      </c>
      <c r="E360">
        <v>1</v>
      </c>
      <c r="F360" s="1">
        <v>41123</v>
      </c>
      <c r="G360">
        <v>43.84598141</v>
      </c>
      <c r="H360">
        <v>-70.891314840000007</v>
      </c>
      <c r="I360">
        <v>-7.65</v>
      </c>
      <c r="J360">
        <v>-51.58</v>
      </c>
      <c r="K360">
        <v>9.6200000000000045</v>
      </c>
      <c r="L360" s="6">
        <v>1.1699914253459348E-2</v>
      </c>
      <c r="M360" s="6">
        <v>0.10961319178203396</v>
      </c>
    </row>
    <row r="361" spans="1:13" x14ac:dyDescent="0.25">
      <c r="A361" t="s">
        <v>4646</v>
      </c>
      <c r="B361">
        <v>2012</v>
      </c>
      <c r="C361">
        <v>8154</v>
      </c>
      <c r="D361" t="s">
        <v>448</v>
      </c>
      <c r="E361">
        <v>1</v>
      </c>
      <c r="F361" s="1">
        <v>41143</v>
      </c>
      <c r="G361">
        <v>44.781630020000001</v>
      </c>
      <c r="H361">
        <v>-67.204708229999994</v>
      </c>
      <c r="I361">
        <v>-4.43</v>
      </c>
      <c r="J361">
        <v>-33.85</v>
      </c>
      <c r="K361">
        <v>1.5899999999999963</v>
      </c>
      <c r="L361" s="6">
        <v>0.41386404719364667</v>
      </c>
      <c r="M361" s="6">
        <v>1.0363173054087076</v>
      </c>
    </row>
    <row r="362" spans="1:13" x14ac:dyDescent="0.25">
      <c r="A362" t="s">
        <v>4647</v>
      </c>
      <c r="B362">
        <v>2012</v>
      </c>
      <c r="C362">
        <v>7774</v>
      </c>
      <c r="D362" t="s">
        <v>449</v>
      </c>
      <c r="E362">
        <v>1</v>
      </c>
      <c r="F362" s="1">
        <v>41128</v>
      </c>
      <c r="G362">
        <v>44.870762759999998</v>
      </c>
      <c r="H362">
        <v>-67.580038459999997</v>
      </c>
      <c r="I362">
        <v>-5.57</v>
      </c>
      <c r="J362">
        <v>-41.58</v>
      </c>
      <c r="K362">
        <v>2.980000000000004</v>
      </c>
      <c r="L362" s="6">
        <v>0.24302576942160287</v>
      </c>
      <c r="M362" s="6">
        <v>0.7955476005067571</v>
      </c>
    </row>
    <row r="363" spans="1:13" x14ac:dyDescent="0.25">
      <c r="A363" t="s">
        <v>4648</v>
      </c>
      <c r="B363">
        <v>2012</v>
      </c>
      <c r="C363">
        <v>8013</v>
      </c>
      <c r="D363" t="s">
        <v>450</v>
      </c>
      <c r="E363">
        <v>1</v>
      </c>
      <c r="F363" s="1">
        <v>41138</v>
      </c>
      <c r="G363">
        <v>45.447085880000003</v>
      </c>
      <c r="H363">
        <v>-68.188675399999994</v>
      </c>
      <c r="I363">
        <v>-6.15</v>
      </c>
      <c r="J363">
        <v>-47.63</v>
      </c>
      <c r="K363">
        <v>1.5700000000000003</v>
      </c>
      <c r="L363" s="6">
        <v>0.22245171075463283</v>
      </c>
      <c r="M363" s="6">
        <v>0.49717245088968876</v>
      </c>
    </row>
    <row r="364" spans="1:13" x14ac:dyDescent="0.25">
      <c r="A364" t="s">
        <v>4649</v>
      </c>
      <c r="B364">
        <v>2012</v>
      </c>
      <c r="C364">
        <v>7706</v>
      </c>
      <c r="D364" t="s">
        <v>451</v>
      </c>
      <c r="E364">
        <v>1</v>
      </c>
      <c r="F364" s="1">
        <v>41127</v>
      </c>
      <c r="G364">
        <v>44.416040600000002</v>
      </c>
      <c r="H364">
        <v>-70.264301259999996</v>
      </c>
      <c r="I364">
        <v>-5.91</v>
      </c>
      <c r="J364">
        <v>-43.38</v>
      </c>
      <c r="K364">
        <v>3.8999999999999986</v>
      </c>
      <c r="L364" s="6">
        <v>0.20905340316039922</v>
      </c>
      <c r="M364" s="6">
        <v>0.7795893116453565</v>
      </c>
    </row>
    <row r="365" spans="1:13" x14ac:dyDescent="0.25">
      <c r="A365" t="s">
        <v>4650</v>
      </c>
      <c r="B365">
        <v>2012</v>
      </c>
      <c r="C365">
        <v>7420</v>
      </c>
      <c r="D365" t="s">
        <v>452</v>
      </c>
      <c r="E365">
        <v>1</v>
      </c>
      <c r="F365" s="1">
        <v>41114</v>
      </c>
      <c r="G365">
        <v>44.433985479999997</v>
      </c>
      <c r="H365">
        <v>-69.389948540000006</v>
      </c>
      <c r="I365">
        <v>-6.89</v>
      </c>
      <c r="J365">
        <v>-48.48</v>
      </c>
      <c r="K365">
        <v>6.6400000000000006</v>
      </c>
      <c r="L365" s="6">
        <v>0.1200724305890577</v>
      </c>
      <c r="M365" s="6">
        <v>0.28927999838657853</v>
      </c>
    </row>
    <row r="366" spans="1:13" x14ac:dyDescent="0.25">
      <c r="A366" t="s">
        <v>4651</v>
      </c>
      <c r="B366">
        <v>2012</v>
      </c>
      <c r="C366">
        <v>8363</v>
      </c>
      <c r="D366" t="s">
        <v>453</v>
      </c>
      <c r="E366">
        <v>1</v>
      </c>
      <c r="F366" s="1">
        <v>41156</v>
      </c>
      <c r="G366">
        <v>46.033586159999999</v>
      </c>
      <c r="H366">
        <v>-68.06506684</v>
      </c>
      <c r="I366">
        <v>-7.66</v>
      </c>
      <c r="J366">
        <v>-53.91</v>
      </c>
      <c r="K366">
        <v>7.3700000000000045</v>
      </c>
      <c r="L366" s="6">
        <v>9.3080128292916342E-2</v>
      </c>
      <c r="M366" s="6">
        <v>0.25182093954325085</v>
      </c>
    </row>
    <row r="367" spans="1:13" x14ac:dyDescent="0.25">
      <c r="A367" t="s">
        <v>4652</v>
      </c>
      <c r="B367">
        <v>2012</v>
      </c>
      <c r="C367">
        <v>8489</v>
      </c>
      <c r="D367" t="s">
        <v>454</v>
      </c>
      <c r="E367">
        <v>1</v>
      </c>
      <c r="F367" s="1">
        <v>41164</v>
      </c>
      <c r="G367">
        <v>43.76837527</v>
      </c>
      <c r="H367">
        <v>-70.608562370000001</v>
      </c>
      <c r="I367">
        <v>-6.19</v>
      </c>
      <c r="J367">
        <v>-42.5</v>
      </c>
      <c r="K367">
        <v>7.0200000000000031</v>
      </c>
      <c r="L367" s="6">
        <v>0.10297743626825143</v>
      </c>
      <c r="M367" s="6">
        <v>0.30643342982503263</v>
      </c>
    </row>
    <row r="368" spans="1:13" x14ac:dyDescent="0.25">
      <c r="A368" t="s">
        <v>4147</v>
      </c>
      <c r="B368">
        <v>2012</v>
      </c>
      <c r="C368">
        <v>7390</v>
      </c>
      <c r="D368" t="s">
        <v>4653</v>
      </c>
      <c r="E368">
        <v>1</v>
      </c>
      <c r="F368" s="1">
        <v>41110</v>
      </c>
      <c r="G368">
        <v>44.408024730000001</v>
      </c>
      <c r="H368">
        <v>-68.26846793</v>
      </c>
      <c r="I368">
        <v>-5.92</v>
      </c>
      <c r="J368">
        <v>-40.93</v>
      </c>
      <c r="K368">
        <v>6.43</v>
      </c>
      <c r="L368" s="6">
        <v>0.14615713414613477</v>
      </c>
      <c r="M368" s="6">
        <v>0.33757268701076004</v>
      </c>
    </row>
    <row r="369" spans="1:13" x14ac:dyDescent="0.25">
      <c r="A369" t="s">
        <v>4155</v>
      </c>
      <c r="B369">
        <v>2012</v>
      </c>
      <c r="C369">
        <v>7474</v>
      </c>
      <c r="D369" t="s">
        <v>4654</v>
      </c>
      <c r="E369">
        <v>1</v>
      </c>
      <c r="F369" s="1">
        <v>41116</v>
      </c>
      <c r="G369">
        <v>45.653089829999999</v>
      </c>
      <c r="H369">
        <v>-69.926937730000006</v>
      </c>
      <c r="I369">
        <v>-8.0399999999999991</v>
      </c>
      <c r="J369">
        <v>-62.15</v>
      </c>
      <c r="K369">
        <v>2.1699999999999946</v>
      </c>
      <c r="L369" s="6">
        <v>9.4951274632007254E-2</v>
      </c>
      <c r="M369" s="6">
        <v>0.34425089722222385</v>
      </c>
    </row>
    <row r="370" spans="1:13" x14ac:dyDescent="0.25">
      <c r="A370" t="s">
        <v>4171</v>
      </c>
      <c r="B370">
        <v>2012</v>
      </c>
      <c r="C370">
        <v>7430</v>
      </c>
      <c r="D370" t="s">
        <v>4655</v>
      </c>
      <c r="E370">
        <v>1</v>
      </c>
      <c r="F370" s="1">
        <v>41114</v>
      </c>
      <c r="G370">
        <v>46.944465630000003</v>
      </c>
      <c r="H370">
        <v>-68.871023410000006</v>
      </c>
      <c r="I370">
        <v>-9.9600000000000009</v>
      </c>
      <c r="J370">
        <v>-72.63</v>
      </c>
      <c r="K370">
        <v>7.0500000000000114</v>
      </c>
      <c r="L370" s="6">
        <v>7.8075586133887445E-2</v>
      </c>
      <c r="M370" s="6">
        <v>0.54160981355512705</v>
      </c>
    </row>
    <row r="371" spans="1:13" x14ac:dyDescent="0.25">
      <c r="A371" t="s">
        <v>4187</v>
      </c>
      <c r="B371">
        <v>2012</v>
      </c>
      <c r="C371">
        <v>7941</v>
      </c>
      <c r="D371" t="s">
        <v>4656</v>
      </c>
      <c r="E371">
        <v>1</v>
      </c>
      <c r="F371" s="1">
        <v>41135</v>
      </c>
      <c r="G371">
        <v>46.353022080000002</v>
      </c>
      <c r="H371">
        <v>-69.057366200000004</v>
      </c>
      <c r="I371">
        <v>-8.84</v>
      </c>
      <c r="J371">
        <v>-66.040000000000006</v>
      </c>
      <c r="K371">
        <v>4.6799999999999926</v>
      </c>
      <c r="L371" s="6">
        <v>0.11387537709233339</v>
      </c>
      <c r="M371" s="6">
        <v>1.2037805158332076</v>
      </c>
    </row>
    <row r="372" spans="1:13" x14ac:dyDescent="0.25">
      <c r="A372" t="s">
        <v>4191</v>
      </c>
      <c r="B372">
        <v>2012</v>
      </c>
      <c r="C372">
        <v>7389</v>
      </c>
      <c r="D372" t="s">
        <v>4657</v>
      </c>
      <c r="E372">
        <v>1</v>
      </c>
      <c r="F372" s="1">
        <v>41111</v>
      </c>
      <c r="G372">
        <v>45.346671890000003</v>
      </c>
      <c r="H372">
        <v>-67.912021859999996</v>
      </c>
      <c r="I372">
        <v>-7.79</v>
      </c>
      <c r="J372">
        <v>-56.32</v>
      </c>
      <c r="K372">
        <v>6</v>
      </c>
      <c r="L372" s="6">
        <v>9.4306833860181752E-2</v>
      </c>
      <c r="M372" s="6">
        <v>1.4086085026283532</v>
      </c>
    </row>
    <row r="373" spans="1:13" x14ac:dyDescent="0.25">
      <c r="A373" t="s">
        <v>4235</v>
      </c>
      <c r="B373">
        <v>2012</v>
      </c>
      <c r="C373">
        <v>7431</v>
      </c>
      <c r="D373" t="s">
        <v>4658</v>
      </c>
      <c r="E373">
        <v>1</v>
      </c>
      <c r="F373" s="1">
        <v>41113</v>
      </c>
      <c r="G373">
        <v>46.965803520000001</v>
      </c>
      <c r="H373">
        <v>-68.856043580000005</v>
      </c>
      <c r="I373">
        <v>-9.5299999999999994</v>
      </c>
      <c r="J373">
        <v>-73.239999999999995</v>
      </c>
      <c r="K373">
        <v>3</v>
      </c>
      <c r="L373" s="6">
        <v>8.6984526131550152E-2</v>
      </c>
      <c r="M373" s="6">
        <v>1.4161957524686029</v>
      </c>
    </row>
    <row r="374" spans="1:13" x14ac:dyDescent="0.25">
      <c r="A374" t="s">
        <v>4237</v>
      </c>
      <c r="B374">
        <v>2012</v>
      </c>
      <c r="C374">
        <v>7297</v>
      </c>
      <c r="D374" t="s">
        <v>4659</v>
      </c>
      <c r="E374">
        <v>1</v>
      </c>
      <c r="F374" s="1">
        <v>41109</v>
      </c>
      <c r="G374">
        <v>44.368380569999999</v>
      </c>
      <c r="H374">
        <v>-69.115996870000004</v>
      </c>
      <c r="I374">
        <v>-6.57</v>
      </c>
      <c r="J374">
        <v>-45.71</v>
      </c>
      <c r="K374">
        <v>6.8500000000000014</v>
      </c>
      <c r="L374" s="6">
        <v>0.11919703303843865</v>
      </c>
      <c r="M374" s="6">
        <v>0.21746141877281791</v>
      </c>
    </row>
    <row r="375" spans="1:13" x14ac:dyDescent="0.25">
      <c r="A375" t="s">
        <v>4245</v>
      </c>
      <c r="B375">
        <v>2012</v>
      </c>
      <c r="C375">
        <v>7429</v>
      </c>
      <c r="D375" t="s">
        <v>4660</v>
      </c>
      <c r="E375">
        <v>1</v>
      </c>
      <c r="F375" s="1">
        <v>41115</v>
      </c>
      <c r="G375">
        <v>45.753969900000001</v>
      </c>
      <c r="H375">
        <v>-69.075865120000003</v>
      </c>
      <c r="I375">
        <v>-8.8699999999999992</v>
      </c>
      <c r="J375">
        <v>-63.59</v>
      </c>
      <c r="K375">
        <v>7.3699999999999903</v>
      </c>
      <c r="L375" s="6">
        <v>6.8903703216615431E-2</v>
      </c>
      <c r="M375" s="6">
        <v>2.1642167132840884</v>
      </c>
    </row>
    <row r="376" spans="1:13" x14ac:dyDescent="0.25">
      <c r="A376" t="s">
        <v>2646</v>
      </c>
      <c r="B376">
        <v>2012</v>
      </c>
      <c r="C376">
        <v>7103</v>
      </c>
      <c r="D376" t="s">
        <v>455</v>
      </c>
      <c r="E376">
        <v>1</v>
      </c>
      <c r="F376" s="1">
        <v>41101</v>
      </c>
      <c r="G376">
        <v>43.218606540000003</v>
      </c>
      <c r="H376">
        <v>-85.468096590000002</v>
      </c>
      <c r="I376">
        <v>-0.98</v>
      </c>
      <c r="J376">
        <v>-22.47</v>
      </c>
      <c r="K376">
        <v>-14.629999999999999</v>
      </c>
      <c r="L376" s="6">
        <v>0.525610367074971</v>
      </c>
      <c r="M376" s="6">
        <v>1.971781310010992</v>
      </c>
    </row>
    <row r="377" spans="1:13" x14ac:dyDescent="0.25">
      <c r="A377" t="s">
        <v>3710</v>
      </c>
      <c r="B377">
        <v>2012</v>
      </c>
      <c r="C377">
        <v>1000092</v>
      </c>
      <c r="D377" t="s">
        <v>457</v>
      </c>
      <c r="E377">
        <v>1</v>
      </c>
      <c r="F377" s="1">
        <v>41114</v>
      </c>
      <c r="G377">
        <v>43.942033889999998</v>
      </c>
      <c r="H377">
        <v>-86.449558830000001</v>
      </c>
      <c r="I377">
        <v>-8.43</v>
      </c>
      <c r="J377">
        <v>-59.01</v>
      </c>
      <c r="K377">
        <v>8.43</v>
      </c>
      <c r="L377" s="6">
        <v>2.034381393670557E-2</v>
      </c>
      <c r="M377" s="6">
        <v>0.1210002271002797</v>
      </c>
    </row>
    <row r="378" spans="1:13" x14ac:dyDescent="0.25">
      <c r="A378" t="s">
        <v>3397</v>
      </c>
      <c r="B378">
        <v>2012</v>
      </c>
      <c r="C378">
        <v>1000162</v>
      </c>
      <c r="D378" t="s">
        <v>459</v>
      </c>
      <c r="E378">
        <v>1</v>
      </c>
      <c r="F378" s="1">
        <v>41138</v>
      </c>
      <c r="G378">
        <v>44.430347429999998</v>
      </c>
      <c r="H378">
        <v>-83.920448530000002</v>
      </c>
      <c r="I378">
        <v>-5.89</v>
      </c>
      <c r="J378">
        <v>-49.71</v>
      </c>
      <c r="K378">
        <v>-2.5900000000000034</v>
      </c>
      <c r="L378" s="6">
        <v>0.23731443392210844</v>
      </c>
      <c r="M378" s="6">
        <v>1.8230910446596895</v>
      </c>
    </row>
    <row r="379" spans="1:13" x14ac:dyDescent="0.25">
      <c r="A379" t="s">
        <v>3783</v>
      </c>
      <c r="B379">
        <v>2012</v>
      </c>
      <c r="C379">
        <v>1000070</v>
      </c>
      <c r="D379" t="s">
        <v>461</v>
      </c>
      <c r="E379">
        <v>1</v>
      </c>
      <c r="F379" s="1">
        <v>41107</v>
      </c>
      <c r="G379">
        <v>42.377927819999996</v>
      </c>
      <c r="H379">
        <v>-86.044799650000002</v>
      </c>
      <c r="I379">
        <v>-4.5599999999999996</v>
      </c>
      <c r="J379">
        <v>-36.75</v>
      </c>
      <c r="K379">
        <v>-0.27000000000000313</v>
      </c>
      <c r="L379" s="6">
        <v>0.14193403242990688</v>
      </c>
      <c r="M379" s="6">
        <v>0.594364460548367</v>
      </c>
    </row>
    <row r="380" spans="1:13" x14ac:dyDescent="0.25">
      <c r="A380" t="s">
        <v>3230</v>
      </c>
      <c r="B380">
        <v>2012</v>
      </c>
      <c r="C380">
        <v>1000056</v>
      </c>
      <c r="D380" t="s">
        <v>463</v>
      </c>
      <c r="E380">
        <v>1</v>
      </c>
      <c r="F380" s="1">
        <v>41101</v>
      </c>
      <c r="G380">
        <v>43.231445200000003</v>
      </c>
      <c r="H380">
        <v>-86.315685909999999</v>
      </c>
      <c r="I380">
        <v>-8.51</v>
      </c>
      <c r="J380">
        <v>-58.18</v>
      </c>
      <c r="K380">
        <v>9.8999999999999986</v>
      </c>
      <c r="L380" s="6">
        <v>2.3325620281561066E-3</v>
      </c>
      <c r="M380" s="6">
        <v>1.7878210325899476E-2</v>
      </c>
    </row>
    <row r="381" spans="1:13" x14ac:dyDescent="0.25">
      <c r="A381" t="s">
        <v>3601</v>
      </c>
      <c r="B381">
        <v>2012</v>
      </c>
      <c r="C381">
        <v>1000156</v>
      </c>
      <c r="D381" t="s">
        <v>465</v>
      </c>
      <c r="E381">
        <v>1</v>
      </c>
      <c r="F381" s="1">
        <v>41137</v>
      </c>
      <c r="G381">
        <v>45.171514430000002</v>
      </c>
      <c r="H381">
        <v>-84.982523310000005</v>
      </c>
      <c r="I381">
        <v>-6.33</v>
      </c>
      <c r="J381">
        <v>-53.23</v>
      </c>
      <c r="K381">
        <v>-2.5899999999999963</v>
      </c>
      <c r="L381" s="6">
        <v>0.22656710830815086</v>
      </c>
      <c r="M381" s="6">
        <v>0.7869980591104937</v>
      </c>
    </row>
    <row r="382" spans="1:13" x14ac:dyDescent="0.25">
      <c r="A382" t="s">
        <v>3529</v>
      </c>
      <c r="B382">
        <v>2012</v>
      </c>
      <c r="C382">
        <v>1000153</v>
      </c>
      <c r="D382" t="s">
        <v>467</v>
      </c>
      <c r="E382">
        <v>1</v>
      </c>
      <c r="F382" s="1">
        <v>41136</v>
      </c>
      <c r="G382">
        <v>45.415854950000003</v>
      </c>
      <c r="H382">
        <v>-84.845284210000003</v>
      </c>
      <c r="I382">
        <v>-9.7799999999999994</v>
      </c>
      <c r="J382">
        <v>-71.400000000000006</v>
      </c>
      <c r="K382">
        <v>6.8399999999999892</v>
      </c>
      <c r="L382" s="6">
        <v>4.7775323102042216E-2</v>
      </c>
      <c r="M382" s="6">
        <v>0.34193874548951197</v>
      </c>
    </row>
    <row r="383" spans="1:13" x14ac:dyDescent="0.25">
      <c r="A383" t="s">
        <v>3281</v>
      </c>
      <c r="B383">
        <v>2012</v>
      </c>
      <c r="C383">
        <v>1000066</v>
      </c>
      <c r="D383" t="s">
        <v>469</v>
      </c>
      <c r="E383">
        <v>1</v>
      </c>
      <c r="F383" s="1">
        <v>41106</v>
      </c>
      <c r="G383">
        <v>42.081239910000001</v>
      </c>
      <c r="H383">
        <v>-86.21361091</v>
      </c>
      <c r="I383">
        <v>-0.98</v>
      </c>
      <c r="J383">
        <v>-20.239999999999998</v>
      </c>
      <c r="K383">
        <v>-12.399999999999999</v>
      </c>
      <c r="L383" s="6">
        <v>0.38198014240253125</v>
      </c>
      <c r="M383" s="6">
        <v>1.705455645841369</v>
      </c>
    </row>
    <row r="384" spans="1:13" x14ac:dyDescent="0.25">
      <c r="A384" t="s">
        <v>3377</v>
      </c>
      <c r="B384">
        <v>2012</v>
      </c>
      <c r="C384">
        <v>1000052</v>
      </c>
      <c r="D384" t="s">
        <v>471</v>
      </c>
      <c r="E384">
        <v>1</v>
      </c>
      <c r="F384" s="1">
        <v>41101</v>
      </c>
      <c r="G384">
        <v>42.623198090000002</v>
      </c>
      <c r="H384">
        <v>-85.190339809999998</v>
      </c>
      <c r="I384">
        <v>-8.1</v>
      </c>
      <c r="J384">
        <v>-54.7</v>
      </c>
      <c r="K384">
        <v>10.099999999999994</v>
      </c>
      <c r="L384" s="6">
        <v>0</v>
      </c>
      <c r="M384" s="6" t="s">
        <v>1403</v>
      </c>
    </row>
    <row r="385" spans="1:13" x14ac:dyDescent="0.25">
      <c r="A385" t="s">
        <v>3302</v>
      </c>
      <c r="B385">
        <v>2012</v>
      </c>
      <c r="C385">
        <v>1000094</v>
      </c>
      <c r="D385" t="s">
        <v>473</v>
      </c>
      <c r="E385">
        <v>1</v>
      </c>
      <c r="F385" s="1">
        <v>41115</v>
      </c>
      <c r="G385">
        <v>42.744854099999998</v>
      </c>
      <c r="H385">
        <v>-83.309028290000001</v>
      </c>
      <c r="I385">
        <v>-4.6900000000000004</v>
      </c>
      <c r="J385">
        <v>-40.6</v>
      </c>
      <c r="K385">
        <v>-3.0799999999999983</v>
      </c>
      <c r="L385" s="6">
        <v>0.25202389239362838</v>
      </c>
      <c r="M385" s="6">
        <v>1.2691741569368544</v>
      </c>
    </row>
    <row r="386" spans="1:13" x14ac:dyDescent="0.25">
      <c r="A386" t="s">
        <v>3634</v>
      </c>
      <c r="B386">
        <v>2012</v>
      </c>
      <c r="C386">
        <v>7001</v>
      </c>
      <c r="D386" t="s">
        <v>475</v>
      </c>
      <c r="E386">
        <v>1</v>
      </c>
      <c r="F386" s="1">
        <v>41095</v>
      </c>
      <c r="G386">
        <v>42.215874399999997</v>
      </c>
      <c r="H386">
        <v>-83.58440358</v>
      </c>
      <c r="I386">
        <v>-6.57</v>
      </c>
      <c r="J386">
        <v>-47.29</v>
      </c>
      <c r="K386">
        <v>5.2700000000000031</v>
      </c>
      <c r="L386" s="6">
        <v>0.11292524025259232</v>
      </c>
      <c r="M386" s="6">
        <v>0.41546511192509344</v>
      </c>
    </row>
    <row r="387" spans="1:13" x14ac:dyDescent="0.25">
      <c r="A387" t="s">
        <v>2755</v>
      </c>
      <c r="B387">
        <v>2012</v>
      </c>
      <c r="C387">
        <v>1000080</v>
      </c>
      <c r="D387" t="s">
        <v>477</v>
      </c>
      <c r="E387">
        <v>1</v>
      </c>
      <c r="F387" s="1">
        <v>41109</v>
      </c>
      <c r="G387">
        <v>41.942786439999999</v>
      </c>
      <c r="H387">
        <v>-85.314063750000003</v>
      </c>
      <c r="I387">
        <v>-5.96</v>
      </c>
      <c r="J387">
        <v>-44.52</v>
      </c>
      <c r="K387">
        <v>3.1599999999999966</v>
      </c>
      <c r="L387" s="6">
        <v>7.9665514307998203E-2</v>
      </c>
      <c r="M387" s="6">
        <v>0.47397048979862888</v>
      </c>
    </row>
    <row r="388" spans="1:13" x14ac:dyDescent="0.25">
      <c r="A388" t="s">
        <v>3611</v>
      </c>
      <c r="B388">
        <v>2012</v>
      </c>
      <c r="C388">
        <v>1000168</v>
      </c>
      <c r="D388" t="s">
        <v>479</v>
      </c>
      <c r="E388">
        <v>1</v>
      </c>
      <c r="F388" s="1">
        <v>41143</v>
      </c>
      <c r="G388">
        <v>43.620150350000003</v>
      </c>
      <c r="H388">
        <v>-85.28522778</v>
      </c>
      <c r="I388">
        <v>-6.57</v>
      </c>
      <c r="J388">
        <v>-49.27</v>
      </c>
      <c r="K388">
        <v>3.2899999999999991</v>
      </c>
      <c r="L388" s="6">
        <v>0.13074508396434847</v>
      </c>
      <c r="M388" s="6">
        <v>1.2626001682874972</v>
      </c>
    </row>
    <row r="389" spans="1:13" x14ac:dyDescent="0.25">
      <c r="A389" t="s">
        <v>3787</v>
      </c>
      <c r="B389">
        <v>2012</v>
      </c>
      <c r="C389">
        <v>7002</v>
      </c>
      <c r="D389" t="s">
        <v>481</v>
      </c>
      <c r="E389">
        <v>1</v>
      </c>
      <c r="F389" s="1">
        <v>41096</v>
      </c>
      <c r="G389">
        <v>42.516530090000003</v>
      </c>
      <c r="H389">
        <v>-83.796792120000006</v>
      </c>
      <c r="I389">
        <v>-5.33</v>
      </c>
      <c r="J389">
        <v>-41.45</v>
      </c>
      <c r="K389">
        <v>1.1899999999999977</v>
      </c>
      <c r="L389" s="6">
        <v>0.19863243324292357</v>
      </c>
      <c r="M389" s="6">
        <v>0.65915485829444964</v>
      </c>
    </row>
    <row r="390" spans="1:13" x14ac:dyDescent="0.25">
      <c r="A390" t="s">
        <v>3573</v>
      </c>
      <c r="B390">
        <v>2012</v>
      </c>
      <c r="C390">
        <v>1000081</v>
      </c>
      <c r="D390" t="s">
        <v>483</v>
      </c>
      <c r="E390">
        <v>1</v>
      </c>
      <c r="F390" s="1">
        <v>41109</v>
      </c>
      <c r="G390">
        <v>42.186393520000003</v>
      </c>
      <c r="H390">
        <v>-85.574283570000006</v>
      </c>
      <c r="I390">
        <v>-1.93</v>
      </c>
      <c r="J390">
        <v>-24.28</v>
      </c>
      <c r="K390">
        <v>-8.8400000000000016</v>
      </c>
      <c r="L390" s="6">
        <v>0.35600003255705626</v>
      </c>
      <c r="M390" s="6">
        <v>0.44294936548421943</v>
      </c>
    </row>
    <row r="391" spans="1:13" x14ac:dyDescent="0.25">
      <c r="A391" t="s">
        <v>3062</v>
      </c>
      <c r="B391">
        <v>2012</v>
      </c>
      <c r="C391">
        <v>1000123</v>
      </c>
      <c r="D391" t="s">
        <v>485</v>
      </c>
      <c r="E391">
        <v>1</v>
      </c>
      <c r="F391" s="1">
        <v>41128</v>
      </c>
      <c r="G391">
        <v>47.129887269999998</v>
      </c>
      <c r="H391">
        <v>-88.31624411</v>
      </c>
      <c r="I391">
        <v>-8.6999999999999993</v>
      </c>
      <c r="J391">
        <v>-69.89</v>
      </c>
      <c r="K391">
        <v>-0.29000000000000625</v>
      </c>
      <c r="L391" s="6">
        <v>9.5815644730118443E-2</v>
      </c>
      <c r="M391" s="6">
        <v>0.20669496459482323</v>
      </c>
    </row>
    <row r="392" spans="1:13" x14ac:dyDescent="0.25">
      <c r="A392" t="s">
        <v>2438</v>
      </c>
      <c r="B392">
        <v>2012</v>
      </c>
      <c r="C392">
        <v>1000091</v>
      </c>
      <c r="D392" t="s">
        <v>487</v>
      </c>
      <c r="E392">
        <v>1</v>
      </c>
      <c r="F392" s="1">
        <v>41114</v>
      </c>
      <c r="G392">
        <v>42.61885968</v>
      </c>
      <c r="H392">
        <v>-83.505444190000006</v>
      </c>
      <c r="I392">
        <v>-2.79</v>
      </c>
      <c r="J392">
        <v>-32.24</v>
      </c>
      <c r="K392">
        <v>-9.9200000000000017</v>
      </c>
      <c r="L392" s="6">
        <v>0.37891209411267041</v>
      </c>
      <c r="M392" s="6">
        <v>2.2486187601711536</v>
      </c>
    </row>
    <row r="393" spans="1:13" x14ac:dyDescent="0.25">
      <c r="A393" t="s">
        <v>2692</v>
      </c>
      <c r="B393">
        <v>2012</v>
      </c>
      <c r="C393">
        <v>1000106</v>
      </c>
      <c r="D393" t="s">
        <v>489</v>
      </c>
      <c r="E393">
        <v>1</v>
      </c>
      <c r="F393" s="1">
        <v>41121</v>
      </c>
      <c r="G393">
        <v>46.1517719</v>
      </c>
      <c r="H393">
        <v>-88.830016939999993</v>
      </c>
      <c r="I393">
        <v>-3.64</v>
      </c>
      <c r="J393">
        <v>-42.48</v>
      </c>
      <c r="K393">
        <v>-13.359999999999996</v>
      </c>
      <c r="L393" s="6">
        <v>0.47651083314586895</v>
      </c>
      <c r="M393" s="6">
        <v>5.3485341397169295</v>
      </c>
    </row>
    <row r="394" spans="1:13" x14ac:dyDescent="0.25">
      <c r="A394" t="s">
        <v>4661</v>
      </c>
      <c r="B394">
        <v>2012</v>
      </c>
      <c r="C394">
        <v>1000072</v>
      </c>
      <c r="D394" t="s">
        <v>491</v>
      </c>
      <c r="E394">
        <v>1</v>
      </c>
      <c r="F394" s="1">
        <v>41107</v>
      </c>
      <c r="G394">
        <v>41.795117879999999</v>
      </c>
      <c r="H394">
        <v>-86.474161910000007</v>
      </c>
      <c r="I394">
        <v>-6.4</v>
      </c>
      <c r="J394">
        <v>-48.21</v>
      </c>
      <c r="K394">
        <v>2.990000000000002</v>
      </c>
      <c r="L394" s="6">
        <v>3.653395774793556E-2</v>
      </c>
      <c r="M394" s="6">
        <v>9.7977649183723245E-2</v>
      </c>
    </row>
    <row r="395" spans="1:13" x14ac:dyDescent="0.25">
      <c r="A395" t="s">
        <v>4662</v>
      </c>
      <c r="B395">
        <v>2012</v>
      </c>
      <c r="C395">
        <v>1000148</v>
      </c>
      <c r="D395" t="s">
        <v>492</v>
      </c>
      <c r="E395">
        <v>1</v>
      </c>
      <c r="F395" s="1">
        <v>41135</v>
      </c>
      <c r="G395">
        <v>45.124715309999999</v>
      </c>
      <c r="H395">
        <v>-84.179897859999997</v>
      </c>
      <c r="I395">
        <v>-6.73</v>
      </c>
      <c r="J395">
        <v>-56.06</v>
      </c>
      <c r="K395">
        <v>-2.2199999999999989</v>
      </c>
      <c r="L395" s="6">
        <v>0.1816301513078224</v>
      </c>
      <c r="M395" s="6">
        <v>2.8809887730066208</v>
      </c>
    </row>
    <row r="396" spans="1:13" x14ac:dyDescent="0.25">
      <c r="A396" t="s">
        <v>4663</v>
      </c>
      <c r="B396">
        <v>2012</v>
      </c>
      <c r="C396">
        <v>1000098</v>
      </c>
      <c r="D396" t="s">
        <v>493</v>
      </c>
      <c r="E396">
        <v>1</v>
      </c>
      <c r="F396" s="1">
        <v>41116</v>
      </c>
      <c r="G396">
        <v>41.885951089999999</v>
      </c>
      <c r="H396">
        <v>-84.595941030000006</v>
      </c>
      <c r="I396">
        <v>-5.0999999999999996</v>
      </c>
      <c r="J396">
        <v>-39.92</v>
      </c>
      <c r="K396">
        <v>0.87999999999999545</v>
      </c>
      <c r="L396" s="6">
        <v>0.15810147182571371</v>
      </c>
      <c r="M396" s="6">
        <v>1.3467416647640211</v>
      </c>
    </row>
    <row r="397" spans="1:13" x14ac:dyDescent="0.25">
      <c r="A397" t="s">
        <v>4664</v>
      </c>
      <c r="B397">
        <v>2012</v>
      </c>
      <c r="C397">
        <v>1000047</v>
      </c>
      <c r="D397" t="s">
        <v>494</v>
      </c>
      <c r="E397">
        <v>1</v>
      </c>
      <c r="F397" s="1">
        <v>41100</v>
      </c>
      <c r="G397">
        <v>43.373426190000004</v>
      </c>
      <c r="H397">
        <v>-86.145302279999996</v>
      </c>
      <c r="I397">
        <v>-3.02</v>
      </c>
      <c r="J397">
        <v>-34.24</v>
      </c>
      <c r="K397">
        <v>-10.080000000000002</v>
      </c>
      <c r="L397" s="6">
        <v>0.31223694260479251</v>
      </c>
      <c r="M397" s="6">
        <v>0.50812014456763333</v>
      </c>
    </row>
    <row r="398" spans="1:13" x14ac:dyDescent="0.25">
      <c r="A398" t="s">
        <v>4665</v>
      </c>
      <c r="B398">
        <v>2012</v>
      </c>
      <c r="C398">
        <v>7795</v>
      </c>
      <c r="D398" t="s">
        <v>495</v>
      </c>
      <c r="E398">
        <v>1</v>
      </c>
      <c r="F398" s="1">
        <v>41129</v>
      </c>
      <c r="G398">
        <v>46.792115289999998</v>
      </c>
      <c r="H398">
        <v>-88.257747649999999</v>
      </c>
      <c r="I398">
        <v>-7.14</v>
      </c>
      <c r="J398">
        <v>-63.04</v>
      </c>
      <c r="K398">
        <v>-5.9200000000000017</v>
      </c>
      <c r="L398" s="6">
        <v>0.1695738182683465</v>
      </c>
      <c r="M398" s="6">
        <v>0.29568019550855362</v>
      </c>
    </row>
    <row r="399" spans="1:13" x14ac:dyDescent="0.25">
      <c r="A399" t="s">
        <v>4666</v>
      </c>
      <c r="B399">
        <v>2012</v>
      </c>
      <c r="C399">
        <v>1000157</v>
      </c>
      <c r="D399" t="s">
        <v>496</v>
      </c>
      <c r="E399">
        <v>1</v>
      </c>
      <c r="F399" s="1">
        <v>41137</v>
      </c>
      <c r="G399">
        <v>44.886622819999999</v>
      </c>
      <c r="H399">
        <v>-84.398736369999995</v>
      </c>
      <c r="I399">
        <v>-4.75</v>
      </c>
      <c r="J399">
        <v>-46.47</v>
      </c>
      <c r="K399">
        <v>-8.4699999999999989</v>
      </c>
      <c r="L399" s="6">
        <v>0.38002891304868958</v>
      </c>
      <c r="M399" s="6">
        <v>1.6369258901271762</v>
      </c>
    </row>
    <row r="400" spans="1:13" x14ac:dyDescent="0.25">
      <c r="A400" t="s">
        <v>4667</v>
      </c>
      <c r="B400">
        <v>2012</v>
      </c>
      <c r="C400">
        <v>1000076</v>
      </c>
      <c r="D400" t="s">
        <v>497</v>
      </c>
      <c r="E400">
        <v>1</v>
      </c>
      <c r="F400" s="1">
        <v>41108</v>
      </c>
      <c r="G400">
        <v>42.204742979999999</v>
      </c>
      <c r="H400">
        <v>-85.70757399</v>
      </c>
      <c r="I400">
        <v>-2.5099999999999998</v>
      </c>
      <c r="J400">
        <v>-29.33</v>
      </c>
      <c r="K400">
        <v>-9.25</v>
      </c>
      <c r="L400" s="6">
        <v>0.28055775106949554</v>
      </c>
      <c r="M400" s="6">
        <v>1.6141613392898826</v>
      </c>
    </row>
    <row r="401" spans="1:13" x14ac:dyDescent="0.25">
      <c r="A401" t="s">
        <v>4668</v>
      </c>
      <c r="B401">
        <v>2012</v>
      </c>
      <c r="C401">
        <v>1000096</v>
      </c>
      <c r="D401" t="s">
        <v>498</v>
      </c>
      <c r="E401">
        <v>1</v>
      </c>
      <c r="F401" s="1">
        <v>41115</v>
      </c>
      <c r="G401">
        <v>43.957334879999998</v>
      </c>
      <c r="H401">
        <v>-85.00046365</v>
      </c>
      <c r="I401">
        <v>-4.9400000000000004</v>
      </c>
      <c r="J401">
        <v>-43.76</v>
      </c>
      <c r="K401">
        <v>-4.2399999999999949</v>
      </c>
      <c r="L401" s="6">
        <v>0.2489933934753589</v>
      </c>
      <c r="M401" s="6">
        <v>3.1818045319152026</v>
      </c>
    </row>
    <row r="402" spans="1:13" x14ac:dyDescent="0.25">
      <c r="A402" t="s">
        <v>4669</v>
      </c>
      <c r="B402">
        <v>2012</v>
      </c>
      <c r="C402">
        <v>1000161</v>
      </c>
      <c r="D402" t="s">
        <v>499</v>
      </c>
      <c r="E402">
        <v>1</v>
      </c>
      <c r="F402" s="1">
        <v>41138</v>
      </c>
      <c r="G402">
        <v>45.1352057</v>
      </c>
      <c r="H402">
        <v>-85.107589709999999</v>
      </c>
      <c r="I402">
        <v>-12.15</v>
      </c>
      <c r="J402">
        <v>-82.35</v>
      </c>
      <c r="K402">
        <v>14.850000000000009</v>
      </c>
      <c r="L402" s="6">
        <v>0</v>
      </c>
      <c r="M402" s="6" t="s">
        <v>1403</v>
      </c>
    </row>
    <row r="403" spans="1:13" x14ac:dyDescent="0.25">
      <c r="A403" t="s">
        <v>4670</v>
      </c>
      <c r="B403">
        <v>2012</v>
      </c>
      <c r="C403">
        <v>1000105</v>
      </c>
      <c r="D403" t="s">
        <v>500</v>
      </c>
      <c r="E403">
        <v>1</v>
      </c>
      <c r="F403" s="1">
        <v>41121</v>
      </c>
      <c r="G403">
        <v>45.452250509999999</v>
      </c>
      <c r="H403">
        <v>-87.757395610000003</v>
      </c>
      <c r="I403">
        <v>-0.05</v>
      </c>
      <c r="J403">
        <v>-22.89</v>
      </c>
      <c r="K403">
        <v>-22.490000000000002</v>
      </c>
      <c r="L403" s="6">
        <v>0.86152855984225929</v>
      </c>
      <c r="M403" s="6">
        <v>2.5620594541695039</v>
      </c>
    </row>
    <row r="404" spans="1:13" x14ac:dyDescent="0.25">
      <c r="A404" t="s">
        <v>4671</v>
      </c>
      <c r="B404">
        <v>2012</v>
      </c>
      <c r="C404">
        <v>1000152</v>
      </c>
      <c r="D404" t="s">
        <v>501</v>
      </c>
      <c r="E404">
        <v>1</v>
      </c>
      <c r="F404" s="1">
        <v>41136</v>
      </c>
      <c r="G404">
        <v>44.729098610000001</v>
      </c>
      <c r="H404">
        <v>-84.926126760000002</v>
      </c>
      <c r="I404">
        <v>-10.88</v>
      </c>
      <c r="J404">
        <v>-76.53</v>
      </c>
      <c r="K404">
        <v>10.510000000000005</v>
      </c>
      <c r="L404" s="6">
        <v>0</v>
      </c>
      <c r="M404" s="6" t="s">
        <v>1403</v>
      </c>
    </row>
    <row r="405" spans="1:13" x14ac:dyDescent="0.25">
      <c r="A405" t="s">
        <v>4672</v>
      </c>
      <c r="B405">
        <v>2012</v>
      </c>
      <c r="C405">
        <v>7004</v>
      </c>
      <c r="D405" t="s">
        <v>502</v>
      </c>
      <c r="E405">
        <v>1</v>
      </c>
      <c r="F405" s="1">
        <v>41096</v>
      </c>
      <c r="G405">
        <v>42.414058359999999</v>
      </c>
      <c r="H405">
        <v>-83.931371089999999</v>
      </c>
      <c r="I405">
        <v>-6.23</v>
      </c>
      <c r="J405">
        <v>-45.25</v>
      </c>
      <c r="K405">
        <v>4.5900000000000034</v>
      </c>
      <c r="L405" s="6">
        <v>0.12695207429989919</v>
      </c>
      <c r="M405" s="6">
        <v>0.74066802377128416</v>
      </c>
    </row>
    <row r="406" spans="1:13" x14ac:dyDescent="0.25">
      <c r="A406" t="s">
        <v>4673</v>
      </c>
      <c r="B406">
        <v>2012</v>
      </c>
      <c r="C406">
        <v>1000055</v>
      </c>
      <c r="D406" t="s">
        <v>503</v>
      </c>
      <c r="E406">
        <v>1</v>
      </c>
      <c r="F406" s="1">
        <v>41102</v>
      </c>
      <c r="G406">
        <v>43.364805310000001</v>
      </c>
      <c r="H406">
        <v>-85.379790139999997</v>
      </c>
      <c r="I406">
        <v>-0.99</v>
      </c>
      <c r="J406">
        <v>-22.66</v>
      </c>
      <c r="K406">
        <v>-14.74</v>
      </c>
      <c r="L406" s="6">
        <v>0.54818668637890122</v>
      </c>
      <c r="M406" s="6">
        <v>2.0880528715569628</v>
      </c>
    </row>
    <row r="407" spans="1:13" x14ac:dyDescent="0.25">
      <c r="A407" t="s">
        <v>4674</v>
      </c>
      <c r="B407">
        <v>2012</v>
      </c>
      <c r="C407">
        <v>1000117</v>
      </c>
      <c r="D407" t="s">
        <v>504</v>
      </c>
      <c r="E407">
        <v>1</v>
      </c>
      <c r="F407" s="1">
        <v>41123</v>
      </c>
      <c r="G407">
        <v>46.276776519999999</v>
      </c>
      <c r="H407">
        <v>-88.063194890000005</v>
      </c>
      <c r="I407">
        <v>-1.69</v>
      </c>
      <c r="J407">
        <v>-35.97</v>
      </c>
      <c r="K407">
        <v>-22.45</v>
      </c>
      <c r="L407" s="6">
        <v>0.70674548284263472</v>
      </c>
      <c r="M407" s="6">
        <v>4.806239758629304</v>
      </c>
    </row>
    <row r="408" spans="1:13" x14ac:dyDescent="0.25">
      <c r="A408" t="s">
        <v>4675</v>
      </c>
      <c r="B408">
        <v>2012</v>
      </c>
      <c r="C408">
        <v>1000146</v>
      </c>
      <c r="D408" t="s">
        <v>505</v>
      </c>
      <c r="E408">
        <v>1</v>
      </c>
      <c r="F408" s="1">
        <v>41135</v>
      </c>
      <c r="G408">
        <v>45.742501320000002</v>
      </c>
      <c r="H408">
        <v>-84.410608510000003</v>
      </c>
      <c r="I408">
        <v>-1.35</v>
      </c>
      <c r="J408">
        <v>-28.51</v>
      </c>
      <c r="K408">
        <v>-17.71</v>
      </c>
      <c r="L408" s="6">
        <v>1.9074707753942</v>
      </c>
      <c r="M408" s="6" t="s">
        <v>1403</v>
      </c>
    </row>
    <row r="409" spans="1:13" x14ac:dyDescent="0.25">
      <c r="A409" t="s">
        <v>4676</v>
      </c>
      <c r="B409">
        <v>2012</v>
      </c>
      <c r="C409">
        <v>1000046</v>
      </c>
      <c r="D409" t="s">
        <v>506</v>
      </c>
      <c r="E409">
        <v>1</v>
      </c>
      <c r="F409" s="1">
        <v>41100</v>
      </c>
      <c r="G409">
        <v>42.388088430000003</v>
      </c>
      <c r="H409">
        <v>-84.907987860000006</v>
      </c>
      <c r="I409">
        <v>-4.0199999999999996</v>
      </c>
      <c r="J409">
        <v>-37.33</v>
      </c>
      <c r="K409">
        <v>-5.1700000000000017</v>
      </c>
      <c r="L409" s="6">
        <v>0.21121522292192194</v>
      </c>
      <c r="M409" s="6">
        <v>0.9704188378530022</v>
      </c>
    </row>
    <row r="410" spans="1:13" x14ac:dyDescent="0.25">
      <c r="A410" t="s">
        <v>4677</v>
      </c>
      <c r="B410">
        <v>2012</v>
      </c>
      <c r="C410">
        <v>1000132</v>
      </c>
      <c r="D410" t="s">
        <v>507</v>
      </c>
      <c r="E410">
        <v>1</v>
      </c>
      <c r="F410" s="1">
        <v>41129</v>
      </c>
      <c r="G410">
        <v>46.69731067</v>
      </c>
      <c r="H410">
        <v>-88.081975670000006</v>
      </c>
      <c r="I410">
        <v>-8.44</v>
      </c>
      <c r="J410">
        <v>-69.98</v>
      </c>
      <c r="K410">
        <v>-2.460000000000008</v>
      </c>
      <c r="L410" s="6">
        <v>0.11106772751717534</v>
      </c>
      <c r="M410" s="6">
        <v>1.2045878346403833</v>
      </c>
    </row>
    <row r="411" spans="1:13" x14ac:dyDescent="0.25">
      <c r="A411" t="s">
        <v>4678</v>
      </c>
      <c r="B411">
        <v>2012</v>
      </c>
      <c r="C411">
        <v>1000163</v>
      </c>
      <c r="D411" t="s">
        <v>508</v>
      </c>
      <c r="E411">
        <v>1</v>
      </c>
      <c r="F411" s="1">
        <v>41142</v>
      </c>
      <c r="G411">
        <v>43.486492329999997</v>
      </c>
      <c r="H411">
        <v>-84.768708380000007</v>
      </c>
      <c r="I411">
        <v>-4.3600000000000003</v>
      </c>
      <c r="J411">
        <v>-41.5</v>
      </c>
      <c r="K411">
        <v>-6.6199999999999974</v>
      </c>
      <c r="L411" s="6">
        <v>0.25185684605914488</v>
      </c>
      <c r="M411" s="6">
        <v>0.62377504929145233</v>
      </c>
    </row>
    <row r="412" spans="1:13" x14ac:dyDescent="0.25">
      <c r="A412" t="s">
        <v>4679</v>
      </c>
      <c r="B412">
        <v>2012</v>
      </c>
      <c r="C412">
        <v>7251</v>
      </c>
      <c r="D412" t="s">
        <v>509</v>
      </c>
      <c r="E412">
        <v>1</v>
      </c>
      <c r="F412" s="1">
        <v>41107</v>
      </c>
      <c r="G412">
        <v>41.872262329999998</v>
      </c>
      <c r="H412">
        <v>-85.862296950000001</v>
      </c>
      <c r="I412">
        <v>-2.72</v>
      </c>
      <c r="J412">
        <v>-29.71</v>
      </c>
      <c r="K412">
        <v>-7.9499999999999993</v>
      </c>
      <c r="L412" s="6">
        <v>0.25281649353695035</v>
      </c>
      <c r="M412" s="6">
        <v>0.42503014788656202</v>
      </c>
    </row>
    <row r="413" spans="1:13" x14ac:dyDescent="0.25">
      <c r="A413" t="s">
        <v>4680</v>
      </c>
      <c r="B413">
        <v>2012</v>
      </c>
      <c r="C413">
        <v>1000172</v>
      </c>
      <c r="D413" t="s">
        <v>510</v>
      </c>
      <c r="E413">
        <v>1</v>
      </c>
      <c r="F413" s="1">
        <v>41144</v>
      </c>
      <c r="G413">
        <v>43.797984499999998</v>
      </c>
      <c r="H413">
        <v>-85.313010370000001</v>
      </c>
      <c r="I413">
        <v>-3.77</v>
      </c>
      <c r="J413">
        <v>-34.86</v>
      </c>
      <c r="K413">
        <v>-4.6999999999999993</v>
      </c>
      <c r="L413" s="6">
        <v>0.3804089057705804</v>
      </c>
      <c r="M413" s="6">
        <v>2.8784606052930179</v>
      </c>
    </row>
    <row r="414" spans="1:13" x14ac:dyDescent="0.25">
      <c r="A414" t="s">
        <v>4681</v>
      </c>
      <c r="B414">
        <v>2012</v>
      </c>
      <c r="C414">
        <v>1000112</v>
      </c>
      <c r="D414" t="s">
        <v>511</v>
      </c>
      <c r="E414">
        <v>1</v>
      </c>
      <c r="F414" s="1">
        <v>41122</v>
      </c>
      <c r="G414">
        <v>45.954497809999999</v>
      </c>
      <c r="H414">
        <v>-87.980002859999999</v>
      </c>
      <c r="I414">
        <v>-3.93</v>
      </c>
      <c r="J414">
        <v>-42.08</v>
      </c>
      <c r="K414">
        <v>-10.639999999999997</v>
      </c>
      <c r="L414" s="6">
        <v>0.41505607840824588</v>
      </c>
      <c r="M414" s="6">
        <v>4.1185927662177999</v>
      </c>
    </row>
    <row r="415" spans="1:13" x14ac:dyDescent="0.25">
      <c r="A415" t="s">
        <v>4682</v>
      </c>
      <c r="B415">
        <v>2012</v>
      </c>
      <c r="C415">
        <v>7787</v>
      </c>
      <c r="D415" t="s">
        <v>512</v>
      </c>
      <c r="E415">
        <v>1</v>
      </c>
      <c r="F415" s="1">
        <v>41128</v>
      </c>
      <c r="G415">
        <v>46.506290049999997</v>
      </c>
      <c r="H415">
        <v>-86.254903740000003</v>
      </c>
      <c r="I415">
        <v>-4.6100000000000003</v>
      </c>
      <c r="J415">
        <v>-48.85</v>
      </c>
      <c r="K415">
        <v>-11.969999999999999</v>
      </c>
      <c r="L415" s="6">
        <v>0.42248728717299211</v>
      </c>
      <c r="M415" s="6">
        <v>0.52184046478211454</v>
      </c>
    </row>
    <row r="416" spans="1:13" x14ac:dyDescent="0.25">
      <c r="A416" t="s">
        <v>4683</v>
      </c>
      <c r="B416">
        <v>2012</v>
      </c>
      <c r="C416">
        <v>1000043</v>
      </c>
      <c r="D416" t="s">
        <v>513</v>
      </c>
      <c r="E416">
        <v>1</v>
      </c>
      <c r="F416" s="1">
        <v>41099</v>
      </c>
      <c r="G416">
        <v>42.694382660000002</v>
      </c>
      <c r="H416">
        <v>-84.532284570000002</v>
      </c>
      <c r="I416">
        <v>-3.33</v>
      </c>
      <c r="J416">
        <v>-35.69</v>
      </c>
      <c r="K416">
        <v>-9.0499999999999972</v>
      </c>
      <c r="L416" s="6">
        <v>0.2858484551040047</v>
      </c>
      <c r="M416" s="6">
        <v>1.0940465306909493</v>
      </c>
    </row>
    <row r="417" spans="1:13" x14ac:dyDescent="0.25">
      <c r="A417" t="s">
        <v>4684</v>
      </c>
      <c r="B417">
        <v>2012</v>
      </c>
      <c r="C417">
        <v>1000075</v>
      </c>
      <c r="D417" t="s">
        <v>514</v>
      </c>
      <c r="E417">
        <v>1</v>
      </c>
      <c r="F417" s="1">
        <v>41108</v>
      </c>
      <c r="G417">
        <v>42.757372740000001</v>
      </c>
      <c r="H417">
        <v>-85.638044239999999</v>
      </c>
      <c r="I417">
        <v>-2.2400000000000002</v>
      </c>
      <c r="J417">
        <v>-28.51</v>
      </c>
      <c r="K417">
        <v>-10.59</v>
      </c>
      <c r="L417" s="6">
        <v>0.33191501299476467</v>
      </c>
      <c r="M417" s="6">
        <v>1.3038272530089248</v>
      </c>
    </row>
    <row r="418" spans="1:13" x14ac:dyDescent="0.25">
      <c r="A418" t="s">
        <v>4685</v>
      </c>
      <c r="B418">
        <v>2012</v>
      </c>
      <c r="C418">
        <v>7005</v>
      </c>
      <c r="D418" t="s">
        <v>515</v>
      </c>
      <c r="E418">
        <v>1</v>
      </c>
      <c r="F418" s="1">
        <v>41095</v>
      </c>
      <c r="G418">
        <v>42.477823630000003</v>
      </c>
      <c r="H418">
        <v>-84.167131580000003</v>
      </c>
      <c r="I418">
        <v>-4.25</v>
      </c>
      <c r="J418">
        <v>-36.700000000000003</v>
      </c>
      <c r="K418">
        <v>-2.7000000000000028</v>
      </c>
      <c r="L418" s="6">
        <v>0.25564976167721443</v>
      </c>
      <c r="M418" s="6">
        <v>1.1476208591172237</v>
      </c>
    </row>
    <row r="419" spans="1:13" x14ac:dyDescent="0.25">
      <c r="A419" t="s">
        <v>4686</v>
      </c>
      <c r="B419">
        <v>2012</v>
      </c>
      <c r="C419">
        <v>1000099</v>
      </c>
      <c r="D419" t="s">
        <v>516</v>
      </c>
      <c r="E419">
        <v>1</v>
      </c>
      <c r="F419" s="1">
        <v>41116</v>
      </c>
      <c r="G419">
        <v>44.247106379999998</v>
      </c>
      <c r="H419">
        <v>-85.481835840000002</v>
      </c>
      <c r="I419">
        <v>-5.58</v>
      </c>
      <c r="J419">
        <v>-43.6</v>
      </c>
      <c r="K419">
        <v>1.0399999999999991</v>
      </c>
      <c r="L419" s="6">
        <v>0.27836129552911737</v>
      </c>
      <c r="M419" s="6">
        <v>0.92508091374963297</v>
      </c>
    </row>
    <row r="420" spans="1:13" x14ac:dyDescent="0.25">
      <c r="A420" t="s">
        <v>4687</v>
      </c>
      <c r="B420">
        <v>2012</v>
      </c>
      <c r="C420">
        <v>1000103</v>
      </c>
      <c r="D420" t="s">
        <v>517</v>
      </c>
      <c r="E420">
        <v>1</v>
      </c>
      <c r="F420" s="1">
        <v>41120</v>
      </c>
      <c r="G420">
        <v>46.463258340000003</v>
      </c>
      <c r="H420">
        <v>-85.716661729999998</v>
      </c>
      <c r="I420">
        <v>-5.97</v>
      </c>
      <c r="J420">
        <v>-55.23</v>
      </c>
      <c r="K420">
        <v>-7.4699999999999989</v>
      </c>
      <c r="L420" s="6">
        <v>0.30258843449943629</v>
      </c>
      <c r="M420" s="6">
        <v>4.7329276144949013</v>
      </c>
    </row>
    <row r="421" spans="1:13" x14ac:dyDescent="0.25">
      <c r="A421" t="s">
        <v>4688</v>
      </c>
      <c r="B421">
        <v>2012</v>
      </c>
      <c r="C421">
        <v>1000120</v>
      </c>
      <c r="D421" t="s">
        <v>518</v>
      </c>
      <c r="E421">
        <v>1</v>
      </c>
      <c r="F421" s="1">
        <v>41124</v>
      </c>
      <c r="G421">
        <v>46.399667360000002</v>
      </c>
      <c r="H421">
        <v>-87.449734969999994</v>
      </c>
      <c r="I421">
        <v>0.97</v>
      </c>
      <c r="J421">
        <v>-18.87</v>
      </c>
      <c r="K421">
        <v>-26.630000000000003</v>
      </c>
      <c r="L421" s="6">
        <v>1.2953214812677194</v>
      </c>
      <c r="M421" s="6">
        <v>0.90452269945373909</v>
      </c>
    </row>
    <row r="422" spans="1:13" x14ac:dyDescent="0.25">
      <c r="A422" t="s">
        <v>4689</v>
      </c>
      <c r="B422">
        <v>2012</v>
      </c>
      <c r="C422">
        <v>1000101</v>
      </c>
      <c r="D422" t="s">
        <v>519</v>
      </c>
      <c r="E422">
        <v>1</v>
      </c>
      <c r="F422" s="1">
        <v>41117</v>
      </c>
      <c r="G422">
        <v>44.355017799999999</v>
      </c>
      <c r="H422">
        <v>-85.305759949999995</v>
      </c>
      <c r="I422">
        <v>-2.82</v>
      </c>
      <c r="J422">
        <v>-34.72</v>
      </c>
      <c r="K422">
        <v>-12.16</v>
      </c>
      <c r="L422" s="6">
        <v>0.50967914071374465</v>
      </c>
      <c r="M422" s="6">
        <v>1.3854010412041118</v>
      </c>
    </row>
    <row r="423" spans="1:13" x14ac:dyDescent="0.25">
      <c r="A423" t="s">
        <v>4690</v>
      </c>
      <c r="B423">
        <v>2012</v>
      </c>
      <c r="C423">
        <v>1000058</v>
      </c>
      <c r="D423" t="s">
        <v>520</v>
      </c>
      <c r="E423">
        <v>1</v>
      </c>
      <c r="F423" s="1">
        <v>41102</v>
      </c>
      <c r="G423">
        <v>42.917623399999997</v>
      </c>
      <c r="H423">
        <v>-84.203739319999997</v>
      </c>
      <c r="I423">
        <v>-3.59</v>
      </c>
      <c r="J423">
        <v>-36.409999999999997</v>
      </c>
      <c r="K423">
        <v>-7.6899999999999977</v>
      </c>
      <c r="L423" s="6">
        <v>0.30540815711934827</v>
      </c>
      <c r="M423" s="6">
        <v>0.44058327032971201</v>
      </c>
    </row>
    <row r="424" spans="1:13" x14ac:dyDescent="0.25">
      <c r="A424" t="s">
        <v>4691</v>
      </c>
      <c r="B424">
        <v>2012</v>
      </c>
      <c r="C424">
        <v>1000079</v>
      </c>
      <c r="D424" t="s">
        <v>521</v>
      </c>
      <c r="E424">
        <v>1</v>
      </c>
      <c r="F424" s="1">
        <v>41109</v>
      </c>
      <c r="G424">
        <v>42.78409894</v>
      </c>
      <c r="H424">
        <v>-85.115021110000001</v>
      </c>
      <c r="I424">
        <v>-6.97</v>
      </c>
      <c r="J424">
        <v>-49.76</v>
      </c>
      <c r="K424">
        <v>6</v>
      </c>
      <c r="L424" s="6">
        <v>6.1567783011264268E-2</v>
      </c>
      <c r="M424" s="6">
        <v>0.39770417267598807</v>
      </c>
    </row>
    <row r="425" spans="1:13" x14ac:dyDescent="0.25">
      <c r="A425" t="s">
        <v>4692</v>
      </c>
      <c r="B425">
        <v>2012</v>
      </c>
      <c r="C425">
        <v>1000111</v>
      </c>
      <c r="D425" t="s">
        <v>522</v>
      </c>
      <c r="E425">
        <v>1</v>
      </c>
      <c r="F425" s="1">
        <v>41122</v>
      </c>
      <c r="G425">
        <v>46.399897950000003</v>
      </c>
      <c r="H425">
        <v>-88.751762929999998</v>
      </c>
      <c r="I425">
        <v>-6.45</v>
      </c>
      <c r="J425">
        <v>-55.23</v>
      </c>
      <c r="K425">
        <v>-3.6299999999999955</v>
      </c>
      <c r="L425" s="6">
        <v>0.23290323591215548</v>
      </c>
      <c r="M425" s="6">
        <v>0.54774707200095007</v>
      </c>
    </row>
    <row r="426" spans="1:13" x14ac:dyDescent="0.25">
      <c r="A426" t="s">
        <v>4693</v>
      </c>
      <c r="B426">
        <v>2012</v>
      </c>
      <c r="C426">
        <v>1000173</v>
      </c>
      <c r="D426" t="s">
        <v>523</v>
      </c>
      <c r="E426">
        <v>1</v>
      </c>
      <c r="F426" s="1">
        <v>41144</v>
      </c>
      <c r="G426">
        <v>42.567764400000002</v>
      </c>
      <c r="H426">
        <v>-85.451182889999998</v>
      </c>
      <c r="I426">
        <v>-2.25</v>
      </c>
      <c r="J426">
        <v>-27.85</v>
      </c>
      <c r="K426">
        <v>-9.8500000000000014</v>
      </c>
      <c r="L426" s="6">
        <v>0.34530622599343974</v>
      </c>
      <c r="M426" s="6">
        <v>2.1605991783345893</v>
      </c>
    </row>
    <row r="427" spans="1:13" x14ac:dyDescent="0.25">
      <c r="A427" t="s">
        <v>4694</v>
      </c>
      <c r="B427">
        <v>2012</v>
      </c>
      <c r="C427">
        <v>1000186</v>
      </c>
      <c r="D427" t="s">
        <v>524</v>
      </c>
      <c r="E427">
        <v>1</v>
      </c>
      <c r="F427" s="1">
        <v>41149</v>
      </c>
      <c r="G427">
        <v>44.867685459999997</v>
      </c>
      <c r="H427">
        <v>-86.018197599999993</v>
      </c>
      <c r="I427">
        <v>-5.09</v>
      </c>
      <c r="J427">
        <v>-43.4</v>
      </c>
      <c r="K427">
        <v>-2.6799999999999997</v>
      </c>
      <c r="L427" s="6">
        <v>0.30749389188737108</v>
      </c>
      <c r="M427" s="6">
        <v>0.65126644155956137</v>
      </c>
    </row>
    <row r="428" spans="1:13" x14ac:dyDescent="0.25">
      <c r="A428" t="s">
        <v>4695</v>
      </c>
      <c r="B428">
        <v>2012</v>
      </c>
      <c r="C428">
        <v>1000191</v>
      </c>
      <c r="D428" t="s">
        <v>525</v>
      </c>
      <c r="E428">
        <v>1</v>
      </c>
      <c r="F428" s="1">
        <v>41150</v>
      </c>
      <c r="G428">
        <v>46.484486830000002</v>
      </c>
      <c r="H428">
        <v>-86.105100949999994</v>
      </c>
      <c r="I428">
        <v>-11.81</v>
      </c>
      <c r="J428">
        <v>-84.96</v>
      </c>
      <c r="K428">
        <v>9.5200000000000102</v>
      </c>
      <c r="L428" s="6">
        <v>1.1540914413582241E-2</v>
      </c>
      <c r="M428" s="6">
        <v>5.2019239657221925E-2</v>
      </c>
    </row>
    <row r="429" spans="1:13" x14ac:dyDescent="0.25">
      <c r="A429" t="s">
        <v>4312</v>
      </c>
      <c r="B429">
        <v>2012</v>
      </c>
      <c r="C429">
        <v>6680</v>
      </c>
      <c r="D429" t="s">
        <v>4696</v>
      </c>
      <c r="E429">
        <v>1</v>
      </c>
      <c r="F429" s="1">
        <v>41080</v>
      </c>
      <c r="G429">
        <v>46.380911279999999</v>
      </c>
      <c r="H429">
        <v>-88.722448479999997</v>
      </c>
      <c r="I429">
        <v>-4.8899999999999997</v>
      </c>
      <c r="J429">
        <v>-50.03</v>
      </c>
      <c r="K429">
        <v>-10.910000000000004</v>
      </c>
      <c r="L429" s="6">
        <v>0.33911321663192401</v>
      </c>
      <c r="M429" s="6">
        <v>0.84581682838386796</v>
      </c>
    </row>
    <row r="430" spans="1:13" x14ac:dyDescent="0.25">
      <c r="A430" t="s">
        <v>4314</v>
      </c>
      <c r="B430">
        <v>2012</v>
      </c>
      <c r="C430">
        <v>6741</v>
      </c>
      <c r="D430" t="s">
        <v>4697</v>
      </c>
      <c r="E430">
        <v>1</v>
      </c>
      <c r="F430" s="1">
        <v>41081</v>
      </c>
      <c r="G430">
        <v>46.080923640000002</v>
      </c>
      <c r="H430">
        <v>-88.769600249999996</v>
      </c>
      <c r="I430">
        <v>-8.1</v>
      </c>
      <c r="J430">
        <v>-62.99</v>
      </c>
      <c r="K430">
        <v>1.8099999999999952</v>
      </c>
      <c r="L430" s="6">
        <v>0.11883219458140598</v>
      </c>
      <c r="M430" s="6">
        <v>3.2567634703651525</v>
      </c>
    </row>
    <row r="431" spans="1:13" x14ac:dyDescent="0.25">
      <c r="A431" t="s">
        <v>3244</v>
      </c>
      <c r="B431">
        <v>2012</v>
      </c>
      <c r="C431">
        <v>7124</v>
      </c>
      <c r="D431" t="s">
        <v>526</v>
      </c>
      <c r="E431">
        <v>1</v>
      </c>
      <c r="F431" s="1">
        <v>41101</v>
      </c>
      <c r="G431">
        <v>47.586359379999998</v>
      </c>
      <c r="H431">
        <v>-93.379065830000002</v>
      </c>
      <c r="I431">
        <v>-7.05</v>
      </c>
      <c r="J431">
        <v>-59.62</v>
      </c>
      <c r="K431">
        <v>-3.2199999999999989</v>
      </c>
      <c r="L431" s="6">
        <v>0.25701656041703397</v>
      </c>
      <c r="M431" s="6">
        <v>1.4408083277439725</v>
      </c>
    </row>
    <row r="432" spans="1:13" x14ac:dyDescent="0.25">
      <c r="A432" t="s">
        <v>3539</v>
      </c>
      <c r="B432">
        <v>2012</v>
      </c>
      <c r="C432">
        <v>6663</v>
      </c>
      <c r="D432" t="s">
        <v>528</v>
      </c>
      <c r="E432">
        <v>1</v>
      </c>
      <c r="F432" s="1">
        <v>41079</v>
      </c>
      <c r="G432">
        <v>47.069321809999998</v>
      </c>
      <c r="H432">
        <v>-92.001027730000004</v>
      </c>
      <c r="I432">
        <v>-7.63</v>
      </c>
      <c r="J432">
        <v>-57.01</v>
      </c>
      <c r="K432">
        <v>4.0300000000000011</v>
      </c>
      <c r="L432" s="6">
        <v>0.14400428822183117</v>
      </c>
      <c r="M432" s="6">
        <v>0.51640683225517348</v>
      </c>
    </row>
    <row r="433" spans="1:13" x14ac:dyDescent="0.25">
      <c r="A433" t="s">
        <v>3092</v>
      </c>
      <c r="B433">
        <v>2012</v>
      </c>
      <c r="C433">
        <v>7748</v>
      </c>
      <c r="D433" t="s">
        <v>530</v>
      </c>
      <c r="E433">
        <v>1</v>
      </c>
      <c r="F433" s="1">
        <v>41128</v>
      </c>
      <c r="G433">
        <v>46.436835250000001</v>
      </c>
      <c r="H433">
        <v>-93.957785970000003</v>
      </c>
      <c r="I433">
        <v>-2.1800000000000002</v>
      </c>
      <c r="J433">
        <v>-26.56</v>
      </c>
      <c r="K433">
        <v>-9.1199999999999974</v>
      </c>
      <c r="L433" s="6">
        <v>0.78393322252663122</v>
      </c>
      <c r="M433" s="6">
        <v>0.80986791495426147</v>
      </c>
    </row>
    <row r="434" spans="1:13" x14ac:dyDescent="0.25">
      <c r="A434" t="s">
        <v>3522</v>
      </c>
      <c r="B434">
        <v>2012</v>
      </c>
      <c r="C434">
        <v>7573</v>
      </c>
      <c r="D434" t="s">
        <v>532</v>
      </c>
      <c r="E434">
        <v>1</v>
      </c>
      <c r="F434" s="1">
        <v>41121</v>
      </c>
      <c r="G434">
        <v>46.701486090000003</v>
      </c>
      <c r="H434">
        <v>-95.747944029999999</v>
      </c>
      <c r="I434">
        <v>-1.8</v>
      </c>
      <c r="J434">
        <v>-30.31</v>
      </c>
      <c r="K434">
        <v>-15.909999999999998</v>
      </c>
      <c r="L434" s="6">
        <v>0.80868368744083596</v>
      </c>
      <c r="M434" s="6">
        <v>1.2803875209398914</v>
      </c>
    </row>
    <row r="435" spans="1:13" x14ac:dyDescent="0.25">
      <c r="A435" t="s">
        <v>2894</v>
      </c>
      <c r="B435">
        <v>2012</v>
      </c>
      <c r="C435">
        <v>6798</v>
      </c>
      <c r="D435" t="s">
        <v>534</v>
      </c>
      <c r="E435">
        <v>1</v>
      </c>
      <c r="F435" s="1">
        <v>41086</v>
      </c>
      <c r="G435">
        <v>47.947189510000001</v>
      </c>
      <c r="H435">
        <v>-91.392573650000003</v>
      </c>
      <c r="I435">
        <v>-7.56</v>
      </c>
      <c r="J435">
        <v>-61.56</v>
      </c>
      <c r="K435">
        <v>-1.0800000000000054</v>
      </c>
      <c r="L435" s="6">
        <v>0.25724691065052691</v>
      </c>
      <c r="M435" s="6">
        <v>0.75108549038925287</v>
      </c>
    </row>
    <row r="436" spans="1:13" x14ac:dyDescent="0.25">
      <c r="A436" t="s">
        <v>3575</v>
      </c>
      <c r="B436">
        <v>2012</v>
      </c>
      <c r="C436">
        <v>7765</v>
      </c>
      <c r="D436" t="s">
        <v>536</v>
      </c>
      <c r="E436">
        <v>1</v>
      </c>
      <c r="F436" s="1">
        <v>41129</v>
      </c>
      <c r="G436">
        <v>45.919351849999998</v>
      </c>
      <c r="H436">
        <v>-95.396799439999995</v>
      </c>
      <c r="I436">
        <v>-4.1900000000000004</v>
      </c>
      <c r="J436">
        <v>-38.89</v>
      </c>
      <c r="K436">
        <v>-5.3699999999999974</v>
      </c>
      <c r="L436" s="6">
        <v>0.37554912670886914</v>
      </c>
      <c r="M436" s="6">
        <v>3.1649060469175048</v>
      </c>
    </row>
    <row r="437" spans="1:13" x14ac:dyDescent="0.25">
      <c r="A437" t="s">
        <v>2916</v>
      </c>
      <c r="B437">
        <v>2012</v>
      </c>
      <c r="C437">
        <v>6602</v>
      </c>
      <c r="D437" t="s">
        <v>538</v>
      </c>
      <c r="E437">
        <v>1</v>
      </c>
      <c r="F437" s="1">
        <v>41073</v>
      </c>
      <c r="G437">
        <v>45.108419720000001</v>
      </c>
      <c r="H437">
        <v>-94.162859789999999</v>
      </c>
      <c r="I437">
        <v>-6.91</v>
      </c>
      <c r="J437">
        <v>-47.72</v>
      </c>
      <c r="K437">
        <v>7.5600000000000023</v>
      </c>
      <c r="L437" s="6">
        <v>7.0558792576939672E-2</v>
      </c>
      <c r="M437" s="6">
        <v>0.53568726537323408</v>
      </c>
    </row>
    <row r="438" spans="1:13" x14ac:dyDescent="0.25">
      <c r="A438" t="s">
        <v>3232</v>
      </c>
      <c r="B438">
        <v>2012</v>
      </c>
      <c r="C438">
        <v>6686</v>
      </c>
      <c r="D438" t="s">
        <v>540</v>
      </c>
      <c r="E438">
        <v>1</v>
      </c>
      <c r="F438" s="1">
        <v>41079</v>
      </c>
      <c r="G438">
        <v>47.073709299999997</v>
      </c>
      <c r="H438">
        <v>-94.601992820000007</v>
      </c>
      <c r="I438">
        <v>-6.5</v>
      </c>
      <c r="J438">
        <v>-56.53</v>
      </c>
      <c r="K438">
        <v>-4.5300000000000011</v>
      </c>
      <c r="L438" s="6">
        <v>0.22105711285496268</v>
      </c>
      <c r="M438" s="6">
        <v>2.9961697059886894</v>
      </c>
    </row>
    <row r="439" spans="1:13" x14ac:dyDescent="0.25">
      <c r="A439" t="s">
        <v>3298</v>
      </c>
      <c r="B439">
        <v>2012</v>
      </c>
      <c r="C439">
        <v>6816</v>
      </c>
      <c r="D439" t="s">
        <v>542</v>
      </c>
      <c r="E439">
        <v>1</v>
      </c>
      <c r="F439" s="1">
        <v>41085</v>
      </c>
      <c r="G439">
        <v>47.66784492</v>
      </c>
      <c r="H439">
        <v>-90.988896920000002</v>
      </c>
      <c r="I439">
        <v>-4.87</v>
      </c>
      <c r="J439">
        <v>-44.53</v>
      </c>
      <c r="K439">
        <v>-5.57</v>
      </c>
      <c r="L439" s="6">
        <v>0.54859935349397126</v>
      </c>
      <c r="M439" s="6">
        <v>0.63466552686751976</v>
      </c>
    </row>
    <row r="440" spans="1:13" x14ac:dyDescent="0.25">
      <c r="A440" t="s">
        <v>3269</v>
      </c>
      <c r="B440">
        <v>2012</v>
      </c>
      <c r="C440">
        <v>7411</v>
      </c>
      <c r="D440" t="s">
        <v>544</v>
      </c>
      <c r="E440">
        <v>1</v>
      </c>
      <c r="F440" s="1">
        <v>41115</v>
      </c>
      <c r="G440">
        <v>46.23642761</v>
      </c>
      <c r="H440">
        <v>-94.332906429999994</v>
      </c>
      <c r="I440">
        <v>-5.03</v>
      </c>
      <c r="J440">
        <v>-43.24</v>
      </c>
      <c r="K440">
        <v>-3</v>
      </c>
      <c r="L440" s="6">
        <v>0.25745135699917632</v>
      </c>
      <c r="M440" s="6">
        <v>0.63664470211104662</v>
      </c>
    </row>
    <row r="441" spans="1:13" x14ac:dyDescent="0.25">
      <c r="A441" t="s">
        <v>3610</v>
      </c>
      <c r="B441">
        <v>2012</v>
      </c>
      <c r="C441">
        <v>6472</v>
      </c>
      <c r="D441" t="s">
        <v>546</v>
      </c>
      <c r="E441">
        <v>1</v>
      </c>
      <c r="F441" s="1">
        <v>41067</v>
      </c>
      <c r="G441">
        <v>45.075733419999999</v>
      </c>
      <c r="H441">
        <v>-93.129700470000003</v>
      </c>
      <c r="I441">
        <v>-3.82</v>
      </c>
      <c r="J441">
        <v>-36.54</v>
      </c>
      <c r="K441">
        <v>-5.98</v>
      </c>
      <c r="L441" s="6">
        <v>0.31997742068554413</v>
      </c>
      <c r="M441" s="6">
        <v>1.5070981878133267</v>
      </c>
    </row>
    <row r="442" spans="1:13" x14ac:dyDescent="0.25">
      <c r="A442" t="s">
        <v>2684</v>
      </c>
      <c r="B442">
        <v>2012</v>
      </c>
      <c r="C442">
        <v>7942</v>
      </c>
      <c r="D442" t="s">
        <v>548</v>
      </c>
      <c r="E442">
        <v>1</v>
      </c>
      <c r="F442" s="1">
        <v>41135</v>
      </c>
      <c r="G442">
        <v>44.195187160000003</v>
      </c>
      <c r="H442">
        <v>-93.900539800000004</v>
      </c>
      <c r="I442">
        <v>-0.1</v>
      </c>
      <c r="J442">
        <v>-12.97</v>
      </c>
      <c r="K442">
        <v>-12.17</v>
      </c>
      <c r="L442" s="6">
        <v>0.80526480521638821</v>
      </c>
      <c r="M442" s="6">
        <v>1.1797645208768621</v>
      </c>
    </row>
    <row r="443" spans="1:13" x14ac:dyDescent="0.25">
      <c r="A443" t="s">
        <v>3360</v>
      </c>
      <c r="B443">
        <v>2012</v>
      </c>
      <c r="C443">
        <v>7243</v>
      </c>
      <c r="D443" t="s">
        <v>550</v>
      </c>
      <c r="E443">
        <v>1</v>
      </c>
      <c r="F443" s="1">
        <v>41107</v>
      </c>
      <c r="G443">
        <v>44.430650790000001</v>
      </c>
      <c r="H443">
        <v>-96.290298489999998</v>
      </c>
      <c r="I443">
        <v>-1.1100000000000001</v>
      </c>
      <c r="J443">
        <v>-22.33</v>
      </c>
      <c r="K443">
        <v>-13.449999999999998</v>
      </c>
      <c r="L443" s="6">
        <v>0.66980710760945184</v>
      </c>
      <c r="M443" s="6">
        <v>0.61526680445340154</v>
      </c>
    </row>
    <row r="444" spans="1:13" x14ac:dyDescent="0.25">
      <c r="A444" t="s">
        <v>3455</v>
      </c>
      <c r="B444">
        <v>2012</v>
      </c>
      <c r="C444">
        <v>7971</v>
      </c>
      <c r="D444" t="s">
        <v>552</v>
      </c>
      <c r="E444">
        <v>1</v>
      </c>
      <c r="F444" s="1">
        <v>41136</v>
      </c>
      <c r="G444">
        <v>45.238539420000002</v>
      </c>
      <c r="H444">
        <v>-94.952937610000006</v>
      </c>
      <c r="I444">
        <v>-1.27</v>
      </c>
      <c r="J444">
        <v>-23.91</v>
      </c>
      <c r="K444">
        <v>-13.75</v>
      </c>
      <c r="L444" s="6">
        <v>0.65139294355583077</v>
      </c>
      <c r="M444" s="6">
        <v>0.90632865065032808</v>
      </c>
    </row>
    <row r="445" spans="1:13" x14ac:dyDescent="0.25">
      <c r="A445" t="s">
        <v>3426</v>
      </c>
      <c r="B445">
        <v>2012</v>
      </c>
      <c r="C445">
        <v>7767</v>
      </c>
      <c r="D445" t="s">
        <v>554</v>
      </c>
      <c r="E445">
        <v>1</v>
      </c>
      <c r="F445" s="1">
        <v>41129</v>
      </c>
      <c r="G445">
        <v>46.419425330000003</v>
      </c>
      <c r="H445">
        <v>-95.840022489999996</v>
      </c>
      <c r="I445">
        <v>-4.6399999999999997</v>
      </c>
      <c r="J445">
        <v>-44.96</v>
      </c>
      <c r="K445">
        <v>-7.8400000000000034</v>
      </c>
      <c r="L445" s="6">
        <v>0.35006931780969786</v>
      </c>
      <c r="M445" s="6">
        <v>1.9766019566485942</v>
      </c>
    </row>
    <row r="446" spans="1:13" x14ac:dyDescent="0.25">
      <c r="A446" t="s">
        <v>3023</v>
      </c>
      <c r="B446">
        <v>2012</v>
      </c>
      <c r="C446">
        <v>7141</v>
      </c>
      <c r="D446" t="s">
        <v>556</v>
      </c>
      <c r="E446">
        <v>1</v>
      </c>
      <c r="F446" s="1">
        <v>41102</v>
      </c>
      <c r="G446">
        <v>44.907293920000001</v>
      </c>
      <c r="H446">
        <v>-93.242421219999997</v>
      </c>
      <c r="I446">
        <v>-2.35</v>
      </c>
      <c r="J446">
        <v>-26.99</v>
      </c>
      <c r="K446">
        <v>-8.1899999999999977</v>
      </c>
      <c r="L446" s="6">
        <v>0.45435312273717893</v>
      </c>
      <c r="M446" s="6">
        <v>2.1657068672316693</v>
      </c>
    </row>
    <row r="447" spans="1:13" x14ac:dyDescent="0.25">
      <c r="A447" t="s">
        <v>2575</v>
      </c>
      <c r="B447">
        <v>2012</v>
      </c>
      <c r="C447">
        <v>6471</v>
      </c>
      <c r="D447" t="s">
        <v>558</v>
      </c>
      <c r="E447">
        <v>1</v>
      </c>
      <c r="F447" s="1">
        <v>41067</v>
      </c>
      <c r="G447">
        <v>44.945451869999999</v>
      </c>
      <c r="H447">
        <v>-94.035091199999997</v>
      </c>
      <c r="I447">
        <v>-2.92</v>
      </c>
      <c r="J447">
        <v>-26</v>
      </c>
      <c r="K447">
        <v>-2.6400000000000006</v>
      </c>
      <c r="L447" s="6">
        <v>0.42988092005310774</v>
      </c>
      <c r="M447" s="6">
        <v>0.2544284974287474</v>
      </c>
    </row>
    <row r="448" spans="1:13" x14ac:dyDescent="0.25">
      <c r="A448" t="s">
        <v>2752</v>
      </c>
      <c r="B448">
        <v>2012</v>
      </c>
      <c r="C448">
        <v>7737</v>
      </c>
      <c r="D448" t="s">
        <v>560</v>
      </c>
      <c r="E448">
        <v>1</v>
      </c>
      <c r="F448" s="1">
        <v>41128</v>
      </c>
      <c r="G448">
        <v>45.408612189999999</v>
      </c>
      <c r="H448">
        <v>-96.625842480000003</v>
      </c>
      <c r="I448">
        <v>-5.29</v>
      </c>
      <c r="J448">
        <v>-44.66</v>
      </c>
      <c r="K448">
        <v>-2.3399999999999963</v>
      </c>
      <c r="L448" s="6">
        <v>0.24809005114124114</v>
      </c>
      <c r="M448" s="6">
        <v>0.47946820552972275</v>
      </c>
    </row>
    <row r="449" spans="1:13" x14ac:dyDescent="0.25">
      <c r="A449" t="s">
        <v>3380</v>
      </c>
      <c r="B449">
        <v>2012</v>
      </c>
      <c r="C449">
        <v>6547</v>
      </c>
      <c r="D449" t="s">
        <v>562</v>
      </c>
      <c r="E449">
        <v>1</v>
      </c>
      <c r="F449" s="1">
        <v>41072</v>
      </c>
      <c r="G449">
        <v>46.974713809999997</v>
      </c>
      <c r="H449">
        <v>-95.654908599999999</v>
      </c>
      <c r="I449">
        <v>-3.43</v>
      </c>
      <c r="J449">
        <v>-37.39</v>
      </c>
      <c r="K449">
        <v>-9.9499999999999993</v>
      </c>
      <c r="L449" s="6">
        <v>0.64418411134805253</v>
      </c>
      <c r="M449" s="6">
        <v>1.4308295488002305</v>
      </c>
    </row>
    <row r="450" spans="1:13" x14ac:dyDescent="0.25">
      <c r="A450" t="s">
        <v>3572</v>
      </c>
      <c r="B450">
        <v>2012</v>
      </c>
      <c r="C450">
        <v>7723</v>
      </c>
      <c r="D450" t="s">
        <v>564</v>
      </c>
      <c r="E450">
        <v>1</v>
      </c>
      <c r="F450" s="1">
        <v>41127</v>
      </c>
      <c r="G450">
        <v>45.308128789999998</v>
      </c>
      <c r="H450">
        <v>-95.103040919999998</v>
      </c>
      <c r="I450">
        <v>-3.43</v>
      </c>
      <c r="J450">
        <v>-33.76</v>
      </c>
      <c r="K450">
        <v>-6.3199999999999967</v>
      </c>
      <c r="L450" s="6">
        <v>0.38925787923541844</v>
      </c>
      <c r="M450" s="6">
        <v>1.7183549153413178</v>
      </c>
    </row>
    <row r="451" spans="1:13" x14ac:dyDescent="0.25">
      <c r="A451" t="s">
        <v>3410</v>
      </c>
      <c r="B451">
        <v>2012</v>
      </c>
      <c r="C451">
        <v>6548</v>
      </c>
      <c r="D451" t="s">
        <v>566</v>
      </c>
      <c r="E451">
        <v>1</v>
      </c>
      <c r="F451" s="1">
        <v>41072</v>
      </c>
      <c r="G451">
        <v>44.996679260000001</v>
      </c>
      <c r="H451">
        <v>-94.340999949999997</v>
      </c>
      <c r="I451">
        <v>-3.66</v>
      </c>
      <c r="J451">
        <v>-33.049999999999997</v>
      </c>
      <c r="K451">
        <v>-3.769999999999996</v>
      </c>
      <c r="L451" s="6">
        <v>0.36155401181615299</v>
      </c>
      <c r="M451" s="6">
        <v>0.70903719127222387</v>
      </c>
    </row>
    <row r="452" spans="1:13" x14ac:dyDescent="0.25">
      <c r="A452" t="s">
        <v>4698</v>
      </c>
      <c r="B452">
        <v>2012</v>
      </c>
      <c r="C452">
        <v>7061</v>
      </c>
      <c r="D452" t="s">
        <v>568</v>
      </c>
      <c r="E452">
        <v>1</v>
      </c>
      <c r="F452" s="1">
        <v>41100</v>
      </c>
      <c r="G452">
        <v>45.267282029999997</v>
      </c>
      <c r="H452">
        <v>-96.370295060000004</v>
      </c>
      <c r="I452">
        <v>-9.58</v>
      </c>
      <c r="J452">
        <v>-69.37</v>
      </c>
      <c r="K452">
        <v>7.269999999999996</v>
      </c>
      <c r="L452" s="6">
        <v>5.8069178084014759E-2</v>
      </c>
      <c r="M452" s="6">
        <v>0.20449931078601591</v>
      </c>
    </row>
    <row r="453" spans="1:13" x14ac:dyDescent="0.25">
      <c r="A453" t="s">
        <v>4699</v>
      </c>
      <c r="B453">
        <v>2012</v>
      </c>
      <c r="C453">
        <v>7381</v>
      </c>
      <c r="D453" t="s">
        <v>569</v>
      </c>
      <c r="E453">
        <v>1</v>
      </c>
      <c r="F453" s="1">
        <v>41114</v>
      </c>
      <c r="G453">
        <v>46.988065939999998</v>
      </c>
      <c r="H453">
        <v>-94.467797730000001</v>
      </c>
      <c r="I453">
        <v>-1.7</v>
      </c>
      <c r="J453">
        <v>-30.73</v>
      </c>
      <c r="K453">
        <v>-17.130000000000003</v>
      </c>
      <c r="L453" s="6">
        <v>1.0059486976078433</v>
      </c>
      <c r="M453" s="6">
        <v>1.7811860580167509</v>
      </c>
    </row>
    <row r="454" spans="1:13" x14ac:dyDescent="0.25">
      <c r="A454" t="s">
        <v>4700</v>
      </c>
      <c r="B454">
        <v>2012</v>
      </c>
      <c r="C454">
        <v>8087</v>
      </c>
      <c r="D454" t="s">
        <v>570</v>
      </c>
      <c r="E454">
        <v>1</v>
      </c>
      <c r="F454" s="1">
        <v>41142</v>
      </c>
      <c r="G454">
        <v>46.127361569999998</v>
      </c>
      <c r="H454">
        <v>-96.133170669999998</v>
      </c>
      <c r="I454">
        <v>-1.06</v>
      </c>
      <c r="J454">
        <v>-23.34</v>
      </c>
      <c r="K454">
        <v>-14.86</v>
      </c>
      <c r="L454" s="6">
        <v>0.89900207636677554</v>
      </c>
      <c r="M454" s="6">
        <v>0.90058055782981328</v>
      </c>
    </row>
    <row r="455" spans="1:13" x14ac:dyDescent="0.25">
      <c r="A455" t="s">
        <v>4701</v>
      </c>
      <c r="B455">
        <v>2012</v>
      </c>
      <c r="C455">
        <v>6721</v>
      </c>
      <c r="D455" t="s">
        <v>571</v>
      </c>
      <c r="E455">
        <v>1</v>
      </c>
      <c r="F455" s="1">
        <v>41081</v>
      </c>
      <c r="G455">
        <v>48.395518060000001</v>
      </c>
      <c r="H455">
        <v>-92.658061180000004</v>
      </c>
      <c r="I455">
        <v>-8.9600000000000009</v>
      </c>
      <c r="J455">
        <v>-71.59</v>
      </c>
      <c r="K455">
        <v>9.0000000000003411E-2</v>
      </c>
      <c r="L455" s="6">
        <v>0.16634202402017867</v>
      </c>
      <c r="M455" s="6">
        <v>0.36787875832736316</v>
      </c>
    </row>
    <row r="456" spans="1:13" x14ac:dyDescent="0.25">
      <c r="A456" t="s">
        <v>4702</v>
      </c>
      <c r="B456">
        <v>2012</v>
      </c>
      <c r="C456">
        <v>7574</v>
      </c>
      <c r="D456" t="s">
        <v>572</v>
      </c>
      <c r="E456">
        <v>1</v>
      </c>
      <c r="F456" s="1">
        <v>41121</v>
      </c>
      <c r="G456">
        <v>47.64384931</v>
      </c>
      <c r="H456">
        <v>-96.241375039999994</v>
      </c>
      <c r="I456">
        <v>-2.04</v>
      </c>
      <c r="J456">
        <v>-34.29</v>
      </c>
      <c r="K456">
        <v>-17.97</v>
      </c>
      <c r="L456" s="6">
        <v>0.85293026927090065</v>
      </c>
      <c r="M456" s="6">
        <v>0.57077753075226967</v>
      </c>
    </row>
    <row r="457" spans="1:13" x14ac:dyDescent="0.25">
      <c r="A457" t="s">
        <v>4703</v>
      </c>
      <c r="B457">
        <v>2012</v>
      </c>
      <c r="C457">
        <v>6526</v>
      </c>
      <c r="D457" t="s">
        <v>573</v>
      </c>
      <c r="E457">
        <v>1</v>
      </c>
      <c r="F457" s="1">
        <v>41071</v>
      </c>
      <c r="G457">
        <v>45.528539719999998</v>
      </c>
      <c r="H457">
        <v>-94.534882170000003</v>
      </c>
      <c r="I457">
        <v>-6.06</v>
      </c>
      <c r="J457">
        <v>-47.25</v>
      </c>
      <c r="K457">
        <v>1.2299999999999969</v>
      </c>
      <c r="L457" s="6">
        <v>0.15572376442944771</v>
      </c>
      <c r="M457" s="6">
        <v>1.0428709818739197</v>
      </c>
    </row>
    <row r="458" spans="1:13" x14ac:dyDescent="0.25">
      <c r="A458" t="s">
        <v>4704</v>
      </c>
      <c r="B458">
        <v>2012</v>
      </c>
      <c r="C458">
        <v>7945</v>
      </c>
      <c r="D458" t="s">
        <v>574</v>
      </c>
      <c r="E458">
        <v>1</v>
      </c>
      <c r="F458" s="1">
        <v>41135</v>
      </c>
      <c r="G458">
        <v>45.176254870000001</v>
      </c>
      <c r="H458">
        <v>-95.150192590000003</v>
      </c>
      <c r="I458">
        <v>7.0000000000000007E-2</v>
      </c>
      <c r="J458">
        <v>-15.95</v>
      </c>
      <c r="K458">
        <v>-16.509999999999998</v>
      </c>
      <c r="L458" s="6">
        <v>1.0322386891859714</v>
      </c>
      <c r="M458" s="6">
        <v>0.56986380435151041</v>
      </c>
    </row>
    <row r="459" spans="1:13" x14ac:dyDescent="0.25">
      <c r="A459" t="s">
        <v>4705</v>
      </c>
      <c r="B459">
        <v>2012</v>
      </c>
      <c r="C459">
        <v>8135</v>
      </c>
      <c r="D459" t="s">
        <v>575</v>
      </c>
      <c r="E459">
        <v>1</v>
      </c>
      <c r="F459" s="1">
        <v>41142</v>
      </c>
      <c r="G459">
        <v>45.86625548</v>
      </c>
      <c r="H459">
        <v>-95.295763780000001</v>
      </c>
      <c r="I459">
        <v>-1.54</v>
      </c>
      <c r="J459">
        <v>-22.66</v>
      </c>
      <c r="K459">
        <v>-10.34</v>
      </c>
      <c r="L459" s="6">
        <v>0.79201225305156608</v>
      </c>
      <c r="M459" s="6">
        <v>0.79953907917765676</v>
      </c>
    </row>
    <row r="460" spans="1:13" x14ac:dyDescent="0.25">
      <c r="A460" t="s">
        <v>4706</v>
      </c>
      <c r="B460">
        <v>2012</v>
      </c>
      <c r="C460">
        <v>6574</v>
      </c>
      <c r="D460" t="s">
        <v>576</v>
      </c>
      <c r="E460">
        <v>1</v>
      </c>
      <c r="F460" s="1">
        <v>41073</v>
      </c>
      <c r="G460">
        <v>47.117187440000002</v>
      </c>
      <c r="H460">
        <v>-96.011838729999994</v>
      </c>
      <c r="I460">
        <v>-2.0699999999999998</v>
      </c>
      <c r="J460">
        <v>-30.92</v>
      </c>
      <c r="K460">
        <v>-14.360000000000003</v>
      </c>
      <c r="L460" s="6">
        <v>0.86817117334620575</v>
      </c>
      <c r="M460" s="6">
        <v>0.71210225124050552</v>
      </c>
    </row>
    <row r="461" spans="1:13" x14ac:dyDescent="0.25">
      <c r="A461" t="s">
        <v>4707</v>
      </c>
      <c r="B461">
        <v>2012</v>
      </c>
      <c r="C461">
        <v>6870</v>
      </c>
      <c r="D461" t="s">
        <v>577</v>
      </c>
      <c r="E461">
        <v>1</v>
      </c>
      <c r="F461" s="1">
        <v>41088</v>
      </c>
      <c r="G461">
        <v>48.195029980000001</v>
      </c>
      <c r="H461">
        <v>-90.876281039999995</v>
      </c>
      <c r="I461">
        <v>-8.75</v>
      </c>
      <c r="J461">
        <v>-64.95</v>
      </c>
      <c r="K461">
        <v>5.0499999999999972</v>
      </c>
      <c r="L461" s="6">
        <v>0.17889569185953264</v>
      </c>
      <c r="M461" s="6">
        <v>0.3800204148922951</v>
      </c>
    </row>
    <row r="462" spans="1:13" x14ac:dyDescent="0.25">
      <c r="A462" t="s">
        <v>4708</v>
      </c>
      <c r="B462">
        <v>2012</v>
      </c>
      <c r="C462">
        <v>7403</v>
      </c>
      <c r="D462" t="s">
        <v>578</v>
      </c>
      <c r="E462">
        <v>1</v>
      </c>
      <c r="F462" s="1">
        <v>41114</v>
      </c>
      <c r="G462">
        <v>46.392695860000003</v>
      </c>
      <c r="H462">
        <v>-95.903562949999994</v>
      </c>
      <c r="I462">
        <v>-5.51</v>
      </c>
      <c r="J462">
        <v>-48.88</v>
      </c>
      <c r="K462">
        <v>-4.8000000000000043</v>
      </c>
      <c r="L462" s="6">
        <v>0.2833126987743681</v>
      </c>
      <c r="M462" s="6">
        <v>0.84359556916760237</v>
      </c>
    </row>
    <row r="463" spans="1:13" x14ac:dyDescent="0.25">
      <c r="A463" t="s">
        <v>4709</v>
      </c>
      <c r="B463">
        <v>2012</v>
      </c>
      <c r="C463">
        <v>7581</v>
      </c>
      <c r="D463" t="s">
        <v>579</v>
      </c>
      <c r="E463">
        <v>1</v>
      </c>
      <c r="F463" s="1">
        <v>41122</v>
      </c>
      <c r="G463">
        <v>46.73240071</v>
      </c>
      <c r="H463">
        <v>-96.076045089999994</v>
      </c>
      <c r="I463">
        <v>-0.68</v>
      </c>
      <c r="J463">
        <v>-24.46</v>
      </c>
      <c r="K463">
        <v>-19.02</v>
      </c>
      <c r="L463" s="6">
        <v>1.1032302789731663</v>
      </c>
      <c r="M463" s="6">
        <v>1.241929834373261</v>
      </c>
    </row>
    <row r="464" spans="1:13" x14ac:dyDescent="0.25">
      <c r="A464" t="s">
        <v>4710</v>
      </c>
      <c r="B464">
        <v>2012</v>
      </c>
      <c r="C464">
        <v>8295</v>
      </c>
      <c r="D464" t="s">
        <v>580</v>
      </c>
      <c r="E464">
        <v>1</v>
      </c>
      <c r="F464" s="1">
        <v>41149</v>
      </c>
      <c r="G464">
        <v>46.650121720000001</v>
      </c>
      <c r="H464">
        <v>-94.12488338</v>
      </c>
      <c r="I464">
        <v>-4.45</v>
      </c>
      <c r="J464">
        <v>-42.09</v>
      </c>
      <c r="K464">
        <v>-6.490000000000002</v>
      </c>
      <c r="L464" s="6">
        <v>0.37092566449538888</v>
      </c>
      <c r="M464" s="6">
        <v>0.40219257105395834</v>
      </c>
    </row>
    <row r="465" spans="1:13" x14ac:dyDescent="0.25">
      <c r="A465" t="s">
        <v>4711</v>
      </c>
      <c r="B465">
        <v>2012</v>
      </c>
      <c r="C465">
        <v>6470</v>
      </c>
      <c r="D465" t="s">
        <v>581</v>
      </c>
      <c r="E465">
        <v>1</v>
      </c>
      <c r="F465" s="1">
        <v>41066</v>
      </c>
      <c r="G465">
        <v>45.182049859999999</v>
      </c>
      <c r="H465">
        <v>-92.817839989999996</v>
      </c>
      <c r="I465">
        <v>-2.72</v>
      </c>
      <c r="J465">
        <v>-32.71</v>
      </c>
      <c r="K465">
        <v>-10.95</v>
      </c>
      <c r="L465" s="6">
        <v>0.40912843791323317</v>
      </c>
      <c r="M465" s="6">
        <v>0.65787775622522826</v>
      </c>
    </row>
    <row r="466" spans="1:13" x14ac:dyDescent="0.25">
      <c r="A466" t="s">
        <v>4712</v>
      </c>
      <c r="B466">
        <v>2012</v>
      </c>
      <c r="C466">
        <v>7052</v>
      </c>
      <c r="D466" t="s">
        <v>582</v>
      </c>
      <c r="E466">
        <v>1</v>
      </c>
      <c r="F466" s="1">
        <v>41100</v>
      </c>
      <c r="G466">
        <v>46.019812430000002</v>
      </c>
      <c r="H466">
        <v>-92.588121180000002</v>
      </c>
      <c r="I466">
        <v>-2.2200000000000002</v>
      </c>
      <c r="J466">
        <v>-29.6</v>
      </c>
      <c r="K466">
        <v>-11.84</v>
      </c>
      <c r="L466" s="6">
        <v>0.62728894394789436</v>
      </c>
      <c r="M466" s="6">
        <v>1.669279852188684</v>
      </c>
    </row>
    <row r="467" spans="1:13" x14ac:dyDescent="0.25">
      <c r="A467" t="s">
        <v>4713</v>
      </c>
      <c r="B467">
        <v>2012</v>
      </c>
      <c r="C467">
        <v>6839</v>
      </c>
      <c r="D467" t="s">
        <v>583</v>
      </c>
      <c r="E467">
        <v>1</v>
      </c>
      <c r="F467" s="1">
        <v>41087</v>
      </c>
      <c r="G467">
        <v>48.022215920000001</v>
      </c>
      <c r="H467">
        <v>-91.438954359999997</v>
      </c>
      <c r="I467">
        <v>-7.49</v>
      </c>
      <c r="J467">
        <v>-58.81</v>
      </c>
      <c r="K467">
        <v>1.1099999999999994</v>
      </c>
      <c r="L467" s="6">
        <v>0.29110682897071644</v>
      </c>
      <c r="M467" s="6">
        <v>0.68807780397398133</v>
      </c>
    </row>
    <row r="468" spans="1:13" x14ac:dyDescent="0.25">
      <c r="A468" t="s">
        <v>4714</v>
      </c>
      <c r="B468">
        <v>2012</v>
      </c>
      <c r="C468">
        <v>7924</v>
      </c>
      <c r="D468" t="s">
        <v>584</v>
      </c>
      <c r="E468">
        <v>1</v>
      </c>
      <c r="F468" s="1">
        <v>41135</v>
      </c>
      <c r="G468">
        <v>45.425323949999999</v>
      </c>
      <c r="H468">
        <v>-95.481938540000002</v>
      </c>
      <c r="I468">
        <v>-2.38</v>
      </c>
      <c r="J468">
        <v>-29.71</v>
      </c>
      <c r="K468">
        <v>-10.670000000000002</v>
      </c>
      <c r="L468" s="6">
        <v>0.48869376878715198</v>
      </c>
      <c r="M468" s="6">
        <v>0.80140603924855003</v>
      </c>
    </row>
    <row r="469" spans="1:13" x14ac:dyDescent="0.25">
      <c r="A469" t="s">
        <v>4715</v>
      </c>
      <c r="B469">
        <v>2012</v>
      </c>
      <c r="C469">
        <v>6876</v>
      </c>
      <c r="D469" t="s">
        <v>585</v>
      </c>
      <c r="E469">
        <v>1</v>
      </c>
      <c r="F469" s="1">
        <v>41088</v>
      </c>
      <c r="G469">
        <v>47.05748973</v>
      </c>
      <c r="H469">
        <v>-95.782593730000002</v>
      </c>
      <c r="I469">
        <v>-4.78</v>
      </c>
      <c r="J469">
        <v>-48.34</v>
      </c>
      <c r="K469">
        <v>-10.100000000000001</v>
      </c>
      <c r="L469" s="6">
        <v>0.43260948740621818</v>
      </c>
      <c r="M469" s="6">
        <v>1.5277700904522284</v>
      </c>
    </row>
    <row r="470" spans="1:13" x14ac:dyDescent="0.25">
      <c r="A470" t="s">
        <v>4716</v>
      </c>
      <c r="B470">
        <v>2012</v>
      </c>
      <c r="C470">
        <v>7425</v>
      </c>
      <c r="D470" t="s">
        <v>586</v>
      </c>
      <c r="E470">
        <v>1</v>
      </c>
      <c r="F470" s="1">
        <v>41115</v>
      </c>
      <c r="G470">
        <v>46.253741599999998</v>
      </c>
      <c r="H470">
        <v>-95.9373614</v>
      </c>
      <c r="I470">
        <v>-2.2200000000000002</v>
      </c>
      <c r="J470">
        <v>-31.84</v>
      </c>
      <c r="K470">
        <v>-14.079999999999998</v>
      </c>
      <c r="L470" s="6">
        <v>0.69093870341804453</v>
      </c>
      <c r="M470" s="6">
        <v>2.0568340204678983</v>
      </c>
    </row>
    <row r="471" spans="1:13" x14ac:dyDescent="0.25">
      <c r="A471" t="s">
        <v>4717</v>
      </c>
      <c r="B471">
        <v>2012</v>
      </c>
      <c r="C471">
        <v>8141</v>
      </c>
      <c r="D471" t="s">
        <v>587</v>
      </c>
      <c r="E471">
        <v>1</v>
      </c>
      <c r="F471" s="1">
        <v>41143</v>
      </c>
      <c r="G471">
        <v>47.666074109999997</v>
      </c>
      <c r="H471">
        <v>-95.785666730000003</v>
      </c>
      <c r="I471">
        <v>-2.81</v>
      </c>
      <c r="J471">
        <v>-38.04</v>
      </c>
      <c r="K471">
        <v>-15.559999999999999</v>
      </c>
      <c r="L471" s="6">
        <v>0.76590277481424884</v>
      </c>
      <c r="M471" s="6">
        <v>0.81532428619546593</v>
      </c>
    </row>
    <row r="472" spans="1:13" x14ac:dyDescent="0.25">
      <c r="A472" t="s">
        <v>4718</v>
      </c>
      <c r="B472">
        <v>2012</v>
      </c>
      <c r="C472">
        <v>7828</v>
      </c>
      <c r="D472" t="s">
        <v>588</v>
      </c>
      <c r="E472">
        <v>1</v>
      </c>
      <c r="F472" s="1">
        <v>41131</v>
      </c>
      <c r="G472">
        <v>46.19672628</v>
      </c>
      <c r="H472">
        <v>-94.574180029999994</v>
      </c>
      <c r="I472">
        <v>-1.79</v>
      </c>
      <c r="J472">
        <v>-31.65</v>
      </c>
      <c r="K472">
        <v>-17.329999999999998</v>
      </c>
      <c r="L472" s="6">
        <v>0.65333790396110558</v>
      </c>
      <c r="M472" s="6">
        <v>1.8440795668584371</v>
      </c>
    </row>
    <row r="473" spans="1:13" x14ac:dyDescent="0.25">
      <c r="A473" t="s">
        <v>4719</v>
      </c>
      <c r="B473">
        <v>2012</v>
      </c>
      <c r="C473">
        <v>8404</v>
      </c>
      <c r="D473" t="s">
        <v>589</v>
      </c>
      <c r="E473">
        <v>1</v>
      </c>
      <c r="F473" s="1">
        <v>41158</v>
      </c>
      <c r="G473">
        <v>47.559743189999999</v>
      </c>
      <c r="H473">
        <v>-93.032556110000002</v>
      </c>
      <c r="I473">
        <v>-3.66</v>
      </c>
      <c r="J473">
        <v>-41.27</v>
      </c>
      <c r="K473">
        <v>-11.990000000000002</v>
      </c>
      <c r="L473" s="6">
        <v>0.76791235031018223</v>
      </c>
      <c r="M473" s="6">
        <v>3.1476152444242103</v>
      </c>
    </row>
    <row r="474" spans="1:13" x14ac:dyDescent="0.25">
      <c r="A474" t="s">
        <v>4720</v>
      </c>
      <c r="B474">
        <v>2012</v>
      </c>
      <c r="C474">
        <v>6716</v>
      </c>
      <c r="D474" t="s">
        <v>590</v>
      </c>
      <c r="E474">
        <v>1</v>
      </c>
      <c r="F474" s="1">
        <v>41081</v>
      </c>
      <c r="G474">
        <v>45.474289429999999</v>
      </c>
      <c r="H474">
        <v>-93.345208650000004</v>
      </c>
      <c r="I474">
        <v>-5.45</v>
      </c>
      <c r="J474">
        <v>-42.08</v>
      </c>
      <c r="K474">
        <v>1.5200000000000031</v>
      </c>
      <c r="L474" s="6">
        <v>0.18456225314669272</v>
      </c>
      <c r="M474" s="6">
        <v>0.27072115202558727</v>
      </c>
    </row>
    <row r="475" spans="1:13" x14ac:dyDescent="0.25">
      <c r="A475" t="s">
        <v>4721</v>
      </c>
      <c r="B475">
        <v>2012</v>
      </c>
      <c r="C475">
        <v>7815</v>
      </c>
      <c r="D475" t="s">
        <v>591</v>
      </c>
      <c r="E475">
        <v>1</v>
      </c>
      <c r="F475" s="1">
        <v>41130</v>
      </c>
      <c r="G475">
        <v>45.077661130000003</v>
      </c>
      <c r="H475">
        <v>-94.810401299999995</v>
      </c>
      <c r="I475">
        <v>-2.39</v>
      </c>
      <c r="J475">
        <v>-27.14</v>
      </c>
      <c r="K475">
        <v>-8.02</v>
      </c>
      <c r="L475" s="6">
        <v>0.54570541029004338</v>
      </c>
      <c r="M475" s="6">
        <v>0.91423731429452471</v>
      </c>
    </row>
    <row r="476" spans="1:13" x14ac:dyDescent="0.25">
      <c r="A476" t="s">
        <v>4722</v>
      </c>
      <c r="B476">
        <v>2012</v>
      </c>
      <c r="C476">
        <v>8405</v>
      </c>
      <c r="D476" t="s">
        <v>592</v>
      </c>
      <c r="E476">
        <v>1</v>
      </c>
      <c r="F476" s="1">
        <v>41157</v>
      </c>
      <c r="G476">
        <v>47.911174430000003</v>
      </c>
      <c r="H476">
        <v>-90.486578140000006</v>
      </c>
      <c r="I476">
        <v>-6.63</v>
      </c>
      <c r="J476">
        <v>-55.87</v>
      </c>
      <c r="K476">
        <v>-2.8299999999999983</v>
      </c>
      <c r="L476" s="6">
        <v>0.28196929686557137</v>
      </c>
      <c r="M476" s="6">
        <v>0.97780725686567682</v>
      </c>
    </row>
    <row r="477" spans="1:13" x14ac:dyDescent="0.25">
      <c r="A477" t="s">
        <v>4723</v>
      </c>
      <c r="B477">
        <v>2012</v>
      </c>
      <c r="C477">
        <v>8284</v>
      </c>
      <c r="D477" t="s">
        <v>593</v>
      </c>
      <c r="E477">
        <v>1</v>
      </c>
      <c r="F477" s="1">
        <v>41149</v>
      </c>
      <c r="G477">
        <v>45.507969629999998</v>
      </c>
      <c r="H477">
        <v>-96.512888309999994</v>
      </c>
      <c r="I477">
        <v>0.23</v>
      </c>
      <c r="J477">
        <v>-15.08</v>
      </c>
      <c r="K477">
        <v>-16.920000000000002</v>
      </c>
      <c r="L477" s="6">
        <v>1.0411447285256594</v>
      </c>
      <c r="M477" s="6">
        <v>0.91500334287598695</v>
      </c>
    </row>
    <row r="478" spans="1:13" x14ac:dyDescent="0.25">
      <c r="A478" t="s">
        <v>4724</v>
      </c>
      <c r="B478">
        <v>2012</v>
      </c>
      <c r="C478">
        <v>7802</v>
      </c>
      <c r="D478" t="s">
        <v>594</v>
      </c>
      <c r="E478">
        <v>1</v>
      </c>
      <c r="F478" s="1">
        <v>41130</v>
      </c>
      <c r="G478">
        <v>44.261875799999999</v>
      </c>
      <c r="H478">
        <v>-93.824571239999997</v>
      </c>
      <c r="I478">
        <v>2.2000000000000002</v>
      </c>
      <c r="J478">
        <v>-6.36</v>
      </c>
      <c r="K478">
        <v>-23.96</v>
      </c>
      <c r="L478" s="6">
        <v>1.3211390166842736</v>
      </c>
      <c r="M478" s="6">
        <v>1.0232625292566249</v>
      </c>
    </row>
    <row r="479" spans="1:13" x14ac:dyDescent="0.25">
      <c r="A479" t="s">
        <v>4725</v>
      </c>
      <c r="B479">
        <v>2012</v>
      </c>
      <c r="C479">
        <v>8397</v>
      </c>
      <c r="D479" t="s">
        <v>595</v>
      </c>
      <c r="E479">
        <v>1</v>
      </c>
      <c r="F479" s="1">
        <v>41157</v>
      </c>
      <c r="G479">
        <v>45.856101629999998</v>
      </c>
      <c r="H479">
        <v>-95.563270259999996</v>
      </c>
      <c r="I479">
        <v>-3.01</v>
      </c>
      <c r="J479">
        <v>-34.04</v>
      </c>
      <c r="K479">
        <v>-9.9600000000000009</v>
      </c>
      <c r="L479" s="6">
        <v>0.4769434529611114</v>
      </c>
      <c r="M479" s="6">
        <v>1.9289527303916705</v>
      </c>
    </row>
    <row r="480" spans="1:13" x14ac:dyDescent="0.25">
      <c r="A480" t="s">
        <v>4726</v>
      </c>
      <c r="B480">
        <v>2012</v>
      </c>
      <c r="C480">
        <v>8396</v>
      </c>
      <c r="D480" t="s">
        <v>596</v>
      </c>
      <c r="E480">
        <v>1</v>
      </c>
      <c r="F480" s="1">
        <v>41157</v>
      </c>
      <c r="G480">
        <v>47.24386707</v>
      </c>
      <c r="H480">
        <v>-95.131554370000003</v>
      </c>
      <c r="I480">
        <v>-1.29</v>
      </c>
      <c r="J480">
        <v>-29.55</v>
      </c>
      <c r="K480">
        <v>-19.23</v>
      </c>
      <c r="L480" s="6">
        <v>1.080404704740473</v>
      </c>
      <c r="M480" s="6">
        <v>1.2315552836094441</v>
      </c>
    </row>
    <row r="481" spans="1:13" x14ac:dyDescent="0.25">
      <c r="A481" t="s">
        <v>2527</v>
      </c>
      <c r="B481">
        <v>2012</v>
      </c>
      <c r="C481">
        <v>7432</v>
      </c>
      <c r="D481" t="s">
        <v>4727</v>
      </c>
      <c r="E481">
        <v>1</v>
      </c>
      <c r="F481" s="1">
        <v>41114</v>
      </c>
      <c r="G481">
        <v>46.873237520000004</v>
      </c>
      <c r="H481">
        <v>-95.732326119999996</v>
      </c>
      <c r="I481">
        <v>-3.56</v>
      </c>
      <c r="J481">
        <v>-41.92</v>
      </c>
      <c r="K481">
        <v>-13.440000000000001</v>
      </c>
      <c r="L481" s="6">
        <v>0.52911746618247013</v>
      </c>
      <c r="M481" s="6">
        <v>3.2194693335699931</v>
      </c>
    </row>
    <row r="482" spans="1:13" x14ac:dyDescent="0.25">
      <c r="A482" t="s">
        <v>4728</v>
      </c>
      <c r="B482">
        <v>2012</v>
      </c>
      <c r="C482">
        <v>7419</v>
      </c>
      <c r="D482" t="s">
        <v>4729</v>
      </c>
      <c r="E482">
        <v>1</v>
      </c>
      <c r="F482" s="1">
        <v>41115</v>
      </c>
      <c r="G482">
        <v>47.187202560000003</v>
      </c>
      <c r="H482">
        <v>-95.184062030000007</v>
      </c>
      <c r="I482">
        <v>-1.76</v>
      </c>
      <c r="J482">
        <v>-35.409999999999997</v>
      </c>
      <c r="K482">
        <v>-21.33</v>
      </c>
      <c r="L482" s="6">
        <v>0.84819362816102517</v>
      </c>
      <c r="M482" s="6">
        <v>1.5688881867788305</v>
      </c>
    </row>
    <row r="483" spans="1:13" x14ac:dyDescent="0.25">
      <c r="A483" t="s">
        <v>4730</v>
      </c>
      <c r="B483">
        <v>2012</v>
      </c>
      <c r="C483">
        <v>7464</v>
      </c>
      <c r="D483" t="s">
        <v>4731</v>
      </c>
      <c r="E483">
        <v>1</v>
      </c>
      <c r="F483" s="1">
        <v>41116</v>
      </c>
      <c r="G483">
        <v>47.044423029999997</v>
      </c>
      <c r="H483">
        <v>-94.503971989999997</v>
      </c>
      <c r="I483">
        <v>-3.23</v>
      </c>
      <c r="J483">
        <v>-39.89</v>
      </c>
      <c r="K483">
        <v>-14.05</v>
      </c>
      <c r="L483" s="6">
        <v>0.61744390692262341</v>
      </c>
      <c r="M483" s="6">
        <v>2.8253128030578187</v>
      </c>
    </row>
    <row r="484" spans="1:13" x14ac:dyDescent="0.25">
      <c r="A484" t="s">
        <v>4732</v>
      </c>
      <c r="B484">
        <v>2012</v>
      </c>
      <c r="C484">
        <v>7500</v>
      </c>
      <c r="D484" t="s">
        <v>4733</v>
      </c>
      <c r="E484">
        <v>1</v>
      </c>
      <c r="F484" s="1">
        <v>41117</v>
      </c>
      <c r="G484">
        <v>46.832019639999999</v>
      </c>
      <c r="H484">
        <v>-92.695045919999998</v>
      </c>
      <c r="I484">
        <v>-6.36</v>
      </c>
      <c r="J484">
        <v>-46.94</v>
      </c>
      <c r="K484">
        <v>3.9400000000000048</v>
      </c>
      <c r="L484" s="6">
        <v>0.25398423186825453</v>
      </c>
      <c r="M484" s="6">
        <v>4.0343223512957698</v>
      </c>
    </row>
    <row r="485" spans="1:13" x14ac:dyDescent="0.25">
      <c r="A485" t="s">
        <v>3116</v>
      </c>
      <c r="B485">
        <v>2012</v>
      </c>
      <c r="C485">
        <v>7416</v>
      </c>
      <c r="D485" t="s">
        <v>597</v>
      </c>
      <c r="E485">
        <v>1</v>
      </c>
      <c r="F485" s="1">
        <v>41114</v>
      </c>
      <c r="G485">
        <v>37.807456209999998</v>
      </c>
      <c r="H485">
        <v>-94.207298550000004</v>
      </c>
      <c r="I485">
        <v>1.84</v>
      </c>
      <c r="J485">
        <v>4.22</v>
      </c>
      <c r="K485">
        <v>-10.5</v>
      </c>
      <c r="L485" s="6">
        <v>0.65380713177443905</v>
      </c>
      <c r="M485" s="6">
        <v>0.76336205129096457</v>
      </c>
    </row>
    <row r="486" spans="1:13" x14ac:dyDescent="0.25">
      <c r="A486" t="s">
        <v>3919</v>
      </c>
      <c r="B486">
        <v>2012</v>
      </c>
      <c r="C486">
        <v>8813</v>
      </c>
      <c r="D486" t="s">
        <v>599</v>
      </c>
      <c r="E486">
        <v>1</v>
      </c>
      <c r="F486" s="1">
        <v>41179</v>
      </c>
      <c r="G486">
        <v>37.871408440000003</v>
      </c>
      <c r="H486">
        <v>-93.283609339999998</v>
      </c>
      <c r="I486">
        <v>-2.85</v>
      </c>
      <c r="J486">
        <v>-18.2</v>
      </c>
      <c r="K486">
        <v>4.6000000000000014</v>
      </c>
      <c r="L486" s="6">
        <v>0.13209389715768438</v>
      </c>
      <c r="M486" s="6">
        <v>0.34947813665201893</v>
      </c>
    </row>
    <row r="487" spans="1:13" x14ac:dyDescent="0.25">
      <c r="A487" t="s">
        <v>2499</v>
      </c>
      <c r="B487">
        <v>2012</v>
      </c>
      <c r="C487">
        <v>7255</v>
      </c>
      <c r="D487" t="s">
        <v>601</v>
      </c>
      <c r="E487">
        <v>1</v>
      </c>
      <c r="F487" s="1">
        <v>41107</v>
      </c>
      <c r="G487">
        <v>39.414308679999998</v>
      </c>
      <c r="H487">
        <v>-94.497794580000004</v>
      </c>
      <c r="I487">
        <v>-2.41</v>
      </c>
      <c r="J487">
        <v>-19.62</v>
      </c>
      <c r="K487">
        <v>-0.33999999999999986</v>
      </c>
      <c r="L487" s="6">
        <v>0.2619211694165956</v>
      </c>
      <c r="M487" s="6">
        <v>0.5124268743303223</v>
      </c>
    </row>
    <row r="488" spans="1:13" x14ac:dyDescent="0.25">
      <c r="A488" t="s">
        <v>2638</v>
      </c>
      <c r="B488">
        <v>2012</v>
      </c>
      <c r="C488">
        <v>6746</v>
      </c>
      <c r="D488" t="s">
        <v>603</v>
      </c>
      <c r="E488">
        <v>1</v>
      </c>
      <c r="F488" s="1">
        <v>41081</v>
      </c>
      <c r="G488">
        <v>37.649480660000002</v>
      </c>
      <c r="H488">
        <v>-90.585152679999993</v>
      </c>
      <c r="I488">
        <v>-1.34</v>
      </c>
      <c r="J488">
        <v>-14.47</v>
      </c>
      <c r="K488">
        <v>-3.75</v>
      </c>
      <c r="L488" s="6">
        <v>0.25074261169002598</v>
      </c>
      <c r="M488" s="6">
        <v>0.77276040354714004</v>
      </c>
    </row>
    <row r="489" spans="1:13" x14ac:dyDescent="0.25">
      <c r="A489" t="s">
        <v>3323</v>
      </c>
      <c r="B489">
        <v>2012</v>
      </c>
      <c r="C489">
        <v>7911</v>
      </c>
      <c r="D489" t="s">
        <v>605</v>
      </c>
      <c r="E489">
        <v>1</v>
      </c>
      <c r="F489" s="1">
        <v>41135</v>
      </c>
      <c r="G489">
        <v>38.088380800000003</v>
      </c>
      <c r="H489">
        <v>-91.452035050000006</v>
      </c>
      <c r="I489">
        <v>-1.26</v>
      </c>
      <c r="J489">
        <v>-14.06</v>
      </c>
      <c r="K489">
        <v>-3.9800000000000004</v>
      </c>
      <c r="L489" s="6">
        <v>0.26784906588780055</v>
      </c>
      <c r="M489" s="6">
        <v>0.76705378979909755</v>
      </c>
    </row>
    <row r="490" spans="1:13" x14ac:dyDescent="0.25">
      <c r="A490" t="s">
        <v>3645</v>
      </c>
      <c r="B490">
        <v>2012</v>
      </c>
      <c r="C490">
        <v>8554</v>
      </c>
      <c r="D490" t="s">
        <v>607</v>
      </c>
      <c r="E490">
        <v>1</v>
      </c>
      <c r="F490" s="1">
        <v>41165</v>
      </c>
      <c r="G490">
        <v>36.91927707</v>
      </c>
      <c r="H490">
        <v>-90.317251369999994</v>
      </c>
      <c r="I490">
        <v>-2.37</v>
      </c>
      <c r="J490">
        <v>-17.45</v>
      </c>
      <c r="K490">
        <v>1.5100000000000016</v>
      </c>
      <c r="L490" s="6">
        <v>0.15817680992958377</v>
      </c>
      <c r="M490" s="6">
        <v>0.15312381813312495</v>
      </c>
    </row>
    <row r="491" spans="1:13" x14ac:dyDescent="0.25">
      <c r="A491" t="s">
        <v>2960</v>
      </c>
      <c r="B491">
        <v>2012</v>
      </c>
      <c r="C491">
        <v>6517</v>
      </c>
      <c r="D491" t="s">
        <v>609</v>
      </c>
      <c r="E491">
        <v>1</v>
      </c>
      <c r="F491" s="1">
        <v>41067</v>
      </c>
      <c r="G491">
        <v>36.590052030000003</v>
      </c>
      <c r="H491">
        <v>-89.269631160000003</v>
      </c>
      <c r="I491">
        <v>-3.45</v>
      </c>
      <c r="J491">
        <v>-30.79</v>
      </c>
      <c r="K491">
        <v>-3.1899999999999977</v>
      </c>
      <c r="L491" s="6">
        <v>0.28828671176940746</v>
      </c>
      <c r="M491" s="6">
        <v>0.37790038593682479</v>
      </c>
    </row>
    <row r="492" spans="1:13" x14ac:dyDescent="0.25">
      <c r="A492" t="s">
        <v>4734</v>
      </c>
      <c r="B492">
        <v>2012</v>
      </c>
      <c r="C492">
        <v>6992</v>
      </c>
      <c r="D492" t="s">
        <v>611</v>
      </c>
      <c r="E492">
        <v>1</v>
      </c>
      <c r="F492" s="1">
        <v>41095</v>
      </c>
      <c r="G492">
        <v>36.659837500000002</v>
      </c>
      <c r="H492">
        <v>-91.882820899999999</v>
      </c>
      <c r="I492">
        <v>-1.39</v>
      </c>
      <c r="J492">
        <v>-16.170000000000002</v>
      </c>
      <c r="K492">
        <v>-5.0500000000000025</v>
      </c>
      <c r="L492" s="6">
        <v>0.24658776056696186</v>
      </c>
      <c r="M492" s="6">
        <v>0.50678869455556697</v>
      </c>
    </row>
    <row r="493" spans="1:13" x14ac:dyDescent="0.25">
      <c r="A493" t="s">
        <v>4735</v>
      </c>
      <c r="B493">
        <v>2012</v>
      </c>
      <c r="C493">
        <v>6462</v>
      </c>
      <c r="D493" t="s">
        <v>612</v>
      </c>
      <c r="E493">
        <v>1</v>
      </c>
      <c r="F493" s="1">
        <v>41065</v>
      </c>
      <c r="G493">
        <v>39.153470630000001</v>
      </c>
      <c r="H493">
        <v>-91.872335379999996</v>
      </c>
      <c r="I493">
        <v>-3.64</v>
      </c>
      <c r="J493">
        <v>-25.76</v>
      </c>
      <c r="K493">
        <v>3.3599999999999994</v>
      </c>
      <c r="L493" s="6">
        <v>0.12144476266931276</v>
      </c>
      <c r="M493" s="6">
        <v>0.42766185276679797</v>
      </c>
    </row>
    <row r="494" spans="1:13" x14ac:dyDescent="0.25">
      <c r="A494" t="s">
        <v>4352</v>
      </c>
      <c r="B494">
        <v>2012</v>
      </c>
      <c r="C494">
        <v>7912</v>
      </c>
      <c r="D494" t="s">
        <v>613</v>
      </c>
      <c r="E494">
        <v>1</v>
      </c>
      <c r="F494" s="1">
        <v>41134</v>
      </c>
      <c r="G494">
        <v>38.428893500000001</v>
      </c>
      <c r="H494">
        <v>-91.480703680000005</v>
      </c>
      <c r="I494">
        <v>-0.76</v>
      </c>
      <c r="J494">
        <v>-12.64</v>
      </c>
      <c r="K494">
        <v>-6.5600000000000005</v>
      </c>
      <c r="L494" s="6">
        <v>0.30969806439016423</v>
      </c>
      <c r="M494" s="6">
        <v>1.0478071314613624</v>
      </c>
    </row>
    <row r="495" spans="1:13" x14ac:dyDescent="0.25">
      <c r="A495" t="s">
        <v>4736</v>
      </c>
      <c r="B495">
        <v>2012</v>
      </c>
      <c r="C495">
        <v>7132</v>
      </c>
      <c r="D495" t="s">
        <v>614</v>
      </c>
      <c r="E495">
        <v>1</v>
      </c>
      <c r="F495" s="1">
        <v>41101</v>
      </c>
      <c r="G495">
        <v>40.080806590000002</v>
      </c>
      <c r="H495">
        <v>-93.576440140000003</v>
      </c>
      <c r="I495">
        <v>-0.23</v>
      </c>
      <c r="J495">
        <v>-10.86</v>
      </c>
      <c r="K495">
        <v>-9.02</v>
      </c>
      <c r="L495" s="6">
        <v>0.39618888150214893</v>
      </c>
      <c r="M495" s="6">
        <v>1.2065243710915445</v>
      </c>
    </row>
    <row r="496" spans="1:13" x14ac:dyDescent="0.25">
      <c r="A496" t="s">
        <v>4737</v>
      </c>
      <c r="B496">
        <v>2012</v>
      </c>
      <c r="C496">
        <v>6747</v>
      </c>
      <c r="D496" t="s">
        <v>615</v>
      </c>
      <c r="E496">
        <v>1</v>
      </c>
      <c r="F496" s="1">
        <v>41081</v>
      </c>
      <c r="G496">
        <v>37.910980690000002</v>
      </c>
      <c r="H496">
        <v>-90.630894620000007</v>
      </c>
      <c r="I496">
        <v>-0.49</v>
      </c>
      <c r="J496">
        <v>-13.38</v>
      </c>
      <c r="K496">
        <v>-9.4600000000000009</v>
      </c>
      <c r="L496" s="6">
        <v>0.32010318143652405</v>
      </c>
      <c r="M496" s="6">
        <v>1.0447567266987603</v>
      </c>
    </row>
    <row r="497" spans="1:13" x14ac:dyDescent="0.25">
      <c r="A497" t="s">
        <v>4738</v>
      </c>
      <c r="B497">
        <v>2012</v>
      </c>
      <c r="C497">
        <v>6614</v>
      </c>
      <c r="D497" t="s">
        <v>616</v>
      </c>
      <c r="E497">
        <v>1</v>
      </c>
      <c r="F497" s="1">
        <v>41074</v>
      </c>
      <c r="G497">
        <v>38.434411840000003</v>
      </c>
      <c r="H497">
        <v>-93.877775</v>
      </c>
      <c r="I497">
        <v>0.28999999999999998</v>
      </c>
      <c r="J497">
        <v>-8.31</v>
      </c>
      <c r="K497">
        <v>-10.63</v>
      </c>
      <c r="L497" s="6">
        <v>0.42068086942048916</v>
      </c>
      <c r="M497" s="6">
        <v>0.73459261723296498</v>
      </c>
    </row>
    <row r="498" spans="1:13" x14ac:dyDescent="0.25">
      <c r="A498" t="s">
        <v>4739</v>
      </c>
      <c r="B498">
        <v>2012</v>
      </c>
      <c r="C498">
        <v>8416</v>
      </c>
      <c r="D498" t="s">
        <v>617</v>
      </c>
      <c r="E498">
        <v>1</v>
      </c>
      <c r="F498" s="1">
        <v>41158</v>
      </c>
      <c r="G498">
        <v>38.939348379999998</v>
      </c>
      <c r="H498">
        <v>-91.282856839999994</v>
      </c>
      <c r="I498">
        <v>-0.22</v>
      </c>
      <c r="J498">
        <v>-14.37</v>
      </c>
      <c r="K498">
        <v>-12.61</v>
      </c>
      <c r="L498" s="6">
        <v>0.37583088423719613</v>
      </c>
      <c r="M498" s="6">
        <v>0.85093858976390169</v>
      </c>
    </row>
    <row r="499" spans="1:13" x14ac:dyDescent="0.25">
      <c r="A499" t="s">
        <v>4740</v>
      </c>
      <c r="B499">
        <v>2012</v>
      </c>
      <c r="C499">
        <v>8289</v>
      </c>
      <c r="D499" t="s">
        <v>618</v>
      </c>
      <c r="E499">
        <v>1</v>
      </c>
      <c r="F499" s="1">
        <v>41150</v>
      </c>
      <c r="G499">
        <v>40.14196149</v>
      </c>
      <c r="H499">
        <v>-92.57464272</v>
      </c>
      <c r="I499">
        <v>1.48</v>
      </c>
      <c r="J499">
        <v>-5.2</v>
      </c>
      <c r="K499">
        <v>-17.04</v>
      </c>
      <c r="L499" s="6">
        <v>0.56137395127149015</v>
      </c>
      <c r="M499" s="6">
        <v>1.10965208728525</v>
      </c>
    </row>
    <row r="500" spans="1:13" x14ac:dyDescent="0.25">
      <c r="A500" t="s">
        <v>4741</v>
      </c>
      <c r="B500">
        <v>2012</v>
      </c>
      <c r="C500">
        <v>8118</v>
      </c>
      <c r="D500" t="s">
        <v>619</v>
      </c>
      <c r="E500">
        <v>1</v>
      </c>
      <c r="F500" s="1">
        <v>41142</v>
      </c>
      <c r="G500">
        <v>38.629661759999998</v>
      </c>
      <c r="H500">
        <v>-92.603919669999996</v>
      </c>
      <c r="I500">
        <v>1.74</v>
      </c>
      <c r="J500">
        <v>-1.22</v>
      </c>
      <c r="K500">
        <v>-15.14</v>
      </c>
      <c r="L500" s="6">
        <v>0.54667627029488064</v>
      </c>
      <c r="M500" s="6">
        <v>0.87104480678982765</v>
      </c>
    </row>
    <row r="501" spans="1:13" x14ac:dyDescent="0.25">
      <c r="A501" t="s">
        <v>4742</v>
      </c>
      <c r="B501">
        <v>2012</v>
      </c>
      <c r="C501">
        <v>8290</v>
      </c>
      <c r="D501" t="s">
        <v>620</v>
      </c>
      <c r="E501">
        <v>1</v>
      </c>
      <c r="F501" s="1">
        <v>41149</v>
      </c>
      <c r="G501">
        <v>40.232504890000001</v>
      </c>
      <c r="H501">
        <v>-92.698854690000005</v>
      </c>
      <c r="I501">
        <v>3.65</v>
      </c>
      <c r="J501">
        <v>4.5</v>
      </c>
      <c r="K501">
        <v>-24.7</v>
      </c>
      <c r="L501" s="6">
        <v>0.8326533306170153</v>
      </c>
      <c r="M501" s="6">
        <v>0.96223980945771614</v>
      </c>
    </row>
    <row r="502" spans="1:13" x14ac:dyDescent="0.25">
      <c r="A502" t="s">
        <v>4346</v>
      </c>
      <c r="B502">
        <v>2012</v>
      </c>
      <c r="C502">
        <v>7086</v>
      </c>
      <c r="D502" t="s">
        <v>4743</v>
      </c>
      <c r="E502">
        <v>1</v>
      </c>
      <c r="F502" s="1">
        <v>41101</v>
      </c>
      <c r="G502">
        <v>37.727279090000003</v>
      </c>
      <c r="H502">
        <v>-90.922632140000005</v>
      </c>
      <c r="I502">
        <v>-3.6</v>
      </c>
      <c r="J502">
        <v>-24.75</v>
      </c>
      <c r="K502">
        <v>4.0500000000000007</v>
      </c>
      <c r="L502" s="6">
        <v>0.12501034522548682</v>
      </c>
      <c r="M502" s="6">
        <v>0.96607517749560223</v>
      </c>
    </row>
    <row r="503" spans="1:13" x14ac:dyDescent="0.25">
      <c r="A503" t="s">
        <v>4350</v>
      </c>
      <c r="B503">
        <v>2012</v>
      </c>
      <c r="C503">
        <v>7042</v>
      </c>
      <c r="D503" t="s">
        <v>4744</v>
      </c>
      <c r="E503">
        <v>1</v>
      </c>
      <c r="F503" s="1">
        <v>41100</v>
      </c>
      <c r="G503">
        <v>37.388491459999997</v>
      </c>
      <c r="H503">
        <v>-91.262109089999996</v>
      </c>
      <c r="I503">
        <v>-4.12</v>
      </c>
      <c r="J503">
        <v>-27.86</v>
      </c>
      <c r="K503">
        <v>5.1000000000000014</v>
      </c>
      <c r="L503" s="6">
        <v>9.3610464918777586E-2</v>
      </c>
      <c r="M503" s="6">
        <v>0.18806325630457621</v>
      </c>
    </row>
    <row r="504" spans="1:13" x14ac:dyDescent="0.25">
      <c r="A504" t="s">
        <v>2723</v>
      </c>
      <c r="B504">
        <v>2012</v>
      </c>
      <c r="C504">
        <v>6534</v>
      </c>
      <c r="D504" t="s">
        <v>621</v>
      </c>
      <c r="E504">
        <v>1</v>
      </c>
      <c r="F504" s="1">
        <v>41069</v>
      </c>
      <c r="G504">
        <v>31.70540961</v>
      </c>
      <c r="H504">
        <v>-91.374495899999999</v>
      </c>
      <c r="I504">
        <v>-1.53</v>
      </c>
      <c r="J504">
        <v>-13.87</v>
      </c>
      <c r="K504">
        <v>-1.629999999999999</v>
      </c>
      <c r="L504" s="6">
        <v>0.11632402970770211</v>
      </c>
      <c r="M504" s="6">
        <v>0.15400117566771318</v>
      </c>
    </row>
    <row r="505" spans="1:13" x14ac:dyDescent="0.25">
      <c r="A505" t="s">
        <v>3121</v>
      </c>
      <c r="B505">
        <v>2012</v>
      </c>
      <c r="C505">
        <v>6535</v>
      </c>
      <c r="D505" t="s">
        <v>623</v>
      </c>
      <c r="E505">
        <v>1</v>
      </c>
      <c r="F505" s="1">
        <v>41070</v>
      </c>
      <c r="G505">
        <v>31.891911579999999</v>
      </c>
      <c r="H505">
        <v>-90.601417609999999</v>
      </c>
      <c r="I505">
        <v>-0.9</v>
      </c>
      <c r="J505">
        <v>-10.210000000000001</v>
      </c>
      <c r="K505">
        <v>-3.0100000000000007</v>
      </c>
      <c r="L505" s="6">
        <v>0.16384158228545453</v>
      </c>
      <c r="M505" s="6">
        <v>0.36213662735404945</v>
      </c>
    </row>
    <row r="506" spans="1:13" x14ac:dyDescent="0.25">
      <c r="A506" t="s">
        <v>3362</v>
      </c>
      <c r="B506">
        <v>2012</v>
      </c>
      <c r="C506">
        <v>7372</v>
      </c>
      <c r="D506" t="s">
        <v>625</v>
      </c>
      <c r="E506">
        <v>1</v>
      </c>
      <c r="F506" s="1">
        <v>41113</v>
      </c>
      <c r="G506">
        <v>30.471567100000001</v>
      </c>
      <c r="H506">
        <v>-88.612992719999994</v>
      </c>
      <c r="I506">
        <v>-3.23</v>
      </c>
      <c r="J506">
        <v>-17.329999999999998</v>
      </c>
      <c r="K506">
        <v>8.5100000000000016</v>
      </c>
      <c r="L506" s="6">
        <v>2.5996587349720903E-2</v>
      </c>
      <c r="M506" s="6">
        <v>0.41191874472019591</v>
      </c>
    </row>
    <row r="507" spans="1:13" x14ac:dyDescent="0.25">
      <c r="A507" t="s">
        <v>3130</v>
      </c>
      <c r="B507">
        <v>2012</v>
      </c>
      <c r="C507">
        <v>6536</v>
      </c>
      <c r="D507" t="s">
        <v>627</v>
      </c>
      <c r="E507">
        <v>1</v>
      </c>
      <c r="F507" s="1">
        <v>41068</v>
      </c>
      <c r="G507">
        <v>33.149001519999999</v>
      </c>
      <c r="H507">
        <v>-90.349873790000004</v>
      </c>
      <c r="I507">
        <v>-0.46</v>
      </c>
      <c r="J507">
        <v>-5.76</v>
      </c>
      <c r="K507">
        <v>-2.0799999999999996</v>
      </c>
      <c r="L507" s="6">
        <v>0.23650463649381304</v>
      </c>
      <c r="M507" s="6">
        <v>0.24004244393203233</v>
      </c>
    </row>
    <row r="508" spans="1:13" x14ac:dyDescent="0.25">
      <c r="A508" t="s">
        <v>3265</v>
      </c>
      <c r="B508">
        <v>2012</v>
      </c>
      <c r="C508">
        <v>7433</v>
      </c>
      <c r="D508" t="s">
        <v>629</v>
      </c>
      <c r="E508">
        <v>1</v>
      </c>
      <c r="F508" s="1">
        <v>41115</v>
      </c>
      <c r="G508">
        <v>31.306278209999999</v>
      </c>
      <c r="H508">
        <v>-89.435171789999998</v>
      </c>
      <c r="I508">
        <v>-0.59</v>
      </c>
      <c r="J508">
        <v>-5.2</v>
      </c>
      <c r="K508">
        <v>-0.48000000000000043</v>
      </c>
      <c r="L508" s="6">
        <v>0.20152700107645721</v>
      </c>
      <c r="M508" s="6">
        <v>0.42007506582731624</v>
      </c>
    </row>
    <row r="509" spans="1:13" x14ac:dyDescent="0.25">
      <c r="A509" t="s">
        <v>3983</v>
      </c>
      <c r="B509">
        <v>2012</v>
      </c>
      <c r="C509">
        <v>6415</v>
      </c>
      <c r="D509" t="s">
        <v>631</v>
      </c>
      <c r="E509">
        <v>1</v>
      </c>
      <c r="F509" s="1">
        <v>41062</v>
      </c>
      <c r="G509">
        <v>34.461480020000003</v>
      </c>
      <c r="H509">
        <v>-89.684505160000001</v>
      </c>
      <c r="I509">
        <v>-3.81</v>
      </c>
      <c r="J509">
        <v>-22.02</v>
      </c>
      <c r="K509">
        <v>8.4600000000000009</v>
      </c>
      <c r="L509" s="6">
        <v>3.8450760406305379E-2</v>
      </c>
      <c r="M509" s="6">
        <v>0</v>
      </c>
    </row>
    <row r="510" spans="1:13" x14ac:dyDescent="0.25">
      <c r="A510" t="s">
        <v>2805</v>
      </c>
      <c r="B510">
        <v>2012</v>
      </c>
      <c r="C510">
        <v>6414</v>
      </c>
      <c r="D510" t="s">
        <v>632</v>
      </c>
      <c r="E510">
        <v>1</v>
      </c>
      <c r="F510" s="1">
        <v>41064</v>
      </c>
      <c r="G510">
        <v>34.722232699999999</v>
      </c>
      <c r="H510">
        <v>-90.074228489999996</v>
      </c>
      <c r="I510">
        <v>-3</v>
      </c>
      <c r="J510">
        <v>-17.29</v>
      </c>
      <c r="K510">
        <v>6.7100000000000009</v>
      </c>
      <c r="L510" s="6">
        <v>8.5363280087357662E-2</v>
      </c>
      <c r="M510" s="6">
        <v>0.13395132873350277</v>
      </c>
    </row>
    <row r="511" spans="1:13" x14ac:dyDescent="0.25">
      <c r="A511" t="s">
        <v>4745</v>
      </c>
      <c r="B511">
        <v>2012</v>
      </c>
      <c r="C511">
        <v>7503</v>
      </c>
      <c r="D511" t="s">
        <v>634</v>
      </c>
      <c r="E511">
        <v>1</v>
      </c>
      <c r="F511" s="1">
        <v>41119</v>
      </c>
      <c r="G511">
        <v>33.593088629999997</v>
      </c>
      <c r="H511">
        <v>-88.510926960000006</v>
      </c>
      <c r="I511">
        <v>2.95</v>
      </c>
      <c r="J511">
        <v>4.87</v>
      </c>
      <c r="K511">
        <v>-18.73</v>
      </c>
      <c r="L511" s="6">
        <v>0.66307970728053933</v>
      </c>
      <c r="M511" s="6">
        <v>0.76142126229291496</v>
      </c>
    </row>
    <row r="512" spans="1:13" x14ac:dyDescent="0.25">
      <c r="A512" t="s">
        <v>4746</v>
      </c>
      <c r="B512">
        <v>2012</v>
      </c>
      <c r="C512">
        <v>7571</v>
      </c>
      <c r="D512" t="s">
        <v>635</v>
      </c>
      <c r="E512">
        <v>1</v>
      </c>
      <c r="F512" s="1">
        <v>41121</v>
      </c>
      <c r="G512">
        <v>34.653766740000002</v>
      </c>
      <c r="H512">
        <v>-88.722199880000005</v>
      </c>
      <c r="I512">
        <v>-0.14000000000000001</v>
      </c>
      <c r="J512">
        <v>-7.24</v>
      </c>
      <c r="K512">
        <v>-6.12</v>
      </c>
      <c r="L512" s="6">
        <v>0.30894035077572007</v>
      </c>
      <c r="M512" s="6">
        <v>0</v>
      </c>
    </row>
    <row r="513" spans="1:13" x14ac:dyDescent="0.25">
      <c r="A513" t="s">
        <v>4747</v>
      </c>
      <c r="B513">
        <v>2012</v>
      </c>
      <c r="C513">
        <v>1000001</v>
      </c>
      <c r="D513" t="s">
        <v>636</v>
      </c>
      <c r="E513">
        <v>1</v>
      </c>
      <c r="F513" s="1">
        <v>41065</v>
      </c>
      <c r="G513">
        <v>34.005152199999998</v>
      </c>
      <c r="H513">
        <v>-89.763984890000003</v>
      </c>
      <c r="I513">
        <v>1.4</v>
      </c>
      <c r="J513">
        <v>2.4</v>
      </c>
      <c r="K513">
        <v>-8.7999999999999989</v>
      </c>
      <c r="L513" s="6">
        <v>0.52827798850587027</v>
      </c>
      <c r="M513" s="6">
        <v>1.4587621327233884</v>
      </c>
    </row>
    <row r="514" spans="1:13" x14ac:dyDescent="0.25">
      <c r="A514" t="s">
        <v>4748</v>
      </c>
      <c r="B514">
        <v>2012</v>
      </c>
      <c r="C514">
        <v>1000011</v>
      </c>
      <c r="D514" t="s">
        <v>637</v>
      </c>
      <c r="E514">
        <v>1</v>
      </c>
      <c r="F514" s="1">
        <v>41067</v>
      </c>
      <c r="G514">
        <v>32.920452400000002</v>
      </c>
      <c r="H514">
        <v>-90.014035570000004</v>
      </c>
      <c r="I514">
        <v>-0.28000000000000003</v>
      </c>
      <c r="J514">
        <v>-6</v>
      </c>
      <c r="K514">
        <v>-3.76</v>
      </c>
      <c r="L514" s="6">
        <v>0.23357325148974065</v>
      </c>
      <c r="M514" s="6">
        <v>0.68999249716051425</v>
      </c>
    </row>
    <row r="515" spans="1:13" x14ac:dyDescent="0.25">
      <c r="A515" t="s">
        <v>4749</v>
      </c>
      <c r="B515">
        <v>2012</v>
      </c>
      <c r="C515">
        <v>7504</v>
      </c>
      <c r="D515" t="s">
        <v>638</v>
      </c>
      <c r="E515">
        <v>1</v>
      </c>
      <c r="F515" s="1">
        <v>41118</v>
      </c>
      <c r="G515">
        <v>32.309550100000003</v>
      </c>
      <c r="H515">
        <v>-89.023257689999994</v>
      </c>
      <c r="I515">
        <v>-2.89</v>
      </c>
      <c r="J515">
        <v>-17.260000000000002</v>
      </c>
      <c r="K515">
        <v>5.8599999999999994</v>
      </c>
      <c r="L515" s="6">
        <v>4.9261209738643619E-2</v>
      </c>
      <c r="M515" s="6">
        <v>0</v>
      </c>
    </row>
    <row r="516" spans="1:13" x14ac:dyDescent="0.25">
      <c r="A516" t="s">
        <v>4750</v>
      </c>
      <c r="B516">
        <v>2012</v>
      </c>
      <c r="C516">
        <v>7404</v>
      </c>
      <c r="D516" t="s">
        <v>639</v>
      </c>
      <c r="E516">
        <v>1</v>
      </c>
      <c r="F516" s="1">
        <v>41114</v>
      </c>
      <c r="G516">
        <v>30.82268187</v>
      </c>
      <c r="H516">
        <v>-89.775451270000005</v>
      </c>
      <c r="I516">
        <v>-1.58</v>
      </c>
      <c r="J516">
        <v>-10.57</v>
      </c>
      <c r="K516">
        <v>2.0700000000000003</v>
      </c>
      <c r="L516" s="6">
        <v>0.10272216483331989</v>
      </c>
      <c r="M516" s="6">
        <v>0.11999900364148246</v>
      </c>
    </row>
    <row r="517" spans="1:13" x14ac:dyDescent="0.25">
      <c r="A517" t="s">
        <v>4751</v>
      </c>
      <c r="B517">
        <v>2012</v>
      </c>
      <c r="C517">
        <v>7535</v>
      </c>
      <c r="D517" t="s">
        <v>640</v>
      </c>
      <c r="E517">
        <v>1</v>
      </c>
      <c r="F517" s="1">
        <v>41120</v>
      </c>
      <c r="G517">
        <v>34.313857130000002</v>
      </c>
      <c r="H517">
        <v>-88.594720240000001</v>
      </c>
      <c r="I517">
        <v>0.81</v>
      </c>
      <c r="J517">
        <v>-2.77</v>
      </c>
      <c r="K517">
        <v>-9.25</v>
      </c>
      <c r="L517" s="6">
        <v>0.40732788891496374</v>
      </c>
      <c r="M517" s="6">
        <v>1.1230627470404955</v>
      </c>
    </row>
    <row r="518" spans="1:13" x14ac:dyDescent="0.25">
      <c r="A518" t="s">
        <v>4752</v>
      </c>
      <c r="B518">
        <v>2012</v>
      </c>
      <c r="C518">
        <v>1000010</v>
      </c>
      <c r="D518" t="s">
        <v>4753</v>
      </c>
      <c r="E518">
        <v>1</v>
      </c>
      <c r="F518" s="1">
        <v>41066</v>
      </c>
      <c r="G518">
        <v>33.423430289999999</v>
      </c>
      <c r="H518">
        <v>-89.93919674</v>
      </c>
      <c r="I518">
        <v>-0.92</v>
      </c>
      <c r="J518">
        <v>-9.92</v>
      </c>
      <c r="K518">
        <v>-2.5599999999999996</v>
      </c>
      <c r="L518" s="6">
        <v>0.21263132839894275</v>
      </c>
      <c r="M518" s="6">
        <v>0.44555031194994094</v>
      </c>
    </row>
    <row r="519" spans="1:13" x14ac:dyDescent="0.25">
      <c r="A519" t="s">
        <v>3819</v>
      </c>
      <c r="B519">
        <v>2012</v>
      </c>
      <c r="C519">
        <v>8069</v>
      </c>
      <c r="D519" t="s">
        <v>641</v>
      </c>
      <c r="E519">
        <v>1</v>
      </c>
      <c r="F519" s="1">
        <v>41141</v>
      </c>
      <c r="G519">
        <v>48.247289819999999</v>
      </c>
      <c r="H519">
        <v>-114.1209126</v>
      </c>
      <c r="I519">
        <v>-15.35</v>
      </c>
      <c r="J519">
        <v>-119.49</v>
      </c>
      <c r="K519">
        <v>3.3100000000000023</v>
      </c>
      <c r="L519" s="6">
        <v>4.1459183963777554E-2</v>
      </c>
      <c r="M519" s="6">
        <v>1.1045066022584946</v>
      </c>
    </row>
    <row r="520" spans="1:13" x14ac:dyDescent="0.25">
      <c r="A520" t="s">
        <v>3818</v>
      </c>
      <c r="B520">
        <v>2012</v>
      </c>
      <c r="C520">
        <v>8302</v>
      </c>
      <c r="D520" t="s">
        <v>643</v>
      </c>
      <c r="E520">
        <v>1</v>
      </c>
      <c r="F520" s="1">
        <v>41150</v>
      </c>
      <c r="G520">
        <v>48.966108990000002</v>
      </c>
      <c r="H520">
        <v>-109.7597298</v>
      </c>
      <c r="I520">
        <v>-6.9</v>
      </c>
      <c r="J520">
        <v>-83.89</v>
      </c>
      <c r="K520">
        <v>-28.689999999999998</v>
      </c>
      <c r="L520" s="6">
        <v>0.45672762753431462</v>
      </c>
      <c r="M520" s="6">
        <v>0.66769665520312838</v>
      </c>
    </row>
    <row r="521" spans="1:13" x14ac:dyDescent="0.25">
      <c r="A521" t="s">
        <v>2769</v>
      </c>
      <c r="B521">
        <v>2012</v>
      </c>
      <c r="C521">
        <v>6542</v>
      </c>
      <c r="D521" t="s">
        <v>645</v>
      </c>
      <c r="E521">
        <v>1</v>
      </c>
      <c r="F521" s="1">
        <v>41072</v>
      </c>
      <c r="G521">
        <v>47.557636590000001</v>
      </c>
      <c r="H521">
        <v>-112.4485198</v>
      </c>
      <c r="I521">
        <v>-13.4</v>
      </c>
      <c r="J521">
        <v>-114.35</v>
      </c>
      <c r="K521">
        <v>-7.1499999999999915</v>
      </c>
      <c r="L521" s="6">
        <v>0.11422040774898953</v>
      </c>
      <c r="M521" s="6">
        <v>0.52634136208835425</v>
      </c>
    </row>
    <row r="522" spans="1:13" x14ac:dyDescent="0.25">
      <c r="A522" t="s">
        <v>2489</v>
      </c>
      <c r="B522">
        <v>2012</v>
      </c>
      <c r="C522">
        <v>8476</v>
      </c>
      <c r="D522" t="s">
        <v>647</v>
      </c>
      <c r="E522">
        <v>1</v>
      </c>
      <c r="F522" s="1">
        <v>41163</v>
      </c>
      <c r="G522">
        <v>48.964353420000002</v>
      </c>
      <c r="H522">
        <v>-115.1157742</v>
      </c>
      <c r="I522">
        <v>-16.75</v>
      </c>
      <c r="J522">
        <v>-126.72</v>
      </c>
      <c r="K522">
        <v>7.2800000000000011</v>
      </c>
      <c r="L522" s="6">
        <v>4.9981098860302955E-2</v>
      </c>
      <c r="M522" s="6">
        <v>0.55689637368639366</v>
      </c>
    </row>
    <row r="523" spans="1:13" x14ac:dyDescent="0.25">
      <c r="A523" t="s">
        <v>4034</v>
      </c>
      <c r="B523">
        <v>2012</v>
      </c>
      <c r="C523">
        <v>7321</v>
      </c>
      <c r="D523" t="s">
        <v>649</v>
      </c>
      <c r="E523">
        <v>1</v>
      </c>
      <c r="F523" s="1">
        <v>41110</v>
      </c>
      <c r="G523">
        <v>47.68287539</v>
      </c>
      <c r="H523">
        <v>-112.4617662</v>
      </c>
      <c r="I523">
        <v>-15.55</v>
      </c>
      <c r="J523">
        <v>-123.85</v>
      </c>
      <c r="K523">
        <v>0.55000000000001137</v>
      </c>
      <c r="L523" s="6">
        <v>0.17715715089425133</v>
      </c>
      <c r="M523" s="6">
        <v>7.0731912040439209</v>
      </c>
    </row>
    <row r="524" spans="1:13" x14ac:dyDescent="0.25">
      <c r="A524" t="s">
        <v>2772</v>
      </c>
      <c r="B524">
        <v>2012</v>
      </c>
      <c r="C524">
        <v>7022</v>
      </c>
      <c r="D524" t="s">
        <v>651</v>
      </c>
      <c r="E524">
        <v>1</v>
      </c>
      <c r="F524" s="1">
        <v>41099</v>
      </c>
      <c r="G524">
        <v>48.243094759999998</v>
      </c>
      <c r="H524">
        <v>-112.86716</v>
      </c>
      <c r="I524">
        <v>-7.34</v>
      </c>
      <c r="J524">
        <v>-81.62</v>
      </c>
      <c r="K524">
        <v>-22.900000000000006</v>
      </c>
      <c r="L524" s="6">
        <v>0.4333522886711102</v>
      </c>
      <c r="M524" s="6">
        <v>0.83772736012293114</v>
      </c>
    </row>
    <row r="525" spans="1:13" x14ac:dyDescent="0.25">
      <c r="A525" t="s">
        <v>2488</v>
      </c>
      <c r="B525">
        <v>2012</v>
      </c>
      <c r="C525">
        <v>7133</v>
      </c>
      <c r="D525" t="s">
        <v>653</v>
      </c>
      <c r="E525">
        <v>1</v>
      </c>
      <c r="F525" s="1">
        <v>41101</v>
      </c>
      <c r="G525">
        <v>48.894073839999997</v>
      </c>
      <c r="H525">
        <v>-112.16827960000001</v>
      </c>
      <c r="I525">
        <v>-9.76</v>
      </c>
      <c r="J525">
        <v>-96.83</v>
      </c>
      <c r="K525">
        <v>-18.75</v>
      </c>
      <c r="L525" s="6">
        <v>0.31793756491282477</v>
      </c>
      <c r="M525" s="6">
        <v>0.98617186935070611</v>
      </c>
    </row>
    <row r="526" spans="1:13" x14ac:dyDescent="0.25">
      <c r="A526" t="s">
        <v>2653</v>
      </c>
      <c r="B526">
        <v>2012</v>
      </c>
      <c r="C526">
        <v>6664</v>
      </c>
      <c r="D526" t="s">
        <v>655</v>
      </c>
      <c r="E526">
        <v>1</v>
      </c>
      <c r="F526" s="1">
        <v>41079</v>
      </c>
      <c r="G526">
        <v>48.495349070000003</v>
      </c>
      <c r="H526">
        <v>-107.5492524</v>
      </c>
      <c r="I526">
        <v>-13.46</v>
      </c>
      <c r="J526">
        <v>-115.11</v>
      </c>
      <c r="K526">
        <v>-7.4299999999999926</v>
      </c>
      <c r="L526" s="6">
        <v>0.30709210480669497</v>
      </c>
      <c r="M526" s="6">
        <v>1.0516605948781885</v>
      </c>
    </row>
    <row r="527" spans="1:13" x14ac:dyDescent="0.25">
      <c r="A527" t="s">
        <v>3569</v>
      </c>
      <c r="B527">
        <v>2012</v>
      </c>
      <c r="C527">
        <v>7623</v>
      </c>
      <c r="D527" t="s">
        <v>657</v>
      </c>
      <c r="E527">
        <v>1</v>
      </c>
      <c r="F527" s="1">
        <v>41122</v>
      </c>
      <c r="G527">
        <v>45.869180440000001</v>
      </c>
      <c r="H527">
        <v>-113.54892630000001</v>
      </c>
      <c r="I527">
        <v>-16.079999999999998</v>
      </c>
      <c r="J527">
        <v>-126.17</v>
      </c>
      <c r="K527">
        <v>2.4699999999999847</v>
      </c>
      <c r="L527" s="6">
        <v>1.414036426329463E-2</v>
      </c>
      <c r="M527" s="6">
        <v>0.35482563034633352</v>
      </c>
    </row>
    <row r="528" spans="1:13" x14ac:dyDescent="0.25">
      <c r="A528" t="s">
        <v>4046</v>
      </c>
      <c r="B528">
        <v>2012</v>
      </c>
      <c r="C528">
        <v>8486</v>
      </c>
      <c r="D528" t="s">
        <v>659</v>
      </c>
      <c r="E528">
        <v>1</v>
      </c>
      <c r="F528" s="1">
        <v>41164</v>
      </c>
      <c r="G528">
        <v>48.450993369999999</v>
      </c>
      <c r="H528">
        <v>-114.3814277</v>
      </c>
      <c r="I528">
        <v>-16.05</v>
      </c>
      <c r="J528">
        <v>-122.41</v>
      </c>
      <c r="K528">
        <v>5.9900000000000091</v>
      </c>
      <c r="L528" s="6">
        <v>7.8830303319946365E-2</v>
      </c>
      <c r="M528" s="6">
        <v>3.7353990736371254</v>
      </c>
    </row>
    <row r="529" spans="1:13" x14ac:dyDescent="0.25">
      <c r="A529" t="s">
        <v>3288</v>
      </c>
      <c r="B529">
        <v>2012</v>
      </c>
      <c r="C529">
        <v>6427</v>
      </c>
      <c r="D529" t="s">
        <v>661</v>
      </c>
      <c r="E529">
        <v>1</v>
      </c>
      <c r="F529" s="1">
        <v>41065</v>
      </c>
      <c r="G529">
        <v>47.881392480000002</v>
      </c>
      <c r="H529">
        <v>-112.3163074</v>
      </c>
      <c r="I529">
        <v>-16.89</v>
      </c>
      <c r="J529">
        <v>-131.27000000000001</v>
      </c>
      <c r="K529">
        <v>3.8499999999999943</v>
      </c>
      <c r="L529" s="6">
        <v>0.10976099923087029</v>
      </c>
      <c r="M529" s="6">
        <v>2.3176494242440375</v>
      </c>
    </row>
    <row r="530" spans="1:13" x14ac:dyDescent="0.25">
      <c r="A530" t="s">
        <v>4754</v>
      </c>
      <c r="B530">
        <v>2012</v>
      </c>
      <c r="C530">
        <v>6696</v>
      </c>
      <c r="D530" t="s">
        <v>663</v>
      </c>
      <c r="E530">
        <v>1</v>
      </c>
      <c r="F530" s="1">
        <v>41080</v>
      </c>
      <c r="G530">
        <v>48.83419438</v>
      </c>
      <c r="H530">
        <v>-108.01000190000001</v>
      </c>
      <c r="I530">
        <v>-8.93</v>
      </c>
      <c r="J530">
        <v>-91.43</v>
      </c>
      <c r="K530">
        <v>-19.990000000000009</v>
      </c>
      <c r="L530" s="6">
        <v>0.26107568922306695</v>
      </c>
      <c r="M530" s="6">
        <v>0.31048635909188022</v>
      </c>
    </row>
    <row r="531" spans="1:13" x14ac:dyDescent="0.25">
      <c r="A531" t="s">
        <v>4755</v>
      </c>
      <c r="B531">
        <v>2012</v>
      </c>
      <c r="C531">
        <v>8328</v>
      </c>
      <c r="D531" t="s">
        <v>664</v>
      </c>
      <c r="E531">
        <v>1</v>
      </c>
      <c r="F531" s="1">
        <v>41151</v>
      </c>
      <c r="G531">
        <v>48.412402419999999</v>
      </c>
      <c r="H531">
        <v>-110.0578148</v>
      </c>
      <c r="I531">
        <v>-3.19</v>
      </c>
      <c r="J531">
        <v>-67.39</v>
      </c>
      <c r="K531">
        <v>-41.870000000000005</v>
      </c>
      <c r="L531" s="6">
        <v>0.79422307370512268</v>
      </c>
      <c r="M531" s="6">
        <v>0.57969901478641128</v>
      </c>
    </row>
    <row r="532" spans="1:13" x14ac:dyDescent="0.25">
      <c r="A532" t="s">
        <v>4756</v>
      </c>
      <c r="B532">
        <v>2012</v>
      </c>
      <c r="C532">
        <v>8155</v>
      </c>
      <c r="D532" t="s">
        <v>665</v>
      </c>
      <c r="E532">
        <v>1</v>
      </c>
      <c r="F532" s="1">
        <v>41143</v>
      </c>
      <c r="G532">
        <v>48.629475300000003</v>
      </c>
      <c r="H532">
        <v>-114.3920285</v>
      </c>
      <c r="I532">
        <v>-16.27</v>
      </c>
      <c r="J532">
        <v>-123.5</v>
      </c>
      <c r="K532">
        <v>6.6599999999999966</v>
      </c>
      <c r="L532" s="6">
        <v>7.4669968691270988E-2</v>
      </c>
      <c r="M532" s="6">
        <v>0.32231393218572923</v>
      </c>
    </row>
    <row r="533" spans="1:13" x14ac:dyDescent="0.25">
      <c r="A533" t="s">
        <v>4757</v>
      </c>
      <c r="B533">
        <v>2012</v>
      </c>
      <c r="C533">
        <v>7713</v>
      </c>
      <c r="D533" t="s">
        <v>666</v>
      </c>
      <c r="E533">
        <v>1</v>
      </c>
      <c r="F533" s="1">
        <v>41127</v>
      </c>
      <c r="G533">
        <v>46.118216310000001</v>
      </c>
      <c r="H533">
        <v>-113.37464</v>
      </c>
      <c r="I533">
        <v>-17.72</v>
      </c>
      <c r="J533">
        <v>-134.66</v>
      </c>
      <c r="K533">
        <v>7.0999999999999943</v>
      </c>
      <c r="L533" s="6">
        <v>5.2012236332377969E-2</v>
      </c>
      <c r="M533" s="6">
        <v>0.55205781758822714</v>
      </c>
    </row>
    <row r="534" spans="1:13" x14ac:dyDescent="0.25">
      <c r="A534" t="s">
        <v>4758</v>
      </c>
      <c r="B534">
        <v>2012</v>
      </c>
      <c r="C534">
        <v>6799</v>
      </c>
      <c r="D534" t="s">
        <v>667</v>
      </c>
      <c r="E534">
        <v>1</v>
      </c>
      <c r="F534" s="1">
        <v>41086</v>
      </c>
      <c r="G534">
        <v>48.98589819</v>
      </c>
      <c r="H534">
        <v>-104.37374579999999</v>
      </c>
      <c r="I534">
        <v>-6.55</v>
      </c>
      <c r="J534">
        <v>-71.39</v>
      </c>
      <c r="K534">
        <v>-18.990000000000002</v>
      </c>
      <c r="L534" s="6">
        <v>0.45044365869184921</v>
      </c>
      <c r="M534" s="6">
        <v>0.41487489847149028</v>
      </c>
    </row>
    <row r="535" spans="1:13" x14ac:dyDescent="0.25">
      <c r="A535" t="s">
        <v>4759</v>
      </c>
      <c r="B535">
        <v>2012</v>
      </c>
      <c r="C535">
        <v>8278</v>
      </c>
      <c r="D535" t="s">
        <v>668</v>
      </c>
      <c r="E535">
        <v>1</v>
      </c>
      <c r="F535" s="1">
        <v>41149</v>
      </c>
      <c r="G535">
        <v>48.02656863</v>
      </c>
      <c r="H535">
        <v>-109.6237599</v>
      </c>
      <c r="I535">
        <v>-16.53</v>
      </c>
      <c r="J535">
        <v>-132.77000000000001</v>
      </c>
      <c r="K535">
        <v>-0.53000000000000114</v>
      </c>
      <c r="L535" s="6">
        <v>0.18639395800210501</v>
      </c>
      <c r="M535" s="6">
        <v>0.92976797397832245</v>
      </c>
    </row>
    <row r="536" spans="1:13" x14ac:dyDescent="0.25">
      <c r="A536" t="s">
        <v>4760</v>
      </c>
      <c r="B536">
        <v>2012</v>
      </c>
      <c r="C536">
        <v>8130</v>
      </c>
      <c r="D536" t="s">
        <v>669</v>
      </c>
      <c r="E536">
        <v>1</v>
      </c>
      <c r="F536" s="1">
        <v>41142</v>
      </c>
      <c r="G536">
        <v>48.953162929999998</v>
      </c>
      <c r="H536">
        <v>-114.3227227</v>
      </c>
      <c r="I536">
        <v>-17.309999999999999</v>
      </c>
      <c r="J536">
        <v>-129.24</v>
      </c>
      <c r="K536">
        <v>9.2399999999999807</v>
      </c>
      <c r="L536" s="6">
        <v>1.496553289760694E-2</v>
      </c>
      <c r="M536" s="6">
        <v>2.3489009210026017</v>
      </c>
    </row>
    <row r="537" spans="1:13" x14ac:dyDescent="0.25">
      <c r="A537" t="s">
        <v>4761</v>
      </c>
      <c r="B537">
        <v>2012</v>
      </c>
      <c r="C537">
        <v>6742</v>
      </c>
      <c r="D537" t="s">
        <v>670</v>
      </c>
      <c r="E537">
        <v>1</v>
      </c>
      <c r="F537" s="1">
        <v>41081</v>
      </c>
      <c r="G537">
        <v>47.761715539999997</v>
      </c>
      <c r="H537">
        <v>-108.4328294</v>
      </c>
      <c r="I537">
        <v>-8.42</v>
      </c>
      <c r="J537">
        <v>-82.02</v>
      </c>
      <c r="K537">
        <v>-14.659999999999997</v>
      </c>
      <c r="L537" s="6">
        <v>0.33914296229674579</v>
      </c>
      <c r="M537" s="6">
        <v>0.8374408795275643</v>
      </c>
    </row>
    <row r="538" spans="1:13" x14ac:dyDescent="0.25">
      <c r="A538" t="s">
        <v>4762</v>
      </c>
      <c r="B538">
        <v>2012</v>
      </c>
      <c r="C538">
        <v>7925</v>
      </c>
      <c r="D538" t="s">
        <v>671</v>
      </c>
      <c r="E538">
        <v>1</v>
      </c>
      <c r="F538" s="1">
        <v>41135</v>
      </c>
      <c r="G538">
        <v>47.059438810000003</v>
      </c>
      <c r="H538">
        <v>-113.9378325</v>
      </c>
      <c r="I538">
        <v>-16.13</v>
      </c>
      <c r="J538">
        <v>-122.37</v>
      </c>
      <c r="K538">
        <v>6.6699999999999875</v>
      </c>
      <c r="L538" s="6">
        <v>6.3096165442877827E-2</v>
      </c>
      <c r="M538" s="6">
        <v>0.91503255090354896</v>
      </c>
    </row>
    <row r="539" spans="1:13" x14ac:dyDescent="0.25">
      <c r="A539" t="s">
        <v>4763</v>
      </c>
      <c r="B539">
        <v>2012</v>
      </c>
      <c r="C539">
        <v>6888</v>
      </c>
      <c r="D539" t="s">
        <v>672</v>
      </c>
      <c r="E539">
        <v>1</v>
      </c>
      <c r="F539" s="1">
        <v>41088</v>
      </c>
      <c r="G539">
        <v>48.492203400000001</v>
      </c>
      <c r="H539">
        <v>-104.31088630000001</v>
      </c>
      <c r="I539">
        <v>-8.4</v>
      </c>
      <c r="J539">
        <v>-82.48</v>
      </c>
      <c r="K539">
        <v>-15.280000000000001</v>
      </c>
      <c r="L539" s="6">
        <v>0.19721628865675456</v>
      </c>
      <c r="M539" s="6">
        <v>0.14718855218551649</v>
      </c>
    </row>
    <row r="540" spans="1:13" x14ac:dyDescent="0.25">
      <c r="A540" t="s">
        <v>4764</v>
      </c>
      <c r="B540">
        <v>2012</v>
      </c>
      <c r="C540">
        <v>7065</v>
      </c>
      <c r="D540" t="s">
        <v>673</v>
      </c>
      <c r="E540">
        <v>1</v>
      </c>
      <c r="F540" s="1">
        <v>41100</v>
      </c>
      <c r="G540">
        <v>48.621066880000001</v>
      </c>
      <c r="H540">
        <v>-113.1088007</v>
      </c>
      <c r="I540">
        <v>-8.7200000000000006</v>
      </c>
      <c r="J540">
        <v>-87.87</v>
      </c>
      <c r="K540">
        <v>-18.11</v>
      </c>
      <c r="L540" s="6">
        <v>0.41183418191365267</v>
      </c>
      <c r="M540" s="6">
        <v>1.774709983298804</v>
      </c>
    </row>
    <row r="541" spans="1:13" x14ac:dyDescent="0.25">
      <c r="A541" t="s">
        <v>4765</v>
      </c>
      <c r="B541">
        <v>2012</v>
      </c>
      <c r="C541">
        <v>8008</v>
      </c>
      <c r="D541" t="s">
        <v>674</v>
      </c>
      <c r="E541">
        <v>1</v>
      </c>
      <c r="F541" s="1">
        <v>41137</v>
      </c>
      <c r="G541">
        <v>46.312763080000003</v>
      </c>
      <c r="H541">
        <v>-110.0325058</v>
      </c>
      <c r="I541">
        <v>-9.0500000000000007</v>
      </c>
      <c r="J541">
        <v>-89.46</v>
      </c>
      <c r="K541">
        <v>-17.059999999999988</v>
      </c>
      <c r="L541" s="6">
        <v>0.33357469841229648</v>
      </c>
      <c r="M541" s="6">
        <v>0.71173216252940807</v>
      </c>
    </row>
    <row r="542" spans="1:13" x14ac:dyDescent="0.25">
      <c r="A542" t="s">
        <v>4766</v>
      </c>
      <c r="B542">
        <v>2012</v>
      </c>
      <c r="C542">
        <v>8250</v>
      </c>
      <c r="D542" t="s">
        <v>675</v>
      </c>
      <c r="E542">
        <v>1</v>
      </c>
      <c r="F542" s="1">
        <v>41148</v>
      </c>
      <c r="G542">
        <v>48.380621470000001</v>
      </c>
      <c r="H542">
        <v>-110.9852659</v>
      </c>
      <c r="I542">
        <v>-0.02</v>
      </c>
      <c r="J542">
        <v>-55.23</v>
      </c>
      <c r="K542">
        <v>-55.07</v>
      </c>
      <c r="L542" s="6">
        <v>1.0933446229805366</v>
      </c>
      <c r="M542" s="6">
        <v>0.94037196190992967</v>
      </c>
    </row>
    <row r="543" spans="1:13" x14ac:dyDescent="0.25">
      <c r="A543" t="s">
        <v>4767</v>
      </c>
      <c r="B543">
        <v>2012</v>
      </c>
      <c r="C543">
        <v>7625</v>
      </c>
      <c r="D543" t="s">
        <v>676</v>
      </c>
      <c r="E543">
        <v>1</v>
      </c>
      <c r="F543" s="1">
        <v>41121</v>
      </c>
      <c r="G543">
        <v>45.578358860000002</v>
      </c>
      <c r="H543">
        <v>-113.0032413</v>
      </c>
      <c r="I543">
        <v>-16.86</v>
      </c>
      <c r="J543">
        <v>-128.88999999999999</v>
      </c>
      <c r="K543">
        <v>5.9900000000000091</v>
      </c>
      <c r="L543" s="6">
        <v>9.5753091386392396E-3</v>
      </c>
      <c r="M543" s="6">
        <v>0.2576410539903452</v>
      </c>
    </row>
    <row r="544" spans="1:13" x14ac:dyDescent="0.25">
      <c r="A544" t="s">
        <v>4768</v>
      </c>
      <c r="B544">
        <v>2012</v>
      </c>
      <c r="C544">
        <v>6821</v>
      </c>
      <c r="D544" t="s">
        <v>677</v>
      </c>
      <c r="E544">
        <v>1</v>
      </c>
      <c r="F544" s="1">
        <v>41087</v>
      </c>
      <c r="G544">
        <v>48.849408750000002</v>
      </c>
      <c r="H544">
        <v>-104.0593666</v>
      </c>
      <c r="I544">
        <v>-5.77</v>
      </c>
      <c r="J544">
        <v>-63.65</v>
      </c>
      <c r="K544">
        <v>-17.490000000000002</v>
      </c>
      <c r="L544" s="6">
        <v>0.52322916551542009</v>
      </c>
      <c r="M544" s="6">
        <v>0.27627363078776035</v>
      </c>
    </row>
    <row r="545" spans="1:13" x14ac:dyDescent="0.25">
      <c r="A545" t="s">
        <v>4769</v>
      </c>
      <c r="B545">
        <v>2012</v>
      </c>
      <c r="C545">
        <v>7472</v>
      </c>
      <c r="D545" t="s">
        <v>678</v>
      </c>
      <c r="E545">
        <v>1</v>
      </c>
      <c r="F545" s="1">
        <v>41116</v>
      </c>
      <c r="G545">
        <v>46.624624099999998</v>
      </c>
      <c r="H545">
        <v>-110.7383363</v>
      </c>
      <c r="I545">
        <v>-17.43</v>
      </c>
      <c r="J545">
        <v>-136.26</v>
      </c>
      <c r="K545">
        <v>3.1800000000000068</v>
      </c>
      <c r="L545" s="6">
        <v>0.11664048573433133</v>
      </c>
      <c r="M545" s="6">
        <v>0.82811692597734554</v>
      </c>
    </row>
    <row r="546" spans="1:13" x14ac:dyDescent="0.25">
      <c r="A546" t="s">
        <v>4770</v>
      </c>
      <c r="B546">
        <v>2012</v>
      </c>
      <c r="C546">
        <v>7471</v>
      </c>
      <c r="D546" t="s">
        <v>679</v>
      </c>
      <c r="E546">
        <v>1</v>
      </c>
      <c r="F546" s="1">
        <v>41116</v>
      </c>
      <c r="G546">
        <v>46.040623490000002</v>
      </c>
      <c r="H546">
        <v>-110.6921749</v>
      </c>
      <c r="I546">
        <v>-12.2</v>
      </c>
      <c r="J546">
        <v>-111.9</v>
      </c>
      <c r="K546">
        <v>-14.300000000000011</v>
      </c>
      <c r="L546" s="6">
        <v>0.12440298659081374</v>
      </c>
      <c r="M546" s="6">
        <v>0.25354437276355613</v>
      </c>
    </row>
    <row r="547" spans="1:13" x14ac:dyDescent="0.25">
      <c r="A547" t="s">
        <v>4771</v>
      </c>
      <c r="B547">
        <v>2012</v>
      </c>
      <c r="C547">
        <v>8385</v>
      </c>
      <c r="D547" t="s">
        <v>680</v>
      </c>
      <c r="E547">
        <v>1</v>
      </c>
      <c r="F547" s="1">
        <v>41157</v>
      </c>
      <c r="G547">
        <v>48.054900609999997</v>
      </c>
      <c r="H547">
        <v>-106.44197459999999</v>
      </c>
      <c r="I547">
        <v>-7.51</v>
      </c>
      <c r="J547">
        <v>-81.010000000000005</v>
      </c>
      <c r="K547">
        <v>-20.930000000000007</v>
      </c>
      <c r="L547" s="6">
        <v>0.26313325289709033</v>
      </c>
      <c r="M547" s="6">
        <v>0.93916766117386852</v>
      </c>
    </row>
    <row r="548" spans="1:13" x14ac:dyDescent="0.25">
      <c r="A548" t="s">
        <v>4772</v>
      </c>
      <c r="B548">
        <v>2012</v>
      </c>
      <c r="C548">
        <v>8641</v>
      </c>
      <c r="D548" t="s">
        <v>681</v>
      </c>
      <c r="E548">
        <v>1</v>
      </c>
      <c r="F548" s="1">
        <v>41170</v>
      </c>
      <c r="G548">
        <v>45.039476200000003</v>
      </c>
      <c r="H548">
        <v>-109.77248419999999</v>
      </c>
      <c r="I548">
        <v>-17.62</v>
      </c>
      <c r="J548">
        <v>-131.01</v>
      </c>
      <c r="K548">
        <v>9.9500000000000171</v>
      </c>
      <c r="L548" s="6">
        <v>8.724518597849481E-4</v>
      </c>
      <c r="M548" s="6">
        <v>0.11494224770324311</v>
      </c>
    </row>
    <row r="549" spans="1:13" x14ac:dyDescent="0.25">
      <c r="A549" t="s">
        <v>4773</v>
      </c>
      <c r="B549">
        <v>2012</v>
      </c>
      <c r="C549">
        <v>8200</v>
      </c>
      <c r="D549" t="s">
        <v>682</v>
      </c>
      <c r="E549">
        <v>1</v>
      </c>
      <c r="F549" s="1">
        <v>41144</v>
      </c>
      <c r="G549">
        <v>48.167787529999998</v>
      </c>
      <c r="H549">
        <v>-114.3675211</v>
      </c>
      <c r="I549">
        <v>-5.9</v>
      </c>
      <c r="J549">
        <v>-76.040000000000006</v>
      </c>
      <c r="K549">
        <v>-28.840000000000003</v>
      </c>
      <c r="L549" s="6">
        <v>0.59340061875718797</v>
      </c>
      <c r="M549" s="6">
        <v>11.160552076348445</v>
      </c>
    </row>
    <row r="550" spans="1:13" x14ac:dyDescent="0.25">
      <c r="A550" t="s">
        <v>4774</v>
      </c>
      <c r="B550">
        <v>2012</v>
      </c>
      <c r="C550">
        <v>8435</v>
      </c>
      <c r="D550" t="s">
        <v>683</v>
      </c>
      <c r="E550">
        <v>1</v>
      </c>
      <c r="F550" s="1">
        <v>41158</v>
      </c>
      <c r="G550">
        <v>47.876688190000003</v>
      </c>
      <c r="H550">
        <v>-107.1252315</v>
      </c>
      <c r="I550">
        <v>-1.77</v>
      </c>
      <c r="J550">
        <v>-48.16</v>
      </c>
      <c r="K550">
        <v>-34</v>
      </c>
      <c r="L550" s="6">
        <v>0.84352126222230683</v>
      </c>
      <c r="M550" s="6">
        <v>0.80851428486316346</v>
      </c>
    </row>
    <row r="551" spans="1:13" x14ac:dyDescent="0.25">
      <c r="A551" t="s">
        <v>3361</v>
      </c>
      <c r="B551">
        <v>2012</v>
      </c>
      <c r="C551">
        <v>6399</v>
      </c>
      <c r="D551" t="s">
        <v>684</v>
      </c>
      <c r="E551">
        <v>1</v>
      </c>
      <c r="F551" s="1">
        <v>41063</v>
      </c>
      <c r="G551">
        <v>35.766477639999998</v>
      </c>
      <c r="H551">
        <v>-81.357612610000004</v>
      </c>
      <c r="I551">
        <v>-4.87</v>
      </c>
      <c r="J551">
        <v>-26.21</v>
      </c>
      <c r="K551">
        <v>12.75</v>
      </c>
      <c r="L551" s="6">
        <v>5.6361664457108898E-2</v>
      </c>
      <c r="M551" s="6">
        <v>0.19095595207981489</v>
      </c>
    </row>
    <row r="552" spans="1:13" x14ac:dyDescent="0.25">
      <c r="A552" t="s">
        <v>3013</v>
      </c>
      <c r="B552">
        <v>2012</v>
      </c>
      <c r="C552">
        <v>6504</v>
      </c>
      <c r="D552" t="s">
        <v>686</v>
      </c>
      <c r="E552">
        <v>1</v>
      </c>
      <c r="F552" s="1">
        <v>41067</v>
      </c>
      <c r="G552">
        <v>35.054322239999998</v>
      </c>
      <c r="H552">
        <v>-79.206566010000003</v>
      </c>
      <c r="I552">
        <v>-2.96</v>
      </c>
      <c r="J552">
        <v>-18.71</v>
      </c>
      <c r="K552">
        <v>4.9699999999999989</v>
      </c>
      <c r="L552" s="6">
        <v>6.7276769742491083E-2</v>
      </c>
      <c r="M552" s="6">
        <v>0.12798247755482881</v>
      </c>
    </row>
    <row r="553" spans="1:13" x14ac:dyDescent="0.25">
      <c r="A553" t="s">
        <v>3466</v>
      </c>
      <c r="B553">
        <v>2012</v>
      </c>
      <c r="C553">
        <v>7770</v>
      </c>
      <c r="D553" t="s">
        <v>688</v>
      </c>
      <c r="E553">
        <v>1</v>
      </c>
      <c r="F553" s="1">
        <v>41129</v>
      </c>
      <c r="G553">
        <v>34.932902730000002</v>
      </c>
      <c r="H553">
        <v>-77.104829940000002</v>
      </c>
      <c r="I553">
        <v>1.97</v>
      </c>
      <c r="J553">
        <v>9.57</v>
      </c>
      <c r="K553">
        <v>-6.1899999999999995</v>
      </c>
      <c r="L553" s="6">
        <v>0.84255017167857638</v>
      </c>
      <c r="M553" s="6">
        <v>0.53079613253905866</v>
      </c>
    </row>
    <row r="554" spans="1:13" x14ac:dyDescent="0.25">
      <c r="A554" t="s">
        <v>2604</v>
      </c>
      <c r="B554">
        <v>2012</v>
      </c>
      <c r="C554">
        <v>6359</v>
      </c>
      <c r="D554" t="s">
        <v>690</v>
      </c>
      <c r="E554">
        <v>1</v>
      </c>
      <c r="F554" s="1">
        <v>41059</v>
      </c>
      <c r="G554">
        <v>35.181104410000003</v>
      </c>
      <c r="H554">
        <v>-83.679984599999997</v>
      </c>
      <c r="I554">
        <v>-5.91</v>
      </c>
      <c r="J554">
        <v>-32.49</v>
      </c>
      <c r="K554">
        <v>14.79</v>
      </c>
      <c r="L554" s="6">
        <v>6.8418521790111209E-2</v>
      </c>
      <c r="M554" s="6">
        <v>1.9865452308317997</v>
      </c>
    </row>
    <row r="555" spans="1:13" x14ac:dyDescent="0.25">
      <c r="A555" t="s">
        <v>4775</v>
      </c>
      <c r="B555">
        <v>2012</v>
      </c>
      <c r="C555">
        <v>6286</v>
      </c>
      <c r="D555" t="s">
        <v>692</v>
      </c>
      <c r="E555">
        <v>1</v>
      </c>
      <c r="F555" s="1">
        <v>41052</v>
      </c>
      <c r="G555">
        <v>35.347157260000003</v>
      </c>
      <c r="H555">
        <v>-78.621635319999996</v>
      </c>
      <c r="I555">
        <v>2.58</v>
      </c>
      <c r="J555">
        <v>6.98</v>
      </c>
      <c r="K555">
        <v>-13.66</v>
      </c>
      <c r="L555" s="6">
        <v>0.78625441780000815</v>
      </c>
      <c r="M555" s="6">
        <v>1.3083823411241919</v>
      </c>
    </row>
    <row r="556" spans="1:13" x14ac:dyDescent="0.25">
      <c r="A556" t="s">
        <v>4776</v>
      </c>
      <c r="B556">
        <v>2012</v>
      </c>
      <c r="C556">
        <v>6400</v>
      </c>
      <c r="D556" t="s">
        <v>693</v>
      </c>
      <c r="E556">
        <v>1</v>
      </c>
      <c r="F556" s="1">
        <v>41062</v>
      </c>
      <c r="G556">
        <v>35.726778019999998</v>
      </c>
      <c r="H556">
        <v>-82.08422324</v>
      </c>
      <c r="I556">
        <v>-5.5</v>
      </c>
      <c r="J556">
        <v>-28.5</v>
      </c>
      <c r="K556">
        <v>15.5</v>
      </c>
      <c r="L556" s="6">
        <v>4.0810861894304482E-2</v>
      </c>
      <c r="M556" s="6">
        <v>0.19296270785463035</v>
      </c>
    </row>
    <row r="557" spans="1:13" x14ac:dyDescent="0.25">
      <c r="A557" t="s">
        <v>4777</v>
      </c>
      <c r="B557">
        <v>2012</v>
      </c>
      <c r="C557">
        <v>6398</v>
      </c>
      <c r="D557" t="s">
        <v>694</v>
      </c>
      <c r="E557">
        <v>1</v>
      </c>
      <c r="F557" s="1">
        <v>41064</v>
      </c>
      <c r="G557">
        <v>35.148325360000001</v>
      </c>
      <c r="H557">
        <v>-82.716608399999998</v>
      </c>
      <c r="I557">
        <v>-4.28</v>
      </c>
      <c r="J557">
        <v>-22.02</v>
      </c>
      <c r="K557">
        <v>12.220000000000002</v>
      </c>
      <c r="L557" s="6">
        <v>0.20248780626836599</v>
      </c>
      <c r="M557" s="6">
        <v>1.0247143882406624</v>
      </c>
    </row>
    <row r="558" spans="1:13" x14ac:dyDescent="0.25">
      <c r="A558" t="s">
        <v>4778</v>
      </c>
      <c r="B558">
        <v>2012</v>
      </c>
      <c r="C558">
        <v>8123</v>
      </c>
      <c r="D558" t="s">
        <v>695</v>
      </c>
      <c r="E558">
        <v>1</v>
      </c>
      <c r="F558" s="1">
        <v>41141</v>
      </c>
      <c r="G558">
        <v>35.858746269999997</v>
      </c>
      <c r="H558">
        <v>-78.661553029999993</v>
      </c>
      <c r="I558">
        <v>-4.24</v>
      </c>
      <c r="J558">
        <v>-22.02</v>
      </c>
      <c r="K558">
        <v>11.900000000000002</v>
      </c>
      <c r="L558" s="6">
        <v>4.9703348058566327E-2</v>
      </c>
      <c r="M558" s="6">
        <v>8.7207407629092307E-2</v>
      </c>
    </row>
    <row r="559" spans="1:13" x14ac:dyDescent="0.25">
      <c r="A559" t="s">
        <v>4779</v>
      </c>
      <c r="B559">
        <v>2012</v>
      </c>
      <c r="C559">
        <v>7846</v>
      </c>
      <c r="D559" t="s">
        <v>696</v>
      </c>
      <c r="E559">
        <v>1</v>
      </c>
      <c r="F559" s="1">
        <v>41132</v>
      </c>
      <c r="G559">
        <v>35.224055380000003</v>
      </c>
      <c r="H559">
        <v>-78.815471369999997</v>
      </c>
      <c r="I559">
        <v>0.3</v>
      </c>
      <c r="J559">
        <v>-1.1000000000000001</v>
      </c>
      <c r="K559">
        <v>-3.5</v>
      </c>
      <c r="L559" s="6">
        <v>0.39612950611824582</v>
      </c>
      <c r="M559" s="6">
        <v>0.41613544753367487</v>
      </c>
    </row>
    <row r="560" spans="1:13" x14ac:dyDescent="0.25">
      <c r="A560" t="s">
        <v>4780</v>
      </c>
      <c r="B560">
        <v>2012</v>
      </c>
      <c r="C560">
        <v>6469</v>
      </c>
      <c r="D560" t="s">
        <v>697</v>
      </c>
      <c r="E560">
        <v>1</v>
      </c>
      <c r="F560" s="1">
        <v>41066</v>
      </c>
      <c r="G560">
        <v>36.129293439999998</v>
      </c>
      <c r="H560">
        <v>-79.836904189999998</v>
      </c>
      <c r="I560">
        <v>-3.34</v>
      </c>
      <c r="J560">
        <v>-19.309999999999999</v>
      </c>
      <c r="K560">
        <v>7.41</v>
      </c>
      <c r="L560" s="6">
        <v>8.2872401912605323E-2</v>
      </c>
      <c r="M560" s="6">
        <v>0.15810068631581498</v>
      </c>
    </row>
    <row r="561" spans="1:13" x14ac:dyDescent="0.25">
      <c r="A561" t="s">
        <v>4781</v>
      </c>
      <c r="B561">
        <v>2012</v>
      </c>
      <c r="C561">
        <v>7845</v>
      </c>
      <c r="D561" t="s">
        <v>698</v>
      </c>
      <c r="E561">
        <v>1</v>
      </c>
      <c r="F561" s="1">
        <v>41131</v>
      </c>
      <c r="G561">
        <v>35.116014210000003</v>
      </c>
      <c r="H561">
        <v>-80.263039230000004</v>
      </c>
      <c r="I561">
        <v>1.29</v>
      </c>
      <c r="J561">
        <v>2.31</v>
      </c>
      <c r="K561">
        <v>-8.01</v>
      </c>
      <c r="L561" s="6">
        <v>0.57591101253567245</v>
      </c>
      <c r="M561" s="6">
        <v>1.4629689486646515</v>
      </c>
    </row>
    <row r="562" spans="1:13" x14ac:dyDescent="0.25">
      <c r="A562" t="s">
        <v>4782</v>
      </c>
      <c r="B562">
        <v>2012</v>
      </c>
      <c r="C562">
        <v>7816</v>
      </c>
      <c r="D562" t="s">
        <v>699</v>
      </c>
      <c r="E562">
        <v>1</v>
      </c>
      <c r="F562" s="1">
        <v>41130</v>
      </c>
      <c r="G562">
        <v>35.214588720000002</v>
      </c>
      <c r="H562">
        <v>-79.403603610000005</v>
      </c>
      <c r="I562">
        <v>-2.08</v>
      </c>
      <c r="J562">
        <v>-12.89</v>
      </c>
      <c r="K562">
        <v>3.75</v>
      </c>
      <c r="L562" s="6">
        <v>0.15703704032998503</v>
      </c>
      <c r="M562" s="6">
        <v>0.45824191080393378</v>
      </c>
    </row>
    <row r="563" spans="1:13" x14ac:dyDescent="0.25">
      <c r="A563" t="s">
        <v>4783</v>
      </c>
      <c r="B563">
        <v>2012</v>
      </c>
      <c r="C563">
        <v>8171</v>
      </c>
      <c r="D563" t="s">
        <v>700</v>
      </c>
      <c r="E563">
        <v>1</v>
      </c>
      <c r="F563" s="1">
        <v>41143</v>
      </c>
      <c r="G563">
        <v>35.710521139999997</v>
      </c>
      <c r="H563">
        <v>-78.157177649999994</v>
      </c>
      <c r="I563">
        <v>-0.66</v>
      </c>
      <c r="J563">
        <v>-4.58</v>
      </c>
      <c r="K563">
        <v>0.70000000000000018</v>
      </c>
      <c r="L563" s="6">
        <v>0.33085448226353864</v>
      </c>
      <c r="M563" s="6">
        <v>0.49975014507702342</v>
      </c>
    </row>
    <row r="564" spans="1:13" x14ac:dyDescent="0.25">
      <c r="A564" t="s">
        <v>3332</v>
      </c>
      <c r="B564">
        <v>2012</v>
      </c>
      <c r="C564">
        <v>6344</v>
      </c>
      <c r="D564" t="s">
        <v>701</v>
      </c>
      <c r="E564">
        <v>1</v>
      </c>
      <c r="F564" s="1">
        <v>41059</v>
      </c>
      <c r="G564">
        <v>46.097226319999997</v>
      </c>
      <c r="H564">
        <v>-97.237247260000004</v>
      </c>
      <c r="I564">
        <v>-4.75</v>
      </c>
      <c r="J564">
        <v>-44.72</v>
      </c>
      <c r="K564">
        <v>-6.7199999999999989</v>
      </c>
      <c r="L564" s="6">
        <v>0.31903502519778904</v>
      </c>
      <c r="M564" s="6">
        <v>0.63479687245131222</v>
      </c>
    </row>
    <row r="565" spans="1:13" x14ac:dyDescent="0.25">
      <c r="A565" t="s">
        <v>2884</v>
      </c>
      <c r="B565">
        <v>2012</v>
      </c>
      <c r="C565">
        <v>6841</v>
      </c>
      <c r="D565" t="s">
        <v>703</v>
      </c>
      <c r="E565">
        <v>1</v>
      </c>
      <c r="F565" s="1">
        <v>41087</v>
      </c>
      <c r="G565">
        <v>48.248153080000002</v>
      </c>
      <c r="H565">
        <v>-98.898168069999997</v>
      </c>
      <c r="I565">
        <v>-5.89</v>
      </c>
      <c r="J565">
        <v>-57.55</v>
      </c>
      <c r="K565">
        <v>-10.43</v>
      </c>
      <c r="L565" s="6">
        <v>0.29486411825716785</v>
      </c>
      <c r="M565" s="6">
        <v>0.50640230156477273</v>
      </c>
    </row>
    <row r="566" spans="1:13" x14ac:dyDescent="0.25">
      <c r="A566" t="s">
        <v>3396</v>
      </c>
      <c r="B566">
        <v>2012</v>
      </c>
      <c r="C566">
        <v>7518</v>
      </c>
      <c r="D566" t="s">
        <v>705</v>
      </c>
      <c r="E566">
        <v>1</v>
      </c>
      <c r="F566" s="1">
        <v>41120</v>
      </c>
      <c r="G566">
        <v>47.074278399999997</v>
      </c>
      <c r="H566">
        <v>-99.630654160000006</v>
      </c>
      <c r="I566">
        <v>-3.36</v>
      </c>
      <c r="J566">
        <v>-40.42</v>
      </c>
      <c r="K566">
        <v>-13.540000000000003</v>
      </c>
      <c r="L566" s="6">
        <v>0.66447636562431267</v>
      </c>
      <c r="M566" s="6">
        <v>1.2994804802368267</v>
      </c>
    </row>
    <row r="567" spans="1:13" x14ac:dyDescent="0.25">
      <c r="A567" t="s">
        <v>3083</v>
      </c>
      <c r="B567">
        <v>2012</v>
      </c>
      <c r="C567">
        <v>6475</v>
      </c>
      <c r="D567" t="s">
        <v>707</v>
      </c>
      <c r="E567">
        <v>1</v>
      </c>
      <c r="F567" s="1">
        <v>41067</v>
      </c>
      <c r="G567">
        <v>47.614889720000001</v>
      </c>
      <c r="H567">
        <v>-100.8270091</v>
      </c>
      <c r="I567">
        <v>-7.99</v>
      </c>
      <c r="J567">
        <v>-72.959999999999994</v>
      </c>
      <c r="K567">
        <v>-9.039999999999992</v>
      </c>
      <c r="L567" s="6">
        <v>0.16168407825560244</v>
      </c>
      <c r="M567" s="6">
        <v>0.59634068667745654</v>
      </c>
    </row>
    <row r="568" spans="1:13" x14ac:dyDescent="0.25">
      <c r="A568" t="s">
        <v>3492</v>
      </c>
      <c r="B568">
        <v>2012</v>
      </c>
      <c r="C568">
        <v>8156</v>
      </c>
      <c r="D568" t="s">
        <v>709</v>
      </c>
      <c r="E568">
        <v>1</v>
      </c>
      <c r="F568" s="1">
        <v>41143</v>
      </c>
      <c r="G568">
        <v>48.032047710000001</v>
      </c>
      <c r="H568">
        <v>-98.908398340000005</v>
      </c>
      <c r="I568">
        <v>-6.03</v>
      </c>
      <c r="J568">
        <v>-56.47</v>
      </c>
      <c r="K568">
        <v>-8.2299999999999969</v>
      </c>
      <c r="L568" s="6">
        <v>0.26404683639094512</v>
      </c>
      <c r="M568" s="6">
        <v>1.0171889543729984</v>
      </c>
    </row>
    <row r="569" spans="1:13" x14ac:dyDescent="0.25">
      <c r="A569" t="s">
        <v>2731</v>
      </c>
      <c r="B569">
        <v>2012</v>
      </c>
      <c r="C569">
        <v>6981</v>
      </c>
      <c r="D569" t="s">
        <v>710</v>
      </c>
      <c r="E569">
        <v>1</v>
      </c>
      <c r="F569" s="1">
        <v>41095</v>
      </c>
      <c r="G569">
        <v>48.327049000000002</v>
      </c>
      <c r="H569">
        <v>-100.7569373</v>
      </c>
      <c r="I569">
        <v>-7.07</v>
      </c>
      <c r="J569">
        <v>-62.79</v>
      </c>
      <c r="K569">
        <v>-6.2299999999999969</v>
      </c>
      <c r="L569" s="6">
        <v>0.30318752853263242</v>
      </c>
      <c r="M569" s="6">
        <v>0.57286322581681159</v>
      </c>
    </row>
    <row r="570" spans="1:13" x14ac:dyDescent="0.25">
      <c r="A570" t="s">
        <v>2509</v>
      </c>
      <c r="B570">
        <v>2012</v>
      </c>
      <c r="C570">
        <v>7068</v>
      </c>
      <c r="D570" t="s">
        <v>712</v>
      </c>
      <c r="E570">
        <v>1</v>
      </c>
      <c r="F570" s="1">
        <v>41100</v>
      </c>
      <c r="G570">
        <v>45.953482739999998</v>
      </c>
      <c r="H570">
        <v>-99.135770870000002</v>
      </c>
      <c r="I570">
        <v>-2.5299999999999998</v>
      </c>
      <c r="J570">
        <v>-32.979999999999997</v>
      </c>
      <c r="K570">
        <v>-12.739999999999998</v>
      </c>
      <c r="L570" s="6">
        <v>0.71239546829040346</v>
      </c>
      <c r="M570" s="6">
        <v>0.82284170054234929</v>
      </c>
    </row>
    <row r="571" spans="1:13" x14ac:dyDescent="0.25">
      <c r="A571" t="s">
        <v>2446</v>
      </c>
      <c r="B571">
        <v>2012</v>
      </c>
      <c r="C571">
        <v>6645</v>
      </c>
      <c r="D571" t="s">
        <v>714</v>
      </c>
      <c r="E571">
        <v>1</v>
      </c>
      <c r="F571" s="1">
        <v>41078</v>
      </c>
      <c r="G571">
        <v>46.366704210000002</v>
      </c>
      <c r="H571">
        <v>-99.503506220000006</v>
      </c>
      <c r="I571">
        <v>-4.49</v>
      </c>
      <c r="J571">
        <v>-46.46</v>
      </c>
      <c r="K571">
        <v>-10.54</v>
      </c>
      <c r="L571" s="6">
        <v>0.43002268975157465</v>
      </c>
      <c r="M571" s="6">
        <v>0.45306986934443849</v>
      </c>
    </row>
    <row r="572" spans="1:13" x14ac:dyDescent="0.25">
      <c r="A572" t="s">
        <v>3034</v>
      </c>
      <c r="B572">
        <v>2012</v>
      </c>
      <c r="C572">
        <v>7384</v>
      </c>
      <c r="D572" t="s">
        <v>716</v>
      </c>
      <c r="E572">
        <v>1</v>
      </c>
      <c r="F572" s="1">
        <v>41114</v>
      </c>
      <c r="G572">
        <v>46.892731410000003</v>
      </c>
      <c r="H572">
        <v>-99.416505000000001</v>
      </c>
      <c r="I572">
        <v>-4.25</v>
      </c>
      <c r="J572">
        <v>-44.09</v>
      </c>
      <c r="K572">
        <v>-10.090000000000003</v>
      </c>
      <c r="L572" s="6">
        <v>0.52172844561919995</v>
      </c>
      <c r="M572" s="6">
        <v>1.2708564915990925</v>
      </c>
    </row>
    <row r="573" spans="1:13" x14ac:dyDescent="0.25">
      <c r="A573" t="s">
        <v>3436</v>
      </c>
      <c r="B573">
        <v>2012</v>
      </c>
      <c r="C573">
        <v>6566</v>
      </c>
      <c r="D573" t="s">
        <v>718</v>
      </c>
      <c r="E573">
        <v>1</v>
      </c>
      <c r="F573" s="1">
        <v>41073</v>
      </c>
      <c r="G573">
        <v>47.864742390000004</v>
      </c>
      <c r="H573">
        <v>-101.5132965</v>
      </c>
      <c r="I573">
        <v>-5.78</v>
      </c>
      <c r="J573">
        <v>-56.94</v>
      </c>
      <c r="K573">
        <v>-10.699999999999996</v>
      </c>
      <c r="L573" s="6">
        <v>0.43638713746020491</v>
      </c>
      <c r="M573" s="6">
        <v>0.4425292700453724</v>
      </c>
    </row>
    <row r="574" spans="1:13" x14ac:dyDescent="0.25">
      <c r="A574" t="s">
        <v>3345</v>
      </c>
      <c r="B574">
        <v>2012</v>
      </c>
      <c r="C574">
        <v>6217</v>
      </c>
      <c r="D574" t="s">
        <v>720</v>
      </c>
      <c r="E574">
        <v>1</v>
      </c>
      <c r="F574" s="1">
        <v>41044</v>
      </c>
      <c r="G574">
        <v>46.640032759999997</v>
      </c>
      <c r="H574">
        <v>-99.587161109999997</v>
      </c>
      <c r="I574">
        <v>-6.39</v>
      </c>
      <c r="J574">
        <v>-57.7</v>
      </c>
      <c r="K574">
        <v>-6.5800000000000054</v>
      </c>
      <c r="L574" s="6">
        <v>0.25644674083758912</v>
      </c>
      <c r="M574" s="6">
        <v>0.75628069192762459</v>
      </c>
    </row>
    <row r="575" spans="1:13" x14ac:dyDescent="0.25">
      <c r="A575" t="s">
        <v>3301</v>
      </c>
      <c r="B575">
        <v>2012</v>
      </c>
      <c r="C575">
        <v>8127</v>
      </c>
      <c r="D575" t="s">
        <v>722</v>
      </c>
      <c r="E575">
        <v>1</v>
      </c>
      <c r="F575" s="1">
        <v>41141</v>
      </c>
      <c r="G575">
        <v>48.895700009999999</v>
      </c>
      <c r="H575">
        <v>-99.712799810000007</v>
      </c>
      <c r="I575">
        <v>-3.3</v>
      </c>
      <c r="J575">
        <v>-48.65</v>
      </c>
      <c r="K575">
        <v>-22.25</v>
      </c>
      <c r="L575" s="6">
        <v>0.87333417723803963</v>
      </c>
      <c r="M575" s="6">
        <v>1.9090552797762577</v>
      </c>
    </row>
    <row r="576" spans="1:13" x14ac:dyDescent="0.25">
      <c r="A576" t="s">
        <v>2931</v>
      </c>
      <c r="B576">
        <v>2012</v>
      </c>
      <c r="C576">
        <v>7350</v>
      </c>
      <c r="D576" t="s">
        <v>724</v>
      </c>
      <c r="E576">
        <v>1</v>
      </c>
      <c r="F576" s="1">
        <v>41113</v>
      </c>
      <c r="G576">
        <v>46.831580410000001</v>
      </c>
      <c r="H576">
        <v>-99.764737800000006</v>
      </c>
      <c r="I576">
        <v>-5.18</v>
      </c>
      <c r="J576">
        <v>-52.4</v>
      </c>
      <c r="K576">
        <v>-10.96</v>
      </c>
      <c r="L576" s="6">
        <v>0.34656859348271696</v>
      </c>
      <c r="M576" s="6">
        <v>0.31167423958769841</v>
      </c>
    </row>
    <row r="577" spans="1:13" x14ac:dyDescent="0.25">
      <c r="A577" t="s">
        <v>4784</v>
      </c>
      <c r="B577">
        <v>2012</v>
      </c>
      <c r="C577">
        <v>6189</v>
      </c>
      <c r="D577" t="s">
        <v>726</v>
      </c>
      <c r="E577">
        <v>1</v>
      </c>
      <c r="F577" s="1">
        <v>41045</v>
      </c>
      <c r="G577">
        <v>46.826041949999997</v>
      </c>
      <c r="H577">
        <v>-100.6342083</v>
      </c>
      <c r="I577">
        <v>-8.2200000000000006</v>
      </c>
      <c r="J577">
        <v>-71.39</v>
      </c>
      <c r="K577">
        <v>-5.6299999999999955</v>
      </c>
      <c r="L577" s="6">
        <v>0.11846312160764896</v>
      </c>
      <c r="M577" s="6">
        <v>0.60665236376341047</v>
      </c>
    </row>
    <row r="578" spans="1:13" x14ac:dyDescent="0.25">
      <c r="A578" t="s">
        <v>4785</v>
      </c>
      <c r="B578">
        <v>2012</v>
      </c>
      <c r="C578">
        <v>6476</v>
      </c>
      <c r="D578" t="s">
        <v>727</v>
      </c>
      <c r="E578">
        <v>1</v>
      </c>
      <c r="F578" s="1">
        <v>41067</v>
      </c>
      <c r="G578">
        <v>46.367864079999997</v>
      </c>
      <c r="H578">
        <v>-99.39845029</v>
      </c>
      <c r="I578">
        <v>-4.9400000000000004</v>
      </c>
      <c r="J578">
        <v>-50.9</v>
      </c>
      <c r="K578">
        <v>-11.379999999999995</v>
      </c>
      <c r="L578" s="6">
        <v>0.35329732031801331</v>
      </c>
      <c r="M578" s="6">
        <v>0.71024806778629124</v>
      </c>
    </row>
    <row r="579" spans="1:13" x14ac:dyDescent="0.25">
      <c r="A579" t="s">
        <v>4786</v>
      </c>
      <c r="B579">
        <v>2012</v>
      </c>
      <c r="C579">
        <v>6852</v>
      </c>
      <c r="D579" t="s">
        <v>728</v>
      </c>
      <c r="E579">
        <v>1</v>
      </c>
      <c r="F579" s="1">
        <v>41088</v>
      </c>
      <c r="G579">
        <v>47.736839109999998</v>
      </c>
      <c r="H579">
        <v>-100.4387591</v>
      </c>
      <c r="I579">
        <v>-5.37</v>
      </c>
      <c r="J579">
        <v>-55.83</v>
      </c>
      <c r="K579">
        <v>-12.869999999999997</v>
      </c>
      <c r="L579" s="6">
        <v>0.40132998337697989</v>
      </c>
      <c r="M579" s="6">
        <v>0.4655181986006291</v>
      </c>
    </row>
    <row r="580" spans="1:13" x14ac:dyDescent="0.25">
      <c r="A580" t="s">
        <v>4787</v>
      </c>
      <c r="B580">
        <v>2012</v>
      </c>
      <c r="C580">
        <v>6654</v>
      </c>
      <c r="D580" t="s">
        <v>729</v>
      </c>
      <c r="E580">
        <v>1</v>
      </c>
      <c r="F580" s="1">
        <v>41079</v>
      </c>
      <c r="G580">
        <v>48.748978719999997</v>
      </c>
      <c r="H580">
        <v>-102.9425695</v>
      </c>
      <c r="I580">
        <v>-7.16</v>
      </c>
      <c r="J580">
        <v>-68.260000000000005</v>
      </c>
      <c r="K580">
        <v>-10.980000000000004</v>
      </c>
      <c r="L580" s="6">
        <v>0.39010422203681849</v>
      </c>
      <c r="M580" s="6">
        <v>0.45427223068805828</v>
      </c>
    </row>
    <row r="581" spans="1:13" x14ac:dyDescent="0.25">
      <c r="A581" t="s">
        <v>4788</v>
      </c>
      <c r="B581">
        <v>2012</v>
      </c>
      <c r="C581">
        <v>7482</v>
      </c>
      <c r="D581" t="s">
        <v>730</v>
      </c>
      <c r="E581">
        <v>1</v>
      </c>
      <c r="F581" s="1">
        <v>41117</v>
      </c>
      <c r="G581">
        <v>46.71384398</v>
      </c>
      <c r="H581">
        <v>-100.1527425</v>
      </c>
      <c r="I581">
        <v>-3.66</v>
      </c>
      <c r="J581">
        <v>-41.6</v>
      </c>
      <c r="K581">
        <v>-12.32</v>
      </c>
      <c r="L581" s="6">
        <v>0.56565392653353008</v>
      </c>
      <c r="M581" s="6">
        <v>0.59759059628749855</v>
      </c>
    </row>
    <row r="582" spans="1:13" x14ac:dyDescent="0.25">
      <c r="A582" t="s">
        <v>4789</v>
      </c>
      <c r="B582">
        <v>2012</v>
      </c>
      <c r="C582">
        <v>7707</v>
      </c>
      <c r="D582" t="s">
        <v>731</v>
      </c>
      <c r="E582">
        <v>1</v>
      </c>
      <c r="F582" s="1">
        <v>41127</v>
      </c>
      <c r="G582">
        <v>46.614820469999998</v>
      </c>
      <c r="H582">
        <v>-101.8950983</v>
      </c>
      <c r="I582">
        <v>-10.07</v>
      </c>
      <c r="J582">
        <v>-83.04</v>
      </c>
      <c r="K582">
        <v>-2.480000000000004</v>
      </c>
      <c r="L582" s="6">
        <v>4.8316548723000591E-2</v>
      </c>
      <c r="M582" s="6">
        <v>0.30150529464053882</v>
      </c>
    </row>
    <row r="583" spans="1:13" x14ac:dyDescent="0.25">
      <c r="A583" t="s">
        <v>4790</v>
      </c>
      <c r="B583">
        <v>2012</v>
      </c>
      <c r="C583">
        <v>7067</v>
      </c>
      <c r="D583" t="s">
        <v>732</v>
      </c>
      <c r="E583">
        <v>1</v>
      </c>
      <c r="F583" s="1">
        <v>41100</v>
      </c>
      <c r="G583">
        <v>46.022785829999997</v>
      </c>
      <c r="H583">
        <v>-99.292045830000006</v>
      </c>
      <c r="I583">
        <v>-4.37</v>
      </c>
      <c r="J583">
        <v>-45.06</v>
      </c>
      <c r="K583">
        <v>-10.100000000000001</v>
      </c>
      <c r="L583" s="6">
        <v>0.41780187103853517</v>
      </c>
      <c r="M583" s="6">
        <v>0.97964030472006491</v>
      </c>
    </row>
    <row r="584" spans="1:13" x14ac:dyDescent="0.25">
      <c r="A584" t="s">
        <v>4791</v>
      </c>
      <c r="B584">
        <v>2012</v>
      </c>
      <c r="C584">
        <v>6538</v>
      </c>
      <c r="D584" t="s">
        <v>733</v>
      </c>
      <c r="E584">
        <v>1</v>
      </c>
      <c r="F584" s="1">
        <v>41072</v>
      </c>
      <c r="G584">
        <v>47.904201919999998</v>
      </c>
      <c r="H584">
        <v>-101.05982950000001</v>
      </c>
      <c r="I584">
        <v>-6.51</v>
      </c>
      <c r="J584">
        <v>-61.1</v>
      </c>
      <c r="K584">
        <v>-9.0200000000000031</v>
      </c>
      <c r="L584" s="6">
        <v>0.35076757425312222</v>
      </c>
      <c r="M584" s="6">
        <v>0.67307020862680411</v>
      </c>
    </row>
    <row r="585" spans="1:13" x14ac:dyDescent="0.25">
      <c r="A585" t="s">
        <v>4792</v>
      </c>
      <c r="B585">
        <v>2012</v>
      </c>
      <c r="C585">
        <v>7701</v>
      </c>
      <c r="D585" t="s">
        <v>734</v>
      </c>
      <c r="E585">
        <v>1</v>
      </c>
      <c r="F585" s="1">
        <v>41127</v>
      </c>
      <c r="G585">
        <v>47.080013270000002</v>
      </c>
      <c r="H585">
        <v>-99.730585860000005</v>
      </c>
      <c r="I585">
        <v>-4.07</v>
      </c>
      <c r="J585">
        <v>-46.16</v>
      </c>
      <c r="K585">
        <v>-13.599999999999994</v>
      </c>
      <c r="L585" s="6">
        <v>0.53263068521317269</v>
      </c>
      <c r="M585" s="6">
        <v>1.0340018196170124</v>
      </c>
    </row>
    <row r="586" spans="1:13" x14ac:dyDescent="0.25">
      <c r="A586" t="s">
        <v>4793</v>
      </c>
      <c r="B586">
        <v>2012</v>
      </c>
      <c r="C586">
        <v>6546</v>
      </c>
      <c r="D586" t="s">
        <v>735</v>
      </c>
      <c r="E586">
        <v>1</v>
      </c>
      <c r="F586" s="1">
        <v>41072</v>
      </c>
      <c r="G586">
        <v>48.914932999999998</v>
      </c>
      <c r="H586">
        <v>-100.43343969999999</v>
      </c>
      <c r="I586">
        <v>-5.25</v>
      </c>
      <c r="J586">
        <v>-57.94</v>
      </c>
      <c r="K586">
        <v>-15.939999999999998</v>
      </c>
      <c r="L586" s="6">
        <v>0.59736304174859867</v>
      </c>
      <c r="M586" s="6">
        <v>1.0678264099268771</v>
      </c>
    </row>
    <row r="587" spans="1:13" x14ac:dyDescent="0.25">
      <c r="A587" t="s">
        <v>4794</v>
      </c>
      <c r="B587">
        <v>2012</v>
      </c>
      <c r="C587">
        <v>7417</v>
      </c>
      <c r="D587" t="s">
        <v>736</v>
      </c>
      <c r="E587">
        <v>1</v>
      </c>
      <c r="F587" s="1">
        <v>41115</v>
      </c>
      <c r="G587">
        <v>47.068034019999999</v>
      </c>
      <c r="H587">
        <v>-99.079912899999997</v>
      </c>
      <c r="I587">
        <v>-4.2300000000000004</v>
      </c>
      <c r="J587">
        <v>-45.84</v>
      </c>
      <c r="K587">
        <v>-12</v>
      </c>
      <c r="L587" s="6">
        <v>0.49979789276509096</v>
      </c>
      <c r="M587" s="6">
        <v>1.3382306159368575</v>
      </c>
    </row>
    <row r="588" spans="1:13" x14ac:dyDescent="0.25">
      <c r="A588" t="s">
        <v>4795</v>
      </c>
      <c r="B588">
        <v>2012</v>
      </c>
      <c r="C588">
        <v>6697</v>
      </c>
      <c r="D588" t="s">
        <v>737</v>
      </c>
      <c r="E588">
        <v>1</v>
      </c>
      <c r="F588" s="1">
        <v>41080</v>
      </c>
      <c r="G588">
        <v>47.2749168</v>
      </c>
      <c r="H588">
        <v>-100.3980476</v>
      </c>
      <c r="I588">
        <v>-5.96</v>
      </c>
      <c r="J588">
        <v>-56.49</v>
      </c>
      <c r="K588">
        <v>-8.8100000000000023</v>
      </c>
      <c r="L588" s="6">
        <v>0.34087839318533342</v>
      </c>
      <c r="M588" s="6">
        <v>0.46741746804877565</v>
      </c>
    </row>
    <row r="589" spans="1:13" x14ac:dyDescent="0.25">
      <c r="A589" t="s">
        <v>4796</v>
      </c>
      <c r="B589">
        <v>2012</v>
      </c>
      <c r="C589">
        <v>6693</v>
      </c>
      <c r="D589" t="s">
        <v>738</v>
      </c>
      <c r="E589">
        <v>1</v>
      </c>
      <c r="F589" s="1">
        <v>41080</v>
      </c>
      <c r="G589">
        <v>48.351441389999998</v>
      </c>
      <c r="H589">
        <v>-102.1406782</v>
      </c>
      <c r="I589">
        <v>-6.73</v>
      </c>
      <c r="J589">
        <v>-64.510000000000005</v>
      </c>
      <c r="K589">
        <v>-10.670000000000002</v>
      </c>
      <c r="L589" s="6">
        <v>0.38648750453458469</v>
      </c>
      <c r="M589" s="6">
        <v>0.38509587233034459</v>
      </c>
    </row>
    <row r="590" spans="1:13" x14ac:dyDescent="0.25">
      <c r="A590" t="s">
        <v>4797</v>
      </c>
      <c r="B590">
        <v>2012</v>
      </c>
      <c r="C590">
        <v>7858</v>
      </c>
      <c r="D590" t="s">
        <v>739</v>
      </c>
      <c r="E590">
        <v>1</v>
      </c>
      <c r="F590" s="1">
        <v>41134</v>
      </c>
      <c r="G590">
        <v>47.170370419999998</v>
      </c>
      <c r="H590">
        <v>-99.248006309999994</v>
      </c>
      <c r="I590">
        <v>-4.3099999999999996</v>
      </c>
      <c r="J590">
        <v>-45.18</v>
      </c>
      <c r="K590">
        <v>-10.700000000000003</v>
      </c>
      <c r="L590" s="6">
        <v>0.54185469441428591</v>
      </c>
      <c r="M590" s="6">
        <v>1.1951597869863217</v>
      </c>
    </row>
    <row r="591" spans="1:13" x14ac:dyDescent="0.25">
      <c r="A591" t="s">
        <v>4798</v>
      </c>
      <c r="B591">
        <v>2012</v>
      </c>
      <c r="C591">
        <v>7543</v>
      </c>
      <c r="D591" t="s">
        <v>740</v>
      </c>
      <c r="E591">
        <v>1</v>
      </c>
      <c r="F591" s="1">
        <v>41121</v>
      </c>
      <c r="G591">
        <v>47.173412620000001</v>
      </c>
      <c r="H591">
        <v>-99.771111660000003</v>
      </c>
      <c r="I591">
        <v>-4.13</v>
      </c>
      <c r="J591">
        <v>-46.27</v>
      </c>
      <c r="K591">
        <v>-13.230000000000004</v>
      </c>
      <c r="L591" s="6">
        <v>0.55708092633212192</v>
      </c>
      <c r="M591" s="6">
        <v>1.0798431887393665</v>
      </c>
    </row>
    <row r="592" spans="1:13" x14ac:dyDescent="0.25">
      <c r="A592" t="s">
        <v>4799</v>
      </c>
      <c r="B592">
        <v>2012</v>
      </c>
      <c r="C592">
        <v>6577</v>
      </c>
      <c r="D592" t="s">
        <v>741</v>
      </c>
      <c r="E592">
        <v>1</v>
      </c>
      <c r="F592" s="1">
        <v>41073</v>
      </c>
      <c r="G592">
        <v>48.550855130000002</v>
      </c>
      <c r="H592">
        <v>-99.925302180000003</v>
      </c>
      <c r="I592">
        <v>-6.37</v>
      </c>
      <c r="J592">
        <v>-60.62</v>
      </c>
      <c r="K592">
        <v>-9.6599999999999966</v>
      </c>
      <c r="L592" s="6">
        <v>0.35890114533965389</v>
      </c>
      <c r="M592" s="6">
        <v>0.69238871242974998</v>
      </c>
    </row>
    <row r="593" spans="1:13" x14ac:dyDescent="0.25">
      <c r="A593" t="s">
        <v>4800</v>
      </c>
      <c r="B593">
        <v>2012</v>
      </c>
      <c r="C593">
        <v>6599</v>
      </c>
      <c r="D593" t="s">
        <v>742</v>
      </c>
      <c r="E593">
        <v>1</v>
      </c>
      <c r="F593" s="1">
        <v>41074</v>
      </c>
      <c r="G593">
        <v>46.543921650000001</v>
      </c>
      <c r="H593">
        <v>-104.02825799999999</v>
      </c>
      <c r="I593">
        <v>-7.1</v>
      </c>
      <c r="J593">
        <v>-77.03</v>
      </c>
      <c r="K593">
        <v>-20.230000000000004</v>
      </c>
      <c r="L593" s="6">
        <v>0.20549802459155866</v>
      </c>
      <c r="M593" s="6">
        <v>0.31587626738782454</v>
      </c>
    </row>
    <row r="594" spans="1:13" x14ac:dyDescent="0.25">
      <c r="A594" t="s">
        <v>4801</v>
      </c>
      <c r="B594">
        <v>2012</v>
      </c>
      <c r="C594">
        <v>7418</v>
      </c>
      <c r="D594" t="s">
        <v>743</v>
      </c>
      <c r="E594">
        <v>1</v>
      </c>
      <c r="F594" s="1">
        <v>41115</v>
      </c>
      <c r="G594">
        <v>47.138395840000001</v>
      </c>
      <c r="H594">
        <v>-99.132523140000004</v>
      </c>
      <c r="I594">
        <v>-4.79</v>
      </c>
      <c r="J594">
        <v>-47.9</v>
      </c>
      <c r="K594">
        <v>-9.5799999999999983</v>
      </c>
      <c r="L594" s="6">
        <v>0.45178229542411341</v>
      </c>
      <c r="M594" s="6">
        <v>1.2477397560397159</v>
      </c>
    </row>
    <row r="595" spans="1:13" x14ac:dyDescent="0.25">
      <c r="A595" t="s">
        <v>4802</v>
      </c>
      <c r="B595">
        <v>2012</v>
      </c>
      <c r="C595">
        <v>6853</v>
      </c>
      <c r="D595" t="s">
        <v>744</v>
      </c>
      <c r="E595">
        <v>1</v>
      </c>
      <c r="F595" s="1">
        <v>41088</v>
      </c>
      <c r="G595">
        <v>47.398672400000002</v>
      </c>
      <c r="H595">
        <v>-100.8114446</v>
      </c>
      <c r="I595">
        <v>-5.41</v>
      </c>
      <c r="J595">
        <v>-57.09</v>
      </c>
      <c r="K595">
        <v>-13.810000000000002</v>
      </c>
      <c r="L595" s="6">
        <v>0.3780062451445389</v>
      </c>
      <c r="M595" s="6">
        <v>0.8692687122215067</v>
      </c>
    </row>
    <row r="596" spans="1:13" x14ac:dyDescent="0.25">
      <c r="A596" t="s">
        <v>4803</v>
      </c>
      <c r="B596">
        <v>2012</v>
      </c>
      <c r="C596">
        <v>7526</v>
      </c>
      <c r="D596" t="s">
        <v>745</v>
      </c>
      <c r="E596">
        <v>1</v>
      </c>
      <c r="F596" s="1">
        <v>41120</v>
      </c>
      <c r="G596">
        <v>47.201889440000002</v>
      </c>
      <c r="H596">
        <v>-99.352390639999996</v>
      </c>
      <c r="I596">
        <v>-4.99</v>
      </c>
      <c r="J596">
        <v>-50.08</v>
      </c>
      <c r="K596">
        <v>-10.159999999999997</v>
      </c>
      <c r="L596" s="6">
        <v>0.43961847470278076</v>
      </c>
      <c r="M596" s="6">
        <v>0.72274023302159185</v>
      </c>
    </row>
    <row r="597" spans="1:13" x14ac:dyDescent="0.25">
      <c r="A597" t="s">
        <v>4804</v>
      </c>
      <c r="B597">
        <v>2012</v>
      </c>
      <c r="C597">
        <v>6717</v>
      </c>
      <c r="D597" t="s">
        <v>746</v>
      </c>
      <c r="E597">
        <v>1</v>
      </c>
      <c r="F597" s="1">
        <v>41081</v>
      </c>
      <c r="G597">
        <v>46.400025550000002</v>
      </c>
      <c r="H597">
        <v>-99.282184729999997</v>
      </c>
      <c r="I597">
        <v>-5.01</v>
      </c>
      <c r="J597">
        <v>-49.44</v>
      </c>
      <c r="K597">
        <v>-9.36</v>
      </c>
      <c r="L597" s="6">
        <v>0.37283754208640607</v>
      </c>
      <c r="M597" s="6">
        <v>0.57193070454077322</v>
      </c>
    </row>
    <row r="598" spans="1:13" x14ac:dyDescent="0.25">
      <c r="A598" t="s">
        <v>4805</v>
      </c>
      <c r="B598">
        <v>2012</v>
      </c>
      <c r="C598">
        <v>6594</v>
      </c>
      <c r="D598" t="s">
        <v>747</v>
      </c>
      <c r="E598">
        <v>1</v>
      </c>
      <c r="F598" s="1">
        <v>41074</v>
      </c>
      <c r="G598">
        <v>48.954773189999997</v>
      </c>
      <c r="H598">
        <v>-99.833211169999998</v>
      </c>
      <c r="I598">
        <v>-5.32</v>
      </c>
      <c r="J598">
        <v>-56.98</v>
      </c>
      <c r="K598">
        <v>-14.419999999999995</v>
      </c>
      <c r="L598" s="6">
        <v>0.56276630938280747</v>
      </c>
      <c r="M598" s="6">
        <v>2.8415275012587933</v>
      </c>
    </row>
    <row r="599" spans="1:13" x14ac:dyDescent="0.25">
      <c r="A599" t="s">
        <v>4806</v>
      </c>
      <c r="B599">
        <v>2012</v>
      </c>
      <c r="C599">
        <v>6636</v>
      </c>
      <c r="D599" t="s">
        <v>748</v>
      </c>
      <c r="E599">
        <v>1</v>
      </c>
      <c r="F599" s="1">
        <v>41078</v>
      </c>
      <c r="G599">
        <v>48.574183740000002</v>
      </c>
      <c r="H599">
        <v>-103.6650787</v>
      </c>
      <c r="I599">
        <v>-9.93</v>
      </c>
      <c r="J599">
        <v>-90.26</v>
      </c>
      <c r="K599">
        <v>-10.820000000000007</v>
      </c>
      <c r="L599" s="6">
        <v>0.10185866841662759</v>
      </c>
      <c r="M599" s="6">
        <v>9.2240470952345929E-2</v>
      </c>
    </row>
    <row r="600" spans="1:13" x14ac:dyDescent="0.25">
      <c r="A600" t="s">
        <v>4807</v>
      </c>
      <c r="B600">
        <v>2012</v>
      </c>
      <c r="C600">
        <v>6865</v>
      </c>
      <c r="D600" t="s">
        <v>749</v>
      </c>
      <c r="E600">
        <v>1</v>
      </c>
      <c r="F600" s="1">
        <v>41086</v>
      </c>
      <c r="G600">
        <v>48.00697014</v>
      </c>
      <c r="H600">
        <v>-101.53241869999999</v>
      </c>
      <c r="I600">
        <v>-8.43</v>
      </c>
      <c r="J600">
        <v>-76.67</v>
      </c>
      <c r="K600">
        <v>-9.230000000000004</v>
      </c>
      <c r="L600" s="6">
        <v>0.195099601540699</v>
      </c>
      <c r="M600" s="6">
        <v>1.0985893321098528</v>
      </c>
    </row>
    <row r="601" spans="1:13" x14ac:dyDescent="0.25">
      <c r="A601" t="s">
        <v>4808</v>
      </c>
      <c r="B601">
        <v>2012</v>
      </c>
      <c r="C601">
        <v>7649</v>
      </c>
      <c r="D601" t="s">
        <v>750</v>
      </c>
      <c r="E601">
        <v>1</v>
      </c>
      <c r="F601" s="1">
        <v>41123</v>
      </c>
      <c r="G601">
        <v>48.547286620000001</v>
      </c>
      <c r="H601">
        <v>-99.185167890000002</v>
      </c>
      <c r="I601">
        <v>-4.13</v>
      </c>
      <c r="J601">
        <v>-48.78</v>
      </c>
      <c r="K601">
        <v>-15.740000000000002</v>
      </c>
      <c r="L601" s="6">
        <v>0.60188510879171564</v>
      </c>
      <c r="M601" s="6">
        <v>0.41590641971593506</v>
      </c>
    </row>
    <row r="602" spans="1:13" x14ac:dyDescent="0.25">
      <c r="A602" t="s">
        <v>4809</v>
      </c>
      <c r="B602">
        <v>2012</v>
      </c>
      <c r="C602">
        <v>7449</v>
      </c>
      <c r="D602" t="s">
        <v>751</v>
      </c>
      <c r="E602">
        <v>1</v>
      </c>
      <c r="F602" s="1">
        <v>41116</v>
      </c>
      <c r="G602">
        <v>47.083520589999999</v>
      </c>
      <c r="H602">
        <v>-99.227308789999995</v>
      </c>
      <c r="I602">
        <v>-4.46</v>
      </c>
      <c r="J602">
        <v>-48.26</v>
      </c>
      <c r="K602">
        <v>-12.579999999999998</v>
      </c>
      <c r="L602" s="6">
        <v>0.47733918164783512</v>
      </c>
      <c r="M602" s="6">
        <v>0.97809031533468338</v>
      </c>
    </row>
    <row r="603" spans="1:13" x14ac:dyDescent="0.25">
      <c r="A603" t="s">
        <v>4810</v>
      </c>
      <c r="B603">
        <v>2012</v>
      </c>
      <c r="C603">
        <v>7559</v>
      </c>
      <c r="D603" t="s">
        <v>752</v>
      </c>
      <c r="E603">
        <v>1</v>
      </c>
      <c r="F603" s="1">
        <v>41121</v>
      </c>
      <c r="G603">
        <v>48.720201979999999</v>
      </c>
      <c r="H603">
        <v>-102.11499980000001</v>
      </c>
      <c r="I603">
        <v>-6.54</v>
      </c>
      <c r="J603">
        <v>-65.209999999999994</v>
      </c>
      <c r="K603">
        <v>-12.889999999999993</v>
      </c>
      <c r="L603" s="6">
        <v>0.39156905021619215</v>
      </c>
      <c r="M603" s="6">
        <v>0.52416323220326511</v>
      </c>
    </row>
    <row r="604" spans="1:13" x14ac:dyDescent="0.25">
      <c r="A604" t="s">
        <v>4811</v>
      </c>
      <c r="B604">
        <v>2012</v>
      </c>
      <c r="C604">
        <v>6964</v>
      </c>
      <c r="D604" t="s">
        <v>753</v>
      </c>
      <c r="E604">
        <v>1</v>
      </c>
      <c r="F604" s="1">
        <v>41095</v>
      </c>
      <c r="G604">
        <v>47.241365960000003</v>
      </c>
      <c r="H604">
        <v>-99.837304119999999</v>
      </c>
      <c r="I604">
        <v>-5.77</v>
      </c>
      <c r="J604">
        <v>-55.4</v>
      </c>
      <c r="K604">
        <v>-9.240000000000002</v>
      </c>
      <c r="L604" s="6">
        <v>0.34537239756059313</v>
      </c>
      <c r="M604" s="6">
        <v>0.62761022903335018</v>
      </c>
    </row>
    <row r="605" spans="1:13" x14ac:dyDescent="0.25">
      <c r="A605" t="s">
        <v>4812</v>
      </c>
      <c r="B605">
        <v>2012</v>
      </c>
      <c r="C605">
        <v>7645</v>
      </c>
      <c r="D605" t="s">
        <v>754</v>
      </c>
      <c r="E605">
        <v>1</v>
      </c>
      <c r="F605" s="1">
        <v>41122</v>
      </c>
      <c r="G605">
        <v>48.877338250000001</v>
      </c>
      <c r="H605">
        <v>-99.979545340000001</v>
      </c>
      <c r="I605">
        <v>-2.23</v>
      </c>
      <c r="J605">
        <v>-45.14</v>
      </c>
      <c r="K605">
        <v>-27.3</v>
      </c>
      <c r="L605" s="6">
        <v>1.2631802483509103</v>
      </c>
      <c r="M605" s="6">
        <v>1.8510188786889654</v>
      </c>
    </row>
    <row r="606" spans="1:13" x14ac:dyDescent="0.25">
      <c r="A606" t="s">
        <v>4813</v>
      </c>
      <c r="B606">
        <v>2012</v>
      </c>
      <c r="C606">
        <v>8150</v>
      </c>
      <c r="D606" t="s">
        <v>755</v>
      </c>
      <c r="E606">
        <v>1</v>
      </c>
      <c r="F606" s="1">
        <v>41143</v>
      </c>
      <c r="G606">
        <v>47.848298999999997</v>
      </c>
      <c r="H606">
        <v>-100.278256</v>
      </c>
      <c r="I606">
        <v>-3.93</v>
      </c>
      <c r="J606">
        <v>-49.54</v>
      </c>
      <c r="K606">
        <v>-18.099999999999998</v>
      </c>
      <c r="L606" s="6">
        <v>0.5725862815094539</v>
      </c>
      <c r="M606" s="6">
        <v>0.67085877871286737</v>
      </c>
    </row>
    <row r="607" spans="1:13" x14ac:dyDescent="0.25">
      <c r="A607" t="s">
        <v>4814</v>
      </c>
      <c r="B607">
        <v>2012</v>
      </c>
      <c r="C607">
        <v>7644</v>
      </c>
      <c r="D607" t="s">
        <v>756</v>
      </c>
      <c r="E607">
        <v>1</v>
      </c>
      <c r="F607" s="1">
        <v>41123</v>
      </c>
      <c r="G607">
        <v>48.665210799999997</v>
      </c>
      <c r="H607">
        <v>-103.0632567</v>
      </c>
      <c r="I607">
        <v>-5.01</v>
      </c>
      <c r="J607">
        <v>-58.49</v>
      </c>
      <c r="K607">
        <v>-18.410000000000004</v>
      </c>
      <c r="L607" s="6">
        <v>0.59893084313474321</v>
      </c>
      <c r="M607" s="6">
        <v>0.74033934436314541</v>
      </c>
    </row>
    <row r="608" spans="1:13" x14ac:dyDescent="0.25">
      <c r="A608" t="s">
        <v>4815</v>
      </c>
      <c r="B608">
        <v>2012</v>
      </c>
      <c r="C608">
        <v>8661</v>
      </c>
      <c r="D608" t="s">
        <v>4816</v>
      </c>
      <c r="E608">
        <v>1</v>
      </c>
      <c r="F608" s="1">
        <v>41172</v>
      </c>
      <c r="G608">
        <v>46.745694389999997</v>
      </c>
      <c r="H608">
        <v>-99.496898060000007</v>
      </c>
      <c r="I608">
        <v>-5.3</v>
      </c>
      <c r="J608">
        <v>-51.48</v>
      </c>
      <c r="K608">
        <v>-9.0799999999999983</v>
      </c>
      <c r="L608" s="6">
        <v>0.36921128364292977</v>
      </c>
      <c r="M608" s="6">
        <v>6.500021693476814</v>
      </c>
    </row>
    <row r="609" spans="1:13" x14ac:dyDescent="0.25">
      <c r="A609" t="s">
        <v>4817</v>
      </c>
      <c r="B609">
        <v>2012</v>
      </c>
      <c r="C609">
        <v>8662</v>
      </c>
      <c r="D609" t="s">
        <v>4818</v>
      </c>
      <c r="E609">
        <v>1</v>
      </c>
      <c r="F609" s="1">
        <v>41172</v>
      </c>
      <c r="G609">
        <v>47.129151540000002</v>
      </c>
      <c r="H609">
        <v>-99.62037746</v>
      </c>
      <c r="I609">
        <v>-5.07</v>
      </c>
      <c r="J609">
        <v>-52.35</v>
      </c>
      <c r="K609">
        <v>-11.79</v>
      </c>
      <c r="L609" s="6">
        <v>0.39339964287442353</v>
      </c>
      <c r="M609" s="6">
        <v>1.6974150232019174</v>
      </c>
    </row>
    <row r="610" spans="1:13" x14ac:dyDescent="0.25">
      <c r="A610" t="s">
        <v>3955</v>
      </c>
      <c r="B610">
        <v>2012</v>
      </c>
      <c r="C610">
        <v>7344</v>
      </c>
      <c r="D610" t="s">
        <v>757</v>
      </c>
      <c r="E610">
        <v>1</v>
      </c>
      <c r="F610" s="1">
        <v>41112</v>
      </c>
      <c r="G610">
        <v>40.063111390000003</v>
      </c>
      <c r="H610">
        <v>-99.292201349999999</v>
      </c>
      <c r="I610">
        <v>-3.85</v>
      </c>
      <c r="J610">
        <v>-34.49</v>
      </c>
      <c r="K610">
        <v>-3.6900000000000013</v>
      </c>
      <c r="L610" s="6">
        <v>0.30771248687859698</v>
      </c>
      <c r="M610" s="6">
        <v>1.2662339699100462</v>
      </c>
    </row>
    <row r="611" spans="1:13" x14ac:dyDescent="0.25">
      <c r="A611" t="s">
        <v>3216</v>
      </c>
      <c r="B611">
        <v>2012</v>
      </c>
      <c r="C611">
        <v>8067</v>
      </c>
      <c r="D611" t="s">
        <v>759</v>
      </c>
      <c r="E611">
        <v>1</v>
      </c>
      <c r="F611" s="1">
        <v>41139</v>
      </c>
      <c r="G611">
        <v>42.532669130000002</v>
      </c>
      <c r="H611">
        <v>-100.5913352</v>
      </c>
      <c r="I611">
        <v>1.22</v>
      </c>
      <c r="J611">
        <v>-12.56</v>
      </c>
      <c r="K611">
        <v>-22.32</v>
      </c>
      <c r="L611" s="6">
        <v>0.83331538638999847</v>
      </c>
      <c r="M611" s="6">
        <v>0.66148503578136253</v>
      </c>
    </row>
    <row r="612" spans="1:13" x14ac:dyDescent="0.25">
      <c r="A612" t="s">
        <v>4002</v>
      </c>
      <c r="B612">
        <v>2012</v>
      </c>
      <c r="C612">
        <v>1000085</v>
      </c>
      <c r="D612" t="s">
        <v>761</v>
      </c>
      <c r="E612">
        <v>1</v>
      </c>
      <c r="F612" s="1">
        <v>41109</v>
      </c>
      <c r="G612">
        <v>40.36174467</v>
      </c>
      <c r="H612">
        <v>-100.70419920000001</v>
      </c>
      <c r="I612">
        <v>-5.13</v>
      </c>
      <c r="J612">
        <v>-46.4</v>
      </c>
      <c r="K612">
        <v>-5.3599999999999994</v>
      </c>
      <c r="L612" s="6">
        <v>0.18138585587787187</v>
      </c>
      <c r="M612" s="6">
        <v>0.30108177583616036</v>
      </c>
    </row>
    <row r="613" spans="1:13" x14ac:dyDescent="0.25">
      <c r="A613" t="s">
        <v>4040</v>
      </c>
      <c r="B613">
        <v>2012</v>
      </c>
      <c r="C613">
        <v>1000088</v>
      </c>
      <c r="D613" t="s">
        <v>763</v>
      </c>
      <c r="E613">
        <v>1</v>
      </c>
      <c r="F613" s="1">
        <v>41113</v>
      </c>
      <c r="G613">
        <v>41.764321819999999</v>
      </c>
      <c r="H613">
        <v>-98.659791549999994</v>
      </c>
      <c r="I613">
        <v>-6.31</v>
      </c>
      <c r="J613">
        <v>-50.09</v>
      </c>
      <c r="K613">
        <v>0.38999999999999346</v>
      </c>
      <c r="L613" s="6">
        <v>0.15043800651122516</v>
      </c>
      <c r="M613" s="6">
        <v>0.18156807970082439</v>
      </c>
    </row>
    <row r="614" spans="1:13" x14ac:dyDescent="0.25">
      <c r="A614" t="s">
        <v>2632</v>
      </c>
      <c r="B614">
        <v>2012</v>
      </c>
      <c r="C614">
        <v>8028</v>
      </c>
      <c r="D614" t="s">
        <v>765</v>
      </c>
      <c r="E614">
        <v>1</v>
      </c>
      <c r="F614" s="1">
        <v>41138</v>
      </c>
      <c r="G614">
        <v>42.50469691</v>
      </c>
      <c r="H614">
        <v>-100.5300766</v>
      </c>
      <c r="I614">
        <v>0.51</v>
      </c>
      <c r="J614">
        <v>-15.56</v>
      </c>
      <c r="K614">
        <v>-19.64</v>
      </c>
      <c r="L614" s="6">
        <v>0.75068883503772565</v>
      </c>
      <c r="M614" s="6">
        <v>1.1470326982169765</v>
      </c>
    </row>
    <row r="615" spans="1:13" x14ac:dyDescent="0.25">
      <c r="A615" t="s">
        <v>4076</v>
      </c>
      <c r="B615">
        <v>2012</v>
      </c>
      <c r="C615">
        <v>7369</v>
      </c>
      <c r="D615" t="s">
        <v>767</v>
      </c>
      <c r="E615">
        <v>1</v>
      </c>
      <c r="F615" s="1">
        <v>41113</v>
      </c>
      <c r="G615">
        <v>41.03542015</v>
      </c>
      <c r="H615">
        <v>-96.837727439999995</v>
      </c>
      <c r="I615">
        <v>-1.57</v>
      </c>
      <c r="J615">
        <v>-20.28</v>
      </c>
      <c r="K615">
        <v>-7.7200000000000006</v>
      </c>
      <c r="L615" s="6">
        <v>0.55134214869811426</v>
      </c>
      <c r="M615" s="6">
        <v>0.69340800686580806</v>
      </c>
    </row>
    <row r="616" spans="1:13" x14ac:dyDescent="0.25">
      <c r="A616" t="s">
        <v>4098</v>
      </c>
      <c r="B616">
        <v>2012</v>
      </c>
      <c r="C616">
        <v>7775</v>
      </c>
      <c r="D616" t="s">
        <v>769</v>
      </c>
      <c r="E616">
        <v>1</v>
      </c>
      <c r="F616" s="1">
        <v>41129</v>
      </c>
      <c r="G616">
        <v>41.787617400000002</v>
      </c>
      <c r="H616">
        <v>-102.5218866</v>
      </c>
      <c r="I616">
        <v>1.76</v>
      </c>
      <c r="J616">
        <v>-16.7</v>
      </c>
      <c r="K616">
        <v>-30.78</v>
      </c>
      <c r="L616" s="6">
        <v>0.83916583285730595</v>
      </c>
      <c r="M616" s="6">
        <v>0.45177796525644581</v>
      </c>
    </row>
    <row r="617" spans="1:13" x14ac:dyDescent="0.25">
      <c r="A617" t="s">
        <v>4057</v>
      </c>
      <c r="B617">
        <v>2012</v>
      </c>
      <c r="C617">
        <v>8029</v>
      </c>
      <c r="D617" t="s">
        <v>771</v>
      </c>
      <c r="E617">
        <v>1</v>
      </c>
      <c r="F617" s="1">
        <v>41138</v>
      </c>
      <c r="G617">
        <v>42.452611130000001</v>
      </c>
      <c r="H617">
        <v>-100.6479949</v>
      </c>
      <c r="I617">
        <v>-0.52</v>
      </c>
      <c r="J617">
        <v>-21.1</v>
      </c>
      <c r="K617">
        <v>-16.940000000000001</v>
      </c>
      <c r="L617" s="6">
        <v>0.64625547522989013</v>
      </c>
      <c r="M617" s="6">
        <v>0.40996929340178123</v>
      </c>
    </row>
    <row r="618" spans="1:13" x14ac:dyDescent="0.25">
      <c r="A618" t="s">
        <v>2445</v>
      </c>
      <c r="B618">
        <v>2012</v>
      </c>
      <c r="C618">
        <v>1000084</v>
      </c>
      <c r="D618" t="s">
        <v>773</v>
      </c>
      <c r="E618">
        <v>1</v>
      </c>
      <c r="F618" s="1">
        <v>41110</v>
      </c>
      <c r="G618">
        <v>41.037406769999997</v>
      </c>
      <c r="H618">
        <v>-100.7757749</v>
      </c>
      <c r="I618">
        <v>-11.14</v>
      </c>
      <c r="J618">
        <v>-94.05</v>
      </c>
      <c r="K618">
        <v>-4.9299999999999926</v>
      </c>
      <c r="L618" s="6">
        <v>0.23191717805973008</v>
      </c>
      <c r="M618" s="6">
        <v>1.5382988032146907</v>
      </c>
    </row>
    <row r="619" spans="1:13" x14ac:dyDescent="0.25">
      <c r="A619" t="s">
        <v>2628</v>
      </c>
      <c r="B619">
        <v>2012</v>
      </c>
      <c r="C619">
        <v>7405</v>
      </c>
      <c r="D619" t="s">
        <v>775</v>
      </c>
      <c r="E619">
        <v>1</v>
      </c>
      <c r="F619" s="1">
        <v>41114</v>
      </c>
      <c r="G619">
        <v>40.328099139999999</v>
      </c>
      <c r="H619">
        <v>-96.532001070000007</v>
      </c>
      <c r="I619">
        <v>3.79</v>
      </c>
      <c r="J619">
        <v>11.23</v>
      </c>
      <c r="K619">
        <v>-19.09</v>
      </c>
      <c r="L619" s="6">
        <v>1.5820877658006869</v>
      </c>
      <c r="M619" s="6">
        <v>1.0030183792231635</v>
      </c>
    </row>
    <row r="620" spans="1:13" x14ac:dyDescent="0.25">
      <c r="A620" t="s">
        <v>3231</v>
      </c>
      <c r="B620">
        <v>2012</v>
      </c>
      <c r="C620">
        <v>7830</v>
      </c>
      <c r="D620" t="s">
        <v>777</v>
      </c>
      <c r="E620">
        <v>1</v>
      </c>
      <c r="F620" s="1">
        <v>41131</v>
      </c>
      <c r="G620">
        <v>41.956677910000003</v>
      </c>
      <c r="H620">
        <v>-103.52619249999999</v>
      </c>
      <c r="I620">
        <v>-6.85</v>
      </c>
      <c r="J620">
        <v>-71.44</v>
      </c>
      <c r="K620">
        <v>-16.64</v>
      </c>
      <c r="L620" s="6">
        <v>0.15723884522641249</v>
      </c>
      <c r="M620" s="6">
        <v>0.59857085117274678</v>
      </c>
    </row>
    <row r="621" spans="1:13" x14ac:dyDescent="0.25">
      <c r="A621" t="s">
        <v>3053</v>
      </c>
      <c r="B621">
        <v>2012</v>
      </c>
      <c r="C621">
        <v>7840</v>
      </c>
      <c r="D621" t="s">
        <v>779</v>
      </c>
      <c r="E621">
        <v>1</v>
      </c>
      <c r="F621" s="1">
        <v>41133</v>
      </c>
      <c r="G621">
        <v>42.92365358</v>
      </c>
      <c r="H621">
        <v>-102.0414043</v>
      </c>
      <c r="I621">
        <v>-1.17</v>
      </c>
      <c r="J621">
        <v>-35.979999999999997</v>
      </c>
      <c r="K621">
        <v>-26.619999999999997</v>
      </c>
      <c r="L621" s="6">
        <v>0.54691453752864261</v>
      </c>
      <c r="M621" s="6">
        <v>0.40704001236766557</v>
      </c>
    </row>
    <row r="622" spans="1:13" x14ac:dyDescent="0.25">
      <c r="A622" t="s">
        <v>2993</v>
      </c>
      <c r="B622">
        <v>2012</v>
      </c>
      <c r="C622">
        <v>8066</v>
      </c>
      <c r="D622" t="s">
        <v>781</v>
      </c>
      <c r="E622">
        <v>1</v>
      </c>
      <c r="F622" s="1">
        <v>41140</v>
      </c>
      <c r="G622">
        <v>42.267700480000002</v>
      </c>
      <c r="H622">
        <v>-99.248324150000002</v>
      </c>
      <c r="I622">
        <v>2.92</v>
      </c>
      <c r="J622">
        <v>1.41</v>
      </c>
      <c r="K622">
        <v>-21.95</v>
      </c>
      <c r="L622" s="6">
        <v>1.1754022753353119</v>
      </c>
      <c r="M622" s="6">
        <v>1.6106391059316996</v>
      </c>
    </row>
    <row r="623" spans="1:13" x14ac:dyDescent="0.25">
      <c r="A623" t="s">
        <v>4024</v>
      </c>
      <c r="B623">
        <v>2012</v>
      </c>
      <c r="C623">
        <v>1000086</v>
      </c>
      <c r="D623" t="s">
        <v>783</v>
      </c>
      <c r="E623">
        <v>1</v>
      </c>
      <c r="F623" s="1">
        <v>41112</v>
      </c>
      <c r="G623">
        <v>41.321987419999999</v>
      </c>
      <c r="H623">
        <v>-98.900674969999997</v>
      </c>
      <c r="I623">
        <v>-7.38</v>
      </c>
      <c r="J623">
        <v>-58.29</v>
      </c>
      <c r="K623">
        <v>0.75</v>
      </c>
      <c r="L623" s="6">
        <v>0.10671208797464747</v>
      </c>
      <c r="M623" s="6">
        <v>0.67936044906740545</v>
      </c>
    </row>
    <row r="624" spans="1:13" x14ac:dyDescent="0.25">
      <c r="A624" t="s">
        <v>4819</v>
      </c>
      <c r="B624">
        <v>2012</v>
      </c>
      <c r="C624">
        <v>7960</v>
      </c>
      <c r="D624" t="s">
        <v>785</v>
      </c>
      <c r="E624">
        <v>1</v>
      </c>
      <c r="F624" s="1">
        <v>41136</v>
      </c>
      <c r="G624">
        <v>42.51739225</v>
      </c>
      <c r="H624">
        <v>-100.5028037</v>
      </c>
      <c r="I624">
        <v>1.1200000000000001</v>
      </c>
      <c r="J624">
        <v>-9.61</v>
      </c>
      <c r="K624">
        <v>-18.57</v>
      </c>
      <c r="L624" s="6">
        <v>0.76440527415091064</v>
      </c>
      <c r="M624" s="6">
        <v>0.55626617132414613</v>
      </c>
    </row>
    <row r="625" spans="1:13" x14ac:dyDescent="0.25">
      <c r="A625" t="s">
        <v>4820</v>
      </c>
      <c r="B625">
        <v>2012</v>
      </c>
      <c r="C625">
        <v>7926</v>
      </c>
      <c r="D625" t="s">
        <v>786</v>
      </c>
      <c r="E625">
        <v>1</v>
      </c>
      <c r="F625" s="1">
        <v>41135</v>
      </c>
      <c r="G625">
        <v>42.558085149999997</v>
      </c>
      <c r="H625">
        <v>-100.52370209999999</v>
      </c>
      <c r="I625">
        <v>1.77</v>
      </c>
      <c r="J625">
        <v>-9.48</v>
      </c>
      <c r="K625">
        <v>-23.64</v>
      </c>
      <c r="L625" s="6">
        <v>0.89918438331861084</v>
      </c>
      <c r="M625" s="6">
        <v>0.62159382505996963</v>
      </c>
    </row>
    <row r="626" spans="1:13" x14ac:dyDescent="0.25">
      <c r="A626" t="s">
        <v>4821</v>
      </c>
      <c r="B626">
        <v>2012</v>
      </c>
      <c r="C626">
        <v>8159</v>
      </c>
      <c r="D626" t="s">
        <v>787</v>
      </c>
      <c r="E626">
        <v>1</v>
      </c>
      <c r="F626" s="1">
        <v>41143</v>
      </c>
      <c r="G626">
        <v>42.0197906</v>
      </c>
      <c r="H626">
        <v>-102.436373</v>
      </c>
      <c r="I626">
        <v>4.25</v>
      </c>
      <c r="J626">
        <v>1.22</v>
      </c>
      <c r="K626">
        <v>-32.78</v>
      </c>
      <c r="L626" s="6">
        <v>1.2141132309223603</v>
      </c>
      <c r="M626" s="6">
        <v>0.5456500215052702</v>
      </c>
    </row>
    <row r="627" spans="1:13" x14ac:dyDescent="0.25">
      <c r="A627" t="s">
        <v>4822</v>
      </c>
      <c r="B627">
        <v>2012</v>
      </c>
      <c r="C627">
        <v>7435</v>
      </c>
      <c r="D627" t="s">
        <v>788</v>
      </c>
      <c r="E627">
        <v>1</v>
      </c>
      <c r="F627" s="1">
        <v>41115</v>
      </c>
      <c r="G627">
        <v>41.386197109999998</v>
      </c>
      <c r="H627">
        <v>-96.481102559999997</v>
      </c>
      <c r="I627">
        <v>-5.59</v>
      </c>
      <c r="J627">
        <v>-48.67</v>
      </c>
      <c r="K627">
        <v>-3.9500000000000028</v>
      </c>
      <c r="L627" s="6">
        <v>0.15039560680277453</v>
      </c>
      <c r="M627" s="6">
        <v>0.34317160213158399</v>
      </c>
    </row>
    <row r="628" spans="1:13" x14ac:dyDescent="0.25">
      <c r="A628" t="s">
        <v>4823</v>
      </c>
      <c r="B628">
        <v>2012</v>
      </c>
      <c r="C628">
        <v>1000093</v>
      </c>
      <c r="D628" t="s">
        <v>789</v>
      </c>
      <c r="E628">
        <v>1</v>
      </c>
      <c r="F628" s="1">
        <v>41114</v>
      </c>
      <c r="G628">
        <v>42.109779269999997</v>
      </c>
      <c r="H628">
        <v>-98.562335009999998</v>
      </c>
      <c r="I628">
        <v>3.32</v>
      </c>
      <c r="J628">
        <v>4.32</v>
      </c>
      <c r="K628">
        <v>-22.24</v>
      </c>
      <c r="L628" s="6">
        <v>1.3147355802786698</v>
      </c>
      <c r="M628" s="6">
        <v>0.65760759642830113</v>
      </c>
    </row>
    <row r="629" spans="1:13" x14ac:dyDescent="0.25">
      <c r="A629" t="s">
        <v>4824</v>
      </c>
      <c r="B629">
        <v>2012</v>
      </c>
      <c r="C629">
        <v>8124</v>
      </c>
      <c r="D629" t="s">
        <v>790</v>
      </c>
      <c r="E629">
        <v>1</v>
      </c>
      <c r="F629" s="1">
        <v>41142</v>
      </c>
      <c r="G629">
        <v>41.923403620000002</v>
      </c>
      <c r="H629">
        <v>-102.38840070000001</v>
      </c>
      <c r="I629">
        <v>4.04</v>
      </c>
      <c r="J629">
        <v>-2.29</v>
      </c>
      <c r="K629">
        <v>-34.61</v>
      </c>
      <c r="L629" s="6">
        <v>1.2404944402930731</v>
      </c>
      <c r="M629" s="6">
        <v>0.63993155903687937</v>
      </c>
    </row>
    <row r="630" spans="1:13" x14ac:dyDescent="0.25">
      <c r="A630" t="s">
        <v>4825</v>
      </c>
      <c r="B630">
        <v>2012</v>
      </c>
      <c r="C630">
        <v>8243</v>
      </c>
      <c r="D630" t="s">
        <v>791</v>
      </c>
      <c r="E630">
        <v>1</v>
      </c>
      <c r="F630" s="1">
        <v>41145</v>
      </c>
      <c r="G630">
        <v>40.946459840000003</v>
      </c>
      <c r="H630">
        <v>-100.24250739999999</v>
      </c>
      <c r="I630">
        <v>-1.7</v>
      </c>
      <c r="J630">
        <v>-33.07</v>
      </c>
      <c r="K630">
        <v>-19.47</v>
      </c>
      <c r="L630" s="6">
        <v>0.41144240702210677</v>
      </c>
      <c r="M630" s="6">
        <v>0.39535031959773292</v>
      </c>
    </row>
    <row r="631" spans="1:13" x14ac:dyDescent="0.25">
      <c r="A631" t="s">
        <v>4826</v>
      </c>
      <c r="B631">
        <v>2012</v>
      </c>
      <c r="C631">
        <v>8220</v>
      </c>
      <c r="D631" t="s">
        <v>792</v>
      </c>
      <c r="E631">
        <v>1</v>
      </c>
      <c r="F631" s="1">
        <v>41147</v>
      </c>
      <c r="G631">
        <v>40.579283850000003</v>
      </c>
      <c r="H631">
        <v>-96.844813740000006</v>
      </c>
      <c r="I631">
        <v>1.78</v>
      </c>
      <c r="J631">
        <v>-1.25</v>
      </c>
      <c r="K631">
        <v>-15.49</v>
      </c>
      <c r="L631" s="6">
        <v>1.0055023090595152</v>
      </c>
      <c r="M631" s="6">
        <v>1.1687673021980085</v>
      </c>
    </row>
    <row r="632" spans="1:13" x14ac:dyDescent="0.25">
      <c r="A632" t="s">
        <v>4827</v>
      </c>
      <c r="B632">
        <v>2012</v>
      </c>
      <c r="C632">
        <v>8221</v>
      </c>
      <c r="D632" t="s">
        <v>793</v>
      </c>
      <c r="E632">
        <v>1</v>
      </c>
      <c r="F632" s="1">
        <v>41145</v>
      </c>
      <c r="G632">
        <v>42.351666170000001</v>
      </c>
      <c r="H632">
        <v>-101.2441503</v>
      </c>
      <c r="I632">
        <v>2.09</v>
      </c>
      <c r="J632">
        <v>-10.16</v>
      </c>
      <c r="K632">
        <v>-26.88</v>
      </c>
      <c r="L632" s="6">
        <v>0.98869750211250151</v>
      </c>
      <c r="M632" s="6">
        <v>0.50050663291605491</v>
      </c>
    </row>
    <row r="633" spans="1:13" x14ac:dyDescent="0.25">
      <c r="A633" t="s">
        <v>4828</v>
      </c>
      <c r="B633">
        <v>2012</v>
      </c>
      <c r="C633">
        <v>8301</v>
      </c>
      <c r="D633" t="s">
        <v>794</v>
      </c>
      <c r="E633">
        <v>1</v>
      </c>
      <c r="F633" s="1">
        <v>41150</v>
      </c>
      <c r="G633">
        <v>41.092447219999997</v>
      </c>
      <c r="H633">
        <v>-96.353283759999997</v>
      </c>
      <c r="I633">
        <v>-2.62</v>
      </c>
      <c r="J633">
        <v>-28.77</v>
      </c>
      <c r="K633">
        <v>-7.8099999999999987</v>
      </c>
      <c r="L633" s="6">
        <v>0.36404940597384439</v>
      </c>
      <c r="M633" s="6">
        <v>3.1462953211281897</v>
      </c>
    </row>
    <row r="634" spans="1:13" x14ac:dyDescent="0.25">
      <c r="A634" t="s">
        <v>4829</v>
      </c>
      <c r="B634">
        <v>2012</v>
      </c>
      <c r="C634">
        <v>8326</v>
      </c>
      <c r="D634" t="s">
        <v>795</v>
      </c>
      <c r="E634">
        <v>1</v>
      </c>
      <c r="F634" s="1">
        <v>41151</v>
      </c>
      <c r="G634">
        <v>40.169084669999997</v>
      </c>
      <c r="H634">
        <v>-96.830690730000001</v>
      </c>
      <c r="I634">
        <v>2.36</v>
      </c>
      <c r="J634">
        <v>6.19</v>
      </c>
      <c r="K634">
        <v>-12.689999999999998</v>
      </c>
      <c r="L634" s="6">
        <v>0.97275427825594463</v>
      </c>
      <c r="M634" s="6">
        <v>1.1147709082549921</v>
      </c>
    </row>
    <row r="635" spans="1:13" x14ac:dyDescent="0.25">
      <c r="A635" t="s">
        <v>4830</v>
      </c>
      <c r="B635">
        <v>2012</v>
      </c>
      <c r="C635">
        <v>8186</v>
      </c>
      <c r="D635" t="s">
        <v>796</v>
      </c>
      <c r="E635">
        <v>1</v>
      </c>
      <c r="F635" s="1">
        <v>41144</v>
      </c>
      <c r="G635">
        <v>41.933546620000001</v>
      </c>
      <c r="H635">
        <v>-103.4942217</v>
      </c>
      <c r="I635">
        <v>-12.36</v>
      </c>
      <c r="J635">
        <v>-103.57</v>
      </c>
      <c r="K635">
        <v>-4.6899999999999977</v>
      </c>
      <c r="L635" s="6">
        <v>0.21464437826816338</v>
      </c>
      <c r="M635" s="6">
        <v>3.3348080215176505</v>
      </c>
    </row>
    <row r="636" spans="1:13" x14ac:dyDescent="0.25">
      <c r="A636" t="s">
        <v>4831</v>
      </c>
      <c r="B636">
        <v>2012</v>
      </c>
      <c r="C636">
        <v>8242</v>
      </c>
      <c r="D636" t="s">
        <v>797</v>
      </c>
      <c r="E636">
        <v>1</v>
      </c>
      <c r="F636" s="1">
        <v>41146</v>
      </c>
      <c r="G636">
        <v>40.720293550000001</v>
      </c>
      <c r="H636">
        <v>-99.697275410000003</v>
      </c>
      <c r="I636">
        <v>-2.66</v>
      </c>
      <c r="J636">
        <v>-37.68</v>
      </c>
      <c r="K636">
        <v>-16.399999999999999</v>
      </c>
      <c r="L636" s="6">
        <v>0.33015978618678521</v>
      </c>
      <c r="M636" s="6">
        <v>2.1224804835407602</v>
      </c>
    </row>
    <row r="637" spans="1:13" x14ac:dyDescent="0.25">
      <c r="A637" t="s">
        <v>4832</v>
      </c>
      <c r="B637">
        <v>2012</v>
      </c>
      <c r="C637">
        <v>8248</v>
      </c>
      <c r="D637" t="s">
        <v>798</v>
      </c>
      <c r="E637">
        <v>1</v>
      </c>
      <c r="F637" s="1">
        <v>41148</v>
      </c>
      <c r="G637">
        <v>40.765106789999997</v>
      </c>
      <c r="H637">
        <v>-96.854055459999998</v>
      </c>
      <c r="I637">
        <v>0.28999999999999998</v>
      </c>
      <c r="J637">
        <v>-10.36</v>
      </c>
      <c r="K637">
        <v>-12.68</v>
      </c>
      <c r="L637" s="6">
        <v>0.77017072175405743</v>
      </c>
      <c r="M637" s="6">
        <v>0.98937596578671183</v>
      </c>
    </row>
    <row r="638" spans="1:13" x14ac:dyDescent="0.25">
      <c r="A638" t="s">
        <v>3056</v>
      </c>
      <c r="B638">
        <v>2012</v>
      </c>
      <c r="C638">
        <v>6670</v>
      </c>
      <c r="D638" t="s">
        <v>799</v>
      </c>
      <c r="E638">
        <v>1</v>
      </c>
      <c r="F638" s="1">
        <v>41079</v>
      </c>
      <c r="G638">
        <v>43.836683829999998</v>
      </c>
      <c r="H638">
        <v>-71.093231779999996</v>
      </c>
      <c r="I638">
        <v>-8.7200000000000006</v>
      </c>
      <c r="J638">
        <v>-55.68</v>
      </c>
      <c r="K638">
        <v>14.080000000000005</v>
      </c>
      <c r="L638" s="6">
        <v>2.936125786283672E-2</v>
      </c>
      <c r="M638" s="6">
        <v>0.10616542213616846</v>
      </c>
    </row>
    <row r="639" spans="1:13" x14ac:dyDescent="0.25">
      <c r="A639" t="s">
        <v>2751</v>
      </c>
      <c r="B639">
        <v>2012</v>
      </c>
      <c r="C639">
        <v>7104</v>
      </c>
      <c r="D639" t="s">
        <v>801</v>
      </c>
      <c r="E639">
        <v>1</v>
      </c>
      <c r="F639" s="1">
        <v>41101</v>
      </c>
      <c r="G639">
        <v>44.840335930000002</v>
      </c>
      <c r="H639">
        <v>-71.134389949999999</v>
      </c>
      <c r="I639">
        <v>-8.7100000000000009</v>
      </c>
      <c r="J639">
        <v>-61.32</v>
      </c>
      <c r="K639">
        <v>8.3600000000000065</v>
      </c>
      <c r="L639" s="6">
        <v>5.7720434501156243E-2</v>
      </c>
      <c r="M639" s="6">
        <v>0.127591933711384</v>
      </c>
    </row>
    <row r="640" spans="1:13" x14ac:dyDescent="0.25">
      <c r="A640" t="s">
        <v>3225</v>
      </c>
      <c r="B640">
        <v>2012</v>
      </c>
      <c r="C640">
        <v>6858</v>
      </c>
      <c r="D640" t="s">
        <v>803</v>
      </c>
      <c r="E640">
        <v>1</v>
      </c>
      <c r="F640" s="1">
        <v>41088</v>
      </c>
      <c r="G640">
        <v>43.536950210000001</v>
      </c>
      <c r="H640">
        <v>-71.510990199999995</v>
      </c>
      <c r="I640">
        <v>-6.78</v>
      </c>
      <c r="J640">
        <v>-48.07</v>
      </c>
      <c r="K640">
        <v>6.1700000000000017</v>
      </c>
      <c r="L640" s="6">
        <v>0.10496839243433718</v>
      </c>
      <c r="M640" s="6">
        <v>1.987695577211501</v>
      </c>
    </row>
    <row r="641" spans="1:13" x14ac:dyDescent="0.25">
      <c r="A641" t="s">
        <v>3272</v>
      </c>
      <c r="B641">
        <v>2012</v>
      </c>
      <c r="C641">
        <v>6601</v>
      </c>
      <c r="D641" t="s">
        <v>805</v>
      </c>
      <c r="E641">
        <v>1</v>
      </c>
      <c r="F641" s="1">
        <v>41074</v>
      </c>
      <c r="G641">
        <v>43.14263278</v>
      </c>
      <c r="H641">
        <v>-72.086897789999995</v>
      </c>
      <c r="I641">
        <v>-7.9</v>
      </c>
      <c r="J641">
        <v>-50.28</v>
      </c>
      <c r="K641">
        <v>12.920000000000002</v>
      </c>
      <c r="L641" s="6">
        <v>0</v>
      </c>
      <c r="M641" s="6" t="s">
        <v>1403</v>
      </c>
    </row>
    <row r="642" spans="1:13" x14ac:dyDescent="0.25">
      <c r="A642" t="s">
        <v>2574</v>
      </c>
      <c r="B642">
        <v>2012</v>
      </c>
      <c r="C642">
        <v>6812</v>
      </c>
      <c r="D642" t="s">
        <v>807</v>
      </c>
      <c r="E642">
        <v>1</v>
      </c>
      <c r="F642" s="1">
        <v>41086</v>
      </c>
      <c r="G642">
        <v>42.7329984</v>
      </c>
      <c r="H642">
        <v>-72.103339539999993</v>
      </c>
      <c r="I642">
        <v>-6.64</v>
      </c>
      <c r="J642">
        <v>-44.45</v>
      </c>
      <c r="K642">
        <v>8.6699999999999946</v>
      </c>
      <c r="L642" s="6">
        <v>4.105706781247484E-2</v>
      </c>
      <c r="M642" s="6">
        <v>5.7546211319970071E-2</v>
      </c>
    </row>
    <row r="643" spans="1:13" x14ac:dyDescent="0.25">
      <c r="A643" t="s">
        <v>4833</v>
      </c>
      <c r="B643">
        <v>2012</v>
      </c>
      <c r="C643">
        <v>7544</v>
      </c>
      <c r="D643" t="s">
        <v>809</v>
      </c>
      <c r="E643">
        <v>1</v>
      </c>
      <c r="F643" s="1">
        <v>41121</v>
      </c>
      <c r="G643">
        <v>42.945546819999997</v>
      </c>
      <c r="H643">
        <v>-71.236839029999999</v>
      </c>
      <c r="I643">
        <v>-4.57</v>
      </c>
      <c r="J643">
        <v>-36.909999999999997</v>
      </c>
      <c r="K643">
        <v>-0.34999999999999432</v>
      </c>
      <c r="L643" s="6">
        <v>0.2192205307015907</v>
      </c>
      <c r="M643" s="6">
        <v>0.41722520827164239</v>
      </c>
    </row>
    <row r="644" spans="1:13" x14ac:dyDescent="0.25">
      <c r="A644" t="s">
        <v>4834</v>
      </c>
      <c r="B644">
        <v>2012</v>
      </c>
      <c r="C644">
        <v>6549</v>
      </c>
      <c r="D644" t="s">
        <v>810</v>
      </c>
      <c r="E644">
        <v>1</v>
      </c>
      <c r="F644" s="1">
        <v>41072</v>
      </c>
      <c r="G644">
        <v>43.36765664</v>
      </c>
      <c r="H644">
        <v>-71.244686020000003</v>
      </c>
      <c r="I644">
        <v>-6.88</v>
      </c>
      <c r="J644">
        <v>-47.45</v>
      </c>
      <c r="K644">
        <v>7.5899999999999963</v>
      </c>
      <c r="L644" s="6">
        <v>7.6163446876345686E-2</v>
      </c>
      <c r="M644" s="6">
        <v>0.11248537524162681</v>
      </c>
    </row>
    <row r="645" spans="1:13" x14ac:dyDescent="0.25">
      <c r="A645" t="s">
        <v>4835</v>
      </c>
      <c r="B645">
        <v>2012</v>
      </c>
      <c r="C645">
        <v>7295</v>
      </c>
      <c r="D645" t="s">
        <v>811</v>
      </c>
      <c r="E645">
        <v>1</v>
      </c>
      <c r="F645" s="1">
        <v>41109</v>
      </c>
      <c r="G645">
        <v>42.990114869999999</v>
      </c>
      <c r="H645">
        <v>-72.074325079999994</v>
      </c>
      <c r="I645">
        <v>-6.93</v>
      </c>
      <c r="J645">
        <v>-47.59</v>
      </c>
      <c r="K645">
        <v>7.8499999999999943</v>
      </c>
      <c r="L645" s="6">
        <v>8.4049992311076197E-2</v>
      </c>
      <c r="M645" s="6">
        <v>0.94557558635928796</v>
      </c>
    </row>
    <row r="646" spans="1:13" x14ac:dyDescent="0.25">
      <c r="A646" t="s">
        <v>4836</v>
      </c>
      <c r="B646">
        <v>2012</v>
      </c>
      <c r="C646">
        <v>7231</v>
      </c>
      <c r="D646" t="s">
        <v>812</v>
      </c>
      <c r="E646">
        <v>1</v>
      </c>
      <c r="F646" s="1">
        <v>41107</v>
      </c>
      <c r="G646">
        <v>43.384829009999997</v>
      </c>
      <c r="H646">
        <v>-70.986091630000004</v>
      </c>
      <c r="I646">
        <v>-6.56</v>
      </c>
      <c r="J646">
        <v>-45.25</v>
      </c>
      <c r="K646">
        <v>7.2299999999999969</v>
      </c>
      <c r="L646" s="6">
        <v>8.6317828471167174E-2</v>
      </c>
      <c r="M646" s="6">
        <v>0.27529674549328598</v>
      </c>
    </row>
    <row r="647" spans="1:13" x14ac:dyDescent="0.25">
      <c r="A647" t="s">
        <v>4837</v>
      </c>
      <c r="B647">
        <v>2012</v>
      </c>
      <c r="C647">
        <v>6715</v>
      </c>
      <c r="D647" t="s">
        <v>813</v>
      </c>
      <c r="E647">
        <v>1</v>
      </c>
      <c r="F647" s="1">
        <v>41081</v>
      </c>
      <c r="G647">
        <v>42.73918269</v>
      </c>
      <c r="H647">
        <v>-71.937029699999997</v>
      </c>
      <c r="I647">
        <v>-7.54</v>
      </c>
      <c r="J647">
        <v>-50.02</v>
      </c>
      <c r="K647">
        <v>10.299999999999997</v>
      </c>
      <c r="L647" s="6">
        <v>6.2598052740814272E-2</v>
      </c>
      <c r="M647" s="6">
        <v>0.1909467938617207</v>
      </c>
    </row>
    <row r="648" spans="1:13" x14ac:dyDescent="0.25">
      <c r="A648" t="s">
        <v>4838</v>
      </c>
      <c r="B648">
        <v>2012</v>
      </c>
      <c r="C648">
        <v>1000130</v>
      </c>
      <c r="D648" t="s">
        <v>814</v>
      </c>
      <c r="E648">
        <v>1</v>
      </c>
      <c r="F648" s="1">
        <v>41128</v>
      </c>
      <c r="G648">
        <v>43.808124290000002</v>
      </c>
      <c r="H648">
        <v>-71.118457649999996</v>
      </c>
      <c r="I648">
        <v>-5.79</v>
      </c>
      <c r="J648">
        <v>-45.78</v>
      </c>
      <c r="K648">
        <v>0.53999999999999915</v>
      </c>
      <c r="L648" s="6">
        <v>0.16585769660773675</v>
      </c>
      <c r="M648" s="6">
        <v>0.4106569544573126</v>
      </c>
    </row>
    <row r="649" spans="1:13" x14ac:dyDescent="0.25">
      <c r="A649" t="s">
        <v>4249</v>
      </c>
      <c r="B649">
        <v>2012</v>
      </c>
      <c r="C649">
        <v>6690</v>
      </c>
      <c r="D649" t="s">
        <v>4839</v>
      </c>
      <c r="E649">
        <v>1</v>
      </c>
      <c r="F649" s="1">
        <v>41078</v>
      </c>
      <c r="G649">
        <v>43.022566789999999</v>
      </c>
      <c r="H649">
        <v>-72.016419720000002</v>
      </c>
      <c r="I649">
        <v>-7.71</v>
      </c>
      <c r="J649">
        <v>-49.81</v>
      </c>
      <c r="K649">
        <v>11.869999999999997</v>
      </c>
      <c r="L649" s="6">
        <v>0</v>
      </c>
      <c r="M649" s="6" t="s">
        <v>1403</v>
      </c>
    </row>
    <row r="650" spans="1:13" x14ac:dyDescent="0.25">
      <c r="A650" t="s">
        <v>3096</v>
      </c>
      <c r="B650">
        <v>2012</v>
      </c>
      <c r="C650">
        <v>7210</v>
      </c>
      <c r="D650" t="s">
        <v>815</v>
      </c>
      <c r="E650">
        <v>1</v>
      </c>
      <c r="F650" s="1">
        <v>41103</v>
      </c>
      <c r="G650">
        <v>40.950911079999997</v>
      </c>
      <c r="H650">
        <v>-74.784133429999997</v>
      </c>
      <c r="I650">
        <v>-5.54</v>
      </c>
      <c r="J650">
        <v>-36.119999999999997</v>
      </c>
      <c r="K650">
        <v>8.2000000000000028</v>
      </c>
      <c r="L650" s="6">
        <v>6.2090538467593145E-2</v>
      </c>
      <c r="M650" s="6">
        <v>0.1570422593560902</v>
      </c>
    </row>
    <row r="651" spans="1:13" x14ac:dyDescent="0.25">
      <c r="A651" t="s">
        <v>2500</v>
      </c>
      <c r="B651">
        <v>2012</v>
      </c>
      <c r="C651">
        <v>7151</v>
      </c>
      <c r="D651" t="s">
        <v>817</v>
      </c>
      <c r="E651">
        <v>1</v>
      </c>
      <c r="F651" s="1">
        <v>41102</v>
      </c>
      <c r="G651">
        <v>40.927681049999997</v>
      </c>
      <c r="H651">
        <v>-74.538088779999995</v>
      </c>
      <c r="I651">
        <v>-2.79</v>
      </c>
      <c r="J651">
        <v>-25.06</v>
      </c>
      <c r="K651">
        <v>-2.7399999999999984</v>
      </c>
      <c r="L651" s="6">
        <v>0.34966325596156644</v>
      </c>
      <c r="M651" s="6">
        <v>0.36814932287109042</v>
      </c>
    </row>
    <row r="652" spans="1:13" x14ac:dyDescent="0.25">
      <c r="A652" t="s">
        <v>3082</v>
      </c>
      <c r="B652">
        <v>2012</v>
      </c>
      <c r="C652">
        <v>8676</v>
      </c>
      <c r="D652" t="s">
        <v>819</v>
      </c>
      <c r="E652">
        <v>1</v>
      </c>
      <c r="F652" s="1">
        <v>41173</v>
      </c>
      <c r="G652">
        <v>40.763028519999999</v>
      </c>
      <c r="H652">
        <v>-74.285880890000001</v>
      </c>
      <c r="I652">
        <v>-4.1100000000000003</v>
      </c>
      <c r="J652">
        <v>-26.29</v>
      </c>
      <c r="K652">
        <v>6.5900000000000034</v>
      </c>
      <c r="L652" s="6">
        <v>0.11469914636827019</v>
      </c>
      <c r="M652" s="6">
        <v>0.4029836458640309</v>
      </c>
    </row>
    <row r="653" spans="1:13" x14ac:dyDescent="0.25">
      <c r="A653" t="s">
        <v>2440</v>
      </c>
      <c r="B653">
        <v>2012</v>
      </c>
      <c r="C653">
        <v>7209</v>
      </c>
      <c r="D653" t="s">
        <v>821</v>
      </c>
      <c r="E653">
        <v>1</v>
      </c>
      <c r="F653" s="1">
        <v>41105</v>
      </c>
      <c r="G653">
        <v>39.970919539999997</v>
      </c>
      <c r="H653">
        <v>-74.571209699999997</v>
      </c>
      <c r="I653">
        <v>-4.8099999999999996</v>
      </c>
      <c r="J653">
        <v>-30.2</v>
      </c>
      <c r="K653">
        <v>8.2799999999999976</v>
      </c>
      <c r="L653" s="6">
        <v>5.2819946182320054E-2</v>
      </c>
      <c r="M653" s="6">
        <v>6.8244960888051057E-2</v>
      </c>
    </row>
    <row r="654" spans="1:13" x14ac:dyDescent="0.25">
      <c r="A654" t="s">
        <v>4840</v>
      </c>
      <c r="B654">
        <v>2012</v>
      </c>
      <c r="C654">
        <v>8545</v>
      </c>
      <c r="D654" t="s">
        <v>823</v>
      </c>
      <c r="E654">
        <v>1</v>
      </c>
      <c r="F654" s="1">
        <v>41165</v>
      </c>
      <c r="G654">
        <v>41.142605680000003</v>
      </c>
      <c r="H654">
        <v>-74.409405359999994</v>
      </c>
      <c r="I654">
        <v>-1.94</v>
      </c>
      <c r="J654">
        <v>-21.41</v>
      </c>
      <c r="K654">
        <v>-5.8900000000000006</v>
      </c>
      <c r="L654" s="6">
        <v>0.46883012544772651</v>
      </c>
      <c r="M654" s="6">
        <v>0.3969724254203908</v>
      </c>
    </row>
    <row r="655" spans="1:13" x14ac:dyDescent="0.25">
      <c r="A655" t="s">
        <v>4841</v>
      </c>
      <c r="B655">
        <v>2012</v>
      </c>
      <c r="C655">
        <v>8591</v>
      </c>
      <c r="D655" t="s">
        <v>824</v>
      </c>
      <c r="E655">
        <v>1</v>
      </c>
      <c r="F655" s="1">
        <v>41166</v>
      </c>
      <c r="G655">
        <v>41.030003690000001</v>
      </c>
      <c r="H655">
        <v>-74.301171310000001</v>
      </c>
      <c r="I655">
        <v>-3.36</v>
      </c>
      <c r="J655">
        <v>-24.93</v>
      </c>
      <c r="K655">
        <v>1.9499999999999993</v>
      </c>
      <c r="L655" s="6">
        <v>0.28444157066669096</v>
      </c>
      <c r="M655" s="6">
        <v>0.89858175116917749</v>
      </c>
    </row>
    <row r="656" spans="1:13" x14ac:dyDescent="0.25">
      <c r="A656" t="s">
        <v>4842</v>
      </c>
      <c r="B656">
        <v>2012</v>
      </c>
      <c r="C656">
        <v>6800</v>
      </c>
      <c r="D656" t="s">
        <v>825</v>
      </c>
      <c r="E656">
        <v>1</v>
      </c>
      <c r="F656" s="1">
        <v>41086</v>
      </c>
      <c r="G656">
        <v>41.247169069999998</v>
      </c>
      <c r="H656">
        <v>-74.521168450000005</v>
      </c>
      <c r="I656">
        <v>-4.75</v>
      </c>
      <c r="J656">
        <v>-35.58</v>
      </c>
      <c r="K656">
        <v>2.4200000000000017</v>
      </c>
      <c r="L656" s="6">
        <v>0.17578022359969817</v>
      </c>
      <c r="M656" s="6">
        <v>0.36825074207878566</v>
      </c>
    </row>
    <row r="657" spans="1:13" x14ac:dyDescent="0.25">
      <c r="A657" t="s">
        <v>4843</v>
      </c>
      <c r="B657">
        <v>2012</v>
      </c>
      <c r="C657">
        <v>8761</v>
      </c>
      <c r="D657" t="s">
        <v>826</v>
      </c>
      <c r="E657">
        <v>1</v>
      </c>
      <c r="F657" s="1">
        <v>41177</v>
      </c>
      <c r="G657">
        <v>39.849479379999998</v>
      </c>
      <c r="H657">
        <v>-74.787285679999997</v>
      </c>
      <c r="I657">
        <v>-5.66</v>
      </c>
      <c r="J657">
        <v>-35.04</v>
      </c>
      <c r="K657">
        <v>10.240000000000002</v>
      </c>
      <c r="L657" s="6">
        <v>6.2288088946839126E-2</v>
      </c>
      <c r="M657" s="6">
        <v>5.5079966470505087E-2</v>
      </c>
    </row>
    <row r="658" spans="1:13" x14ac:dyDescent="0.25">
      <c r="A658" t="s">
        <v>4844</v>
      </c>
      <c r="B658">
        <v>2012</v>
      </c>
      <c r="C658">
        <v>7058</v>
      </c>
      <c r="D658" t="s">
        <v>827</v>
      </c>
      <c r="E658">
        <v>1</v>
      </c>
      <c r="F658" s="1">
        <v>41100</v>
      </c>
      <c r="G658">
        <v>40.79987801</v>
      </c>
      <c r="H658">
        <v>-74.784681460000002</v>
      </c>
      <c r="I658">
        <v>-6.97</v>
      </c>
      <c r="J658">
        <v>-42.95</v>
      </c>
      <c r="K658">
        <v>12.809999999999995</v>
      </c>
      <c r="L658" s="6">
        <v>6.0932332750412155E-2</v>
      </c>
      <c r="M658" s="6">
        <v>0.18858666834473595</v>
      </c>
    </row>
    <row r="659" spans="1:13" x14ac:dyDescent="0.25">
      <c r="A659" t="s">
        <v>4845</v>
      </c>
      <c r="B659">
        <v>2012</v>
      </c>
      <c r="C659">
        <v>7152</v>
      </c>
      <c r="D659" t="s">
        <v>828</v>
      </c>
      <c r="E659">
        <v>1</v>
      </c>
      <c r="F659" s="1">
        <v>41101</v>
      </c>
      <c r="G659">
        <v>41.05618106</v>
      </c>
      <c r="H659">
        <v>-74.482179479999999</v>
      </c>
      <c r="I659">
        <v>-5.69</v>
      </c>
      <c r="J659">
        <v>-39.26</v>
      </c>
      <c r="K659">
        <v>6.2600000000000051</v>
      </c>
      <c r="L659" s="6">
        <v>0.11541901545782926</v>
      </c>
      <c r="M659" s="6">
        <v>0.23172316091225414</v>
      </c>
    </row>
    <row r="660" spans="1:13" x14ac:dyDescent="0.25">
      <c r="A660" t="s">
        <v>4846</v>
      </c>
      <c r="B660">
        <v>2012</v>
      </c>
      <c r="C660">
        <v>7043</v>
      </c>
      <c r="D660" t="s">
        <v>829</v>
      </c>
      <c r="E660">
        <v>1</v>
      </c>
      <c r="F660" s="1">
        <v>41099</v>
      </c>
      <c r="G660">
        <v>39.407658300000001</v>
      </c>
      <c r="H660">
        <v>-74.778160240000005</v>
      </c>
      <c r="I660">
        <v>-5.01</v>
      </c>
      <c r="J660">
        <v>-31.61</v>
      </c>
      <c r="K660">
        <v>8.4699999999999989</v>
      </c>
      <c r="L660" s="6">
        <v>4.5624600064296493E-2</v>
      </c>
      <c r="M660" s="6">
        <v>3.7516796708314606E-2</v>
      </c>
    </row>
    <row r="661" spans="1:13" x14ac:dyDescent="0.25">
      <c r="A661" t="s">
        <v>4847</v>
      </c>
      <c r="B661">
        <v>2012</v>
      </c>
      <c r="C661">
        <v>8675</v>
      </c>
      <c r="D661" t="s">
        <v>4848</v>
      </c>
      <c r="E661">
        <v>1</v>
      </c>
      <c r="F661" s="1">
        <v>41172</v>
      </c>
      <c r="G661">
        <v>41.185316800000003</v>
      </c>
      <c r="H661">
        <v>-74.347255079999996</v>
      </c>
      <c r="I661">
        <v>-3.85</v>
      </c>
      <c r="J661">
        <v>-29.23</v>
      </c>
      <c r="K661">
        <v>1.5700000000000003</v>
      </c>
      <c r="L661" s="6">
        <v>0.28586224494585422</v>
      </c>
      <c r="M661" s="6">
        <v>0.74898789298343671</v>
      </c>
    </row>
    <row r="662" spans="1:13" x14ac:dyDescent="0.25">
      <c r="A662" t="s">
        <v>2925</v>
      </c>
      <c r="B662">
        <v>2012</v>
      </c>
      <c r="C662">
        <v>6372</v>
      </c>
      <c r="D662" t="s">
        <v>830</v>
      </c>
      <c r="E662">
        <v>1</v>
      </c>
      <c r="F662" s="1">
        <v>41061</v>
      </c>
      <c r="G662">
        <v>35.974840610000001</v>
      </c>
      <c r="H662">
        <v>-105.9169632</v>
      </c>
      <c r="I662">
        <v>-12.25</v>
      </c>
      <c r="J662">
        <v>-85.46</v>
      </c>
      <c r="K662">
        <v>12.540000000000006</v>
      </c>
      <c r="L662" s="6">
        <v>0</v>
      </c>
      <c r="M662" s="6" t="s">
        <v>1403</v>
      </c>
    </row>
    <row r="663" spans="1:13" x14ac:dyDescent="0.25">
      <c r="A663" t="s">
        <v>2982</v>
      </c>
      <c r="B663">
        <v>2012</v>
      </c>
      <c r="C663">
        <v>6361</v>
      </c>
      <c r="D663" t="s">
        <v>832</v>
      </c>
      <c r="E663">
        <v>1</v>
      </c>
      <c r="F663" s="1">
        <v>41059</v>
      </c>
      <c r="G663">
        <v>35.758901700000003</v>
      </c>
      <c r="H663">
        <v>-105.1444719</v>
      </c>
      <c r="I663">
        <v>7.06</v>
      </c>
      <c r="J663">
        <v>21.77</v>
      </c>
      <c r="K663">
        <v>-34.709999999999994</v>
      </c>
      <c r="L663" s="6">
        <v>1.0926670930371483</v>
      </c>
      <c r="M663" s="6">
        <v>0.9506639207638149</v>
      </c>
    </row>
    <row r="664" spans="1:13" x14ac:dyDescent="0.25">
      <c r="A664" t="s">
        <v>4849</v>
      </c>
      <c r="B664">
        <v>2012</v>
      </c>
      <c r="C664">
        <v>6403</v>
      </c>
      <c r="D664" t="s">
        <v>834</v>
      </c>
      <c r="E664">
        <v>1</v>
      </c>
      <c r="F664" s="1">
        <v>41063</v>
      </c>
      <c r="G664">
        <v>36.89563356</v>
      </c>
      <c r="H664">
        <v>-105.1370534</v>
      </c>
      <c r="I664">
        <v>3.15</v>
      </c>
      <c r="J664">
        <v>-11.86</v>
      </c>
      <c r="K664">
        <v>-37.06</v>
      </c>
      <c r="L664" s="6">
        <v>0.86231711499307273</v>
      </c>
      <c r="M664" s="6">
        <v>6.1361058997497784</v>
      </c>
    </row>
    <row r="665" spans="1:13" x14ac:dyDescent="0.25">
      <c r="A665" t="s">
        <v>4850</v>
      </c>
      <c r="B665">
        <v>2012</v>
      </c>
      <c r="C665">
        <v>6507</v>
      </c>
      <c r="D665" t="s">
        <v>835</v>
      </c>
      <c r="E665">
        <v>1</v>
      </c>
      <c r="F665" s="1">
        <v>41070</v>
      </c>
      <c r="G665">
        <v>35.351679249999997</v>
      </c>
      <c r="H665">
        <v>-103.48813509999999</v>
      </c>
      <c r="I665">
        <v>3.65</v>
      </c>
      <c r="J665">
        <v>4.3600000000000003</v>
      </c>
      <c r="K665">
        <v>-24.84</v>
      </c>
      <c r="L665" s="6">
        <v>0.65571235809444217</v>
      </c>
      <c r="M665" s="6">
        <v>2.4876717580943564</v>
      </c>
    </row>
    <row r="666" spans="1:13" x14ac:dyDescent="0.25">
      <c r="A666" t="s">
        <v>4851</v>
      </c>
      <c r="B666">
        <v>2012</v>
      </c>
      <c r="C666">
        <v>6319</v>
      </c>
      <c r="D666" t="s">
        <v>836</v>
      </c>
      <c r="E666">
        <v>1</v>
      </c>
      <c r="F666" s="1">
        <v>41057</v>
      </c>
      <c r="G666">
        <v>36.831633019999998</v>
      </c>
      <c r="H666">
        <v>-104.2263032</v>
      </c>
      <c r="I666">
        <v>-8.5399999999999991</v>
      </c>
      <c r="J666">
        <v>-75.44</v>
      </c>
      <c r="K666">
        <v>-7.1200000000000045</v>
      </c>
      <c r="L666" s="6">
        <v>0.27922640573634017</v>
      </c>
      <c r="M666" s="6">
        <v>0.52567553655359989</v>
      </c>
    </row>
    <row r="667" spans="1:13" x14ac:dyDescent="0.25">
      <c r="A667" t="s">
        <v>4852</v>
      </c>
      <c r="B667">
        <v>2012</v>
      </c>
      <c r="C667">
        <v>6412</v>
      </c>
      <c r="D667" t="s">
        <v>837</v>
      </c>
      <c r="E667">
        <v>1</v>
      </c>
      <c r="F667" s="1">
        <v>41064</v>
      </c>
      <c r="G667">
        <v>36.883343170000003</v>
      </c>
      <c r="H667">
        <v>-105.2471097</v>
      </c>
      <c r="I667">
        <v>4.6100000000000003</v>
      </c>
      <c r="J667">
        <v>-12.62</v>
      </c>
      <c r="K667">
        <v>-49.5</v>
      </c>
      <c r="L667" s="6">
        <v>1.0302183834971741</v>
      </c>
      <c r="M667" s="6">
        <v>2.0455497402243865</v>
      </c>
    </row>
    <row r="668" spans="1:13" x14ac:dyDescent="0.25">
      <c r="A668" t="s">
        <v>4853</v>
      </c>
      <c r="B668">
        <v>2012</v>
      </c>
      <c r="C668">
        <v>6500</v>
      </c>
      <c r="D668" t="s">
        <v>838</v>
      </c>
      <c r="E668">
        <v>1</v>
      </c>
      <c r="F668" s="1">
        <v>41067</v>
      </c>
      <c r="G668">
        <v>36.798908990000001</v>
      </c>
      <c r="H668">
        <v>-108.10402089999999</v>
      </c>
      <c r="I668">
        <v>-13.11</v>
      </c>
      <c r="J668">
        <v>-99.06</v>
      </c>
      <c r="K668">
        <v>5.8199999999999932</v>
      </c>
      <c r="L668" s="6">
        <v>5.6622998459095769E-2</v>
      </c>
      <c r="M668" s="6">
        <v>3.8992224076636566</v>
      </c>
    </row>
    <row r="669" spans="1:13" x14ac:dyDescent="0.25">
      <c r="A669" t="s">
        <v>4854</v>
      </c>
      <c r="B669">
        <v>2012</v>
      </c>
      <c r="C669">
        <v>6501</v>
      </c>
      <c r="D669" t="s">
        <v>839</v>
      </c>
      <c r="E669">
        <v>1</v>
      </c>
      <c r="F669" s="1">
        <v>41068</v>
      </c>
      <c r="G669">
        <v>35.980827949999998</v>
      </c>
      <c r="H669">
        <v>-108.9316434</v>
      </c>
      <c r="I669">
        <v>-9.32</v>
      </c>
      <c r="J669">
        <v>-76.77</v>
      </c>
      <c r="K669">
        <v>-2.2099999999999937</v>
      </c>
      <c r="L669" s="6">
        <v>8.078522797077986E-2</v>
      </c>
      <c r="M669" s="6">
        <v>0.45921504769883864</v>
      </c>
    </row>
    <row r="670" spans="1:13" x14ac:dyDescent="0.25">
      <c r="A670" t="s">
        <v>4855</v>
      </c>
      <c r="B670">
        <v>2012</v>
      </c>
      <c r="C670">
        <v>6477</v>
      </c>
      <c r="D670" t="s">
        <v>840</v>
      </c>
      <c r="E670">
        <v>1</v>
      </c>
      <c r="F670" s="1">
        <v>41066</v>
      </c>
      <c r="G670">
        <v>36.711828500000003</v>
      </c>
      <c r="H670">
        <v>-108.15316420000001</v>
      </c>
      <c r="I670">
        <v>-11.26</v>
      </c>
      <c r="J670">
        <v>-90.59</v>
      </c>
      <c r="K670">
        <v>-0.51000000000000512</v>
      </c>
      <c r="L670" s="6">
        <v>0.14453302189408596</v>
      </c>
      <c r="M670" s="6">
        <v>0.37466995384414903</v>
      </c>
    </row>
    <row r="671" spans="1:13" x14ac:dyDescent="0.25">
      <c r="A671" t="s">
        <v>4856</v>
      </c>
      <c r="B671">
        <v>2012</v>
      </c>
      <c r="C671">
        <v>6341</v>
      </c>
      <c r="D671" t="s">
        <v>841</v>
      </c>
      <c r="E671">
        <v>1</v>
      </c>
      <c r="F671" s="1">
        <v>41058</v>
      </c>
      <c r="G671">
        <v>36.17599422</v>
      </c>
      <c r="H671">
        <v>-104.8160803</v>
      </c>
      <c r="I671">
        <v>4.84</v>
      </c>
      <c r="J671">
        <v>5.84</v>
      </c>
      <c r="K671">
        <v>-32.879999999999995</v>
      </c>
      <c r="L671" s="6">
        <v>0.9442492453589123</v>
      </c>
      <c r="M671" s="6">
        <v>0.61620231887536681</v>
      </c>
    </row>
    <row r="672" spans="1:13" x14ac:dyDescent="0.25">
      <c r="A672" t="s">
        <v>4857</v>
      </c>
      <c r="B672">
        <v>2012</v>
      </c>
      <c r="C672">
        <v>6532</v>
      </c>
      <c r="D672" t="s">
        <v>842</v>
      </c>
      <c r="E672">
        <v>1</v>
      </c>
      <c r="F672" s="1">
        <v>41071</v>
      </c>
      <c r="G672">
        <v>35.667113389999997</v>
      </c>
      <c r="H672">
        <v>-105.24176420000001</v>
      </c>
      <c r="I672">
        <v>-2.66</v>
      </c>
      <c r="J672">
        <v>-33.85</v>
      </c>
      <c r="K672">
        <v>-12.57</v>
      </c>
      <c r="L672" s="6">
        <v>0.36327464860655373</v>
      </c>
      <c r="M672" s="6">
        <v>0.69923046499669883</v>
      </c>
    </row>
    <row r="673" spans="1:13" x14ac:dyDescent="0.25">
      <c r="A673" t="s">
        <v>4858</v>
      </c>
      <c r="B673">
        <v>2012</v>
      </c>
      <c r="C673">
        <v>8048</v>
      </c>
      <c r="D673" t="s">
        <v>843</v>
      </c>
      <c r="E673">
        <v>1</v>
      </c>
      <c r="F673" s="1">
        <v>41137</v>
      </c>
      <c r="G673">
        <v>36.595496019999999</v>
      </c>
      <c r="H673">
        <v>-105.41712010000001</v>
      </c>
      <c r="I673">
        <v>-9.9499999999999993</v>
      </c>
      <c r="J673">
        <v>-79.45</v>
      </c>
      <c r="K673">
        <v>0.14999999999999147</v>
      </c>
      <c r="L673" s="6">
        <v>0.15175509341961113</v>
      </c>
      <c r="M673" s="6">
        <v>0.42895930714863612</v>
      </c>
    </row>
    <row r="674" spans="1:13" x14ac:dyDescent="0.25">
      <c r="A674" t="s">
        <v>4859</v>
      </c>
      <c r="B674">
        <v>2012</v>
      </c>
      <c r="C674">
        <v>8053</v>
      </c>
      <c r="D674" t="s">
        <v>844</v>
      </c>
      <c r="E674">
        <v>1</v>
      </c>
      <c r="F674" s="1">
        <v>41138</v>
      </c>
      <c r="G674">
        <v>36.872275049999999</v>
      </c>
      <c r="H674">
        <v>-106.9285162</v>
      </c>
      <c r="I674">
        <v>0.25</v>
      </c>
      <c r="J674">
        <v>-30.49</v>
      </c>
      <c r="K674">
        <v>-32.489999999999995</v>
      </c>
      <c r="L674" s="6">
        <v>0.63204657534889364</v>
      </c>
      <c r="M674" s="6">
        <v>2.588386294435546</v>
      </c>
    </row>
    <row r="675" spans="1:13" x14ac:dyDescent="0.25">
      <c r="A675" t="s">
        <v>3822</v>
      </c>
      <c r="B675">
        <v>2012</v>
      </c>
      <c r="C675">
        <v>6482</v>
      </c>
      <c r="D675" t="s">
        <v>845</v>
      </c>
      <c r="E675">
        <v>1</v>
      </c>
      <c r="F675" s="1">
        <v>41066</v>
      </c>
      <c r="G675">
        <v>41.928985249999997</v>
      </c>
      <c r="H675">
        <v>-119.1790015</v>
      </c>
      <c r="I675">
        <v>-8.82</v>
      </c>
      <c r="J675">
        <v>-87.57</v>
      </c>
      <c r="K675">
        <v>-17.009999999999991</v>
      </c>
      <c r="L675" s="6">
        <v>0.25607148140257802</v>
      </c>
      <c r="M675" s="6">
        <v>0.17791285479874469</v>
      </c>
    </row>
    <row r="676" spans="1:13" x14ac:dyDescent="0.25">
      <c r="A676" t="s">
        <v>4033</v>
      </c>
      <c r="B676">
        <v>2012</v>
      </c>
      <c r="C676">
        <v>6720</v>
      </c>
      <c r="D676" t="s">
        <v>847</v>
      </c>
      <c r="E676">
        <v>1</v>
      </c>
      <c r="F676" s="1">
        <v>41080</v>
      </c>
      <c r="G676">
        <v>37.908175849999999</v>
      </c>
      <c r="H676">
        <v>-114.26716930000001</v>
      </c>
      <c r="I676">
        <v>-9.59</v>
      </c>
      <c r="J676">
        <v>-83.01</v>
      </c>
      <c r="K676">
        <v>-6.2900000000000063</v>
      </c>
      <c r="L676" s="6">
        <v>0.17086214731116753</v>
      </c>
      <c r="M676" s="6">
        <v>0.16805935329188668</v>
      </c>
    </row>
    <row r="677" spans="1:13" x14ac:dyDescent="0.25">
      <c r="A677" t="s">
        <v>2648</v>
      </c>
      <c r="B677">
        <v>2012</v>
      </c>
      <c r="C677">
        <v>6719</v>
      </c>
      <c r="D677" t="s">
        <v>849</v>
      </c>
      <c r="E677">
        <v>1</v>
      </c>
      <c r="F677" s="1">
        <v>41079</v>
      </c>
      <c r="G677">
        <v>38.398161729999998</v>
      </c>
      <c r="H677">
        <v>-115.117053</v>
      </c>
      <c r="I677">
        <v>-8.82</v>
      </c>
      <c r="J677">
        <v>-87.36</v>
      </c>
      <c r="K677">
        <v>-16.799999999999997</v>
      </c>
      <c r="L677" s="6">
        <v>0.14842884799424619</v>
      </c>
      <c r="M677" s="6">
        <v>0.16302104406385823</v>
      </c>
    </row>
    <row r="678" spans="1:13" x14ac:dyDescent="0.25">
      <c r="A678" t="s">
        <v>3660</v>
      </c>
      <c r="B678">
        <v>2012</v>
      </c>
      <c r="C678">
        <v>7137</v>
      </c>
      <c r="D678" t="s">
        <v>851</v>
      </c>
      <c r="E678">
        <v>1</v>
      </c>
      <c r="F678" s="1">
        <v>41102</v>
      </c>
      <c r="G678">
        <v>40.696589250000002</v>
      </c>
      <c r="H678">
        <v>-118.28778819999999</v>
      </c>
      <c r="I678">
        <v>-9.56</v>
      </c>
      <c r="J678">
        <v>-93.14</v>
      </c>
      <c r="K678">
        <v>-16.659999999999997</v>
      </c>
      <c r="L678" s="6">
        <v>0.19562063780736569</v>
      </c>
      <c r="M678" s="6">
        <v>0.40347341025317462</v>
      </c>
    </row>
    <row r="679" spans="1:13" x14ac:dyDescent="0.25">
      <c r="A679" t="s">
        <v>3189</v>
      </c>
      <c r="B679">
        <v>2012</v>
      </c>
      <c r="C679">
        <v>7135</v>
      </c>
      <c r="D679" t="s">
        <v>852</v>
      </c>
      <c r="E679">
        <v>1</v>
      </c>
      <c r="F679" s="1">
        <v>41101</v>
      </c>
      <c r="G679">
        <v>41.218238370000002</v>
      </c>
      <c r="H679">
        <v>-116.5203252</v>
      </c>
      <c r="I679">
        <v>-11.84</v>
      </c>
      <c r="J679">
        <v>-104.75</v>
      </c>
      <c r="K679">
        <v>-10.030000000000001</v>
      </c>
      <c r="L679" s="6">
        <v>9.1111740077085876E-2</v>
      </c>
      <c r="M679" s="6">
        <v>0.28063183271019576</v>
      </c>
    </row>
    <row r="680" spans="1:13" x14ac:dyDescent="0.25">
      <c r="A680" t="s">
        <v>2940</v>
      </c>
      <c r="B680">
        <v>2012</v>
      </c>
      <c r="C680">
        <v>6481</v>
      </c>
      <c r="D680" t="s">
        <v>854</v>
      </c>
      <c r="E680">
        <v>1</v>
      </c>
      <c r="F680" s="1">
        <v>41067</v>
      </c>
      <c r="G680">
        <v>39.48435525</v>
      </c>
      <c r="H680">
        <v>-118.7235713</v>
      </c>
      <c r="I680">
        <v>-11.87</v>
      </c>
      <c r="J680">
        <v>-97.76</v>
      </c>
      <c r="K680">
        <v>-2.8000000000000114</v>
      </c>
      <c r="L680" s="6">
        <v>0.17803301482182379</v>
      </c>
      <c r="M680" s="6">
        <v>2.2853324971736533</v>
      </c>
    </row>
    <row r="681" spans="1:13" x14ac:dyDescent="0.25">
      <c r="A681" t="s">
        <v>4860</v>
      </c>
      <c r="B681">
        <v>2012</v>
      </c>
      <c r="C681">
        <v>6829</v>
      </c>
      <c r="D681" t="s">
        <v>856</v>
      </c>
      <c r="E681">
        <v>1</v>
      </c>
      <c r="F681" s="1">
        <v>41087</v>
      </c>
      <c r="G681">
        <v>40.04718141</v>
      </c>
      <c r="H681">
        <v>-119.5715783</v>
      </c>
      <c r="I681">
        <v>-0.6</v>
      </c>
      <c r="J681">
        <v>-30.93</v>
      </c>
      <c r="K681">
        <v>-26.13</v>
      </c>
      <c r="L681" s="6">
        <v>0.5862264868323066</v>
      </c>
      <c r="M681" s="6">
        <v>50.417671631936912</v>
      </c>
    </row>
    <row r="682" spans="1:13" x14ac:dyDescent="0.25">
      <c r="A682" t="s">
        <v>4861</v>
      </c>
      <c r="B682">
        <v>2012</v>
      </c>
      <c r="C682">
        <v>7136</v>
      </c>
      <c r="D682" t="s">
        <v>857</v>
      </c>
      <c r="E682">
        <v>1</v>
      </c>
      <c r="F682" s="1">
        <v>41100</v>
      </c>
      <c r="G682">
        <v>41.633290700000003</v>
      </c>
      <c r="H682">
        <v>-118.38935720000001</v>
      </c>
      <c r="I682">
        <v>-12.18</v>
      </c>
      <c r="J682">
        <v>-105.99</v>
      </c>
      <c r="K682">
        <v>-8.5499999999999972</v>
      </c>
      <c r="L682" s="6">
        <v>8.7593785904101218E-2</v>
      </c>
      <c r="M682" s="6">
        <v>0.14196407217350873</v>
      </c>
    </row>
    <row r="683" spans="1:13" x14ac:dyDescent="0.25">
      <c r="A683" t="s">
        <v>4862</v>
      </c>
      <c r="B683">
        <v>2012</v>
      </c>
      <c r="C683">
        <v>6617</v>
      </c>
      <c r="D683" t="s">
        <v>858</v>
      </c>
      <c r="E683">
        <v>1</v>
      </c>
      <c r="F683" s="1">
        <v>41072</v>
      </c>
      <c r="G683">
        <v>41.757409629999998</v>
      </c>
      <c r="H683">
        <v>-115.7220267</v>
      </c>
      <c r="I683">
        <v>-8.31</v>
      </c>
      <c r="J683">
        <v>-86.63</v>
      </c>
      <c r="K683">
        <v>-20.149999999999991</v>
      </c>
      <c r="L683" s="6">
        <v>0.30282397618129875</v>
      </c>
      <c r="M683" s="6">
        <v>0.45841491686559727</v>
      </c>
    </row>
    <row r="684" spans="1:13" x14ac:dyDescent="0.25">
      <c r="A684" t="s">
        <v>4863</v>
      </c>
      <c r="B684">
        <v>2012</v>
      </c>
      <c r="C684">
        <v>7276</v>
      </c>
      <c r="D684" t="s">
        <v>859</v>
      </c>
      <c r="E684">
        <v>1</v>
      </c>
      <c r="F684" s="1">
        <v>41106</v>
      </c>
      <c r="G684">
        <v>41.168583140000003</v>
      </c>
      <c r="H684">
        <v>-119.8174513</v>
      </c>
      <c r="I684">
        <v>-10.25</v>
      </c>
      <c r="J684">
        <v>-94.66</v>
      </c>
      <c r="K684">
        <v>-12.659999999999997</v>
      </c>
      <c r="L684" s="6">
        <v>0.16213617292078392</v>
      </c>
      <c r="M684" s="6">
        <v>0.64417323953636496</v>
      </c>
    </row>
    <row r="685" spans="1:13" x14ac:dyDescent="0.25">
      <c r="A685" t="s">
        <v>4864</v>
      </c>
      <c r="B685">
        <v>2012</v>
      </c>
      <c r="C685">
        <v>6775</v>
      </c>
      <c r="D685" t="s">
        <v>860</v>
      </c>
      <c r="E685">
        <v>1</v>
      </c>
      <c r="F685" s="1">
        <v>41085</v>
      </c>
      <c r="G685">
        <v>39.541877990000003</v>
      </c>
      <c r="H685">
        <v>-119.77893589999999</v>
      </c>
      <c r="I685">
        <v>-10.130000000000001</v>
      </c>
      <c r="J685">
        <v>-88.5</v>
      </c>
      <c r="K685">
        <v>-7.4599999999999937</v>
      </c>
      <c r="L685" s="6">
        <v>0.15605670682825845</v>
      </c>
      <c r="M685" s="6">
        <v>0.30555007841320742</v>
      </c>
    </row>
    <row r="686" spans="1:13" x14ac:dyDescent="0.25">
      <c r="A686" t="s">
        <v>4865</v>
      </c>
      <c r="B686">
        <v>2012</v>
      </c>
      <c r="C686">
        <v>7306</v>
      </c>
      <c r="D686" t="s">
        <v>861</v>
      </c>
      <c r="E686">
        <v>1</v>
      </c>
      <c r="F686" s="1">
        <v>41109</v>
      </c>
      <c r="G686">
        <v>39.241149319999998</v>
      </c>
      <c r="H686">
        <v>-117.1658183</v>
      </c>
      <c r="I686">
        <v>-15.55</v>
      </c>
      <c r="J686">
        <v>-117.87</v>
      </c>
      <c r="K686">
        <v>6.5300000000000011</v>
      </c>
      <c r="L686" s="6">
        <v>4.9953648918904414E-2</v>
      </c>
      <c r="M686" s="6">
        <v>6.8946614890476779E-2</v>
      </c>
    </row>
    <row r="687" spans="1:13" x14ac:dyDescent="0.25">
      <c r="A687" t="s">
        <v>4866</v>
      </c>
      <c r="B687">
        <v>2012</v>
      </c>
      <c r="C687">
        <v>6618</v>
      </c>
      <c r="D687" t="s">
        <v>862</v>
      </c>
      <c r="E687">
        <v>1</v>
      </c>
      <c r="F687" s="1">
        <v>41074</v>
      </c>
      <c r="G687">
        <v>41.198059739999998</v>
      </c>
      <c r="H687">
        <v>-115.8922956</v>
      </c>
      <c r="I687">
        <v>-10.86</v>
      </c>
      <c r="J687">
        <v>-101.09</v>
      </c>
      <c r="K687">
        <v>-14.210000000000008</v>
      </c>
      <c r="L687" s="6">
        <v>0.12786122203071779</v>
      </c>
      <c r="M687" s="6">
        <v>0.13944383958619724</v>
      </c>
    </row>
    <row r="688" spans="1:13" x14ac:dyDescent="0.25">
      <c r="A688" t="s">
        <v>4867</v>
      </c>
      <c r="B688">
        <v>2012</v>
      </c>
      <c r="C688">
        <v>7275</v>
      </c>
      <c r="D688" t="s">
        <v>863</v>
      </c>
      <c r="E688">
        <v>1</v>
      </c>
      <c r="F688" s="1">
        <v>41107</v>
      </c>
      <c r="G688">
        <v>41.694582369999999</v>
      </c>
      <c r="H688">
        <v>-118.7419158</v>
      </c>
      <c r="I688">
        <v>-13.06</v>
      </c>
      <c r="J688">
        <v>-105.84</v>
      </c>
      <c r="K688">
        <v>-1.3599999999999994</v>
      </c>
      <c r="L688" s="6">
        <v>0.10484513910155099</v>
      </c>
      <c r="M688" s="6">
        <v>0.38957232215504978</v>
      </c>
    </row>
    <row r="689" spans="1:13" x14ac:dyDescent="0.25">
      <c r="A689" t="s">
        <v>4868</v>
      </c>
      <c r="B689">
        <v>2012</v>
      </c>
      <c r="C689">
        <v>6793</v>
      </c>
      <c r="D689" t="s">
        <v>864</v>
      </c>
      <c r="E689">
        <v>1</v>
      </c>
      <c r="F689" s="1">
        <v>41086</v>
      </c>
      <c r="G689">
        <v>39.107547609999997</v>
      </c>
      <c r="H689">
        <v>-119.9072662</v>
      </c>
      <c r="I689">
        <v>-5.21</v>
      </c>
      <c r="J689">
        <v>-64.17</v>
      </c>
      <c r="K689">
        <v>-22.490000000000002</v>
      </c>
      <c r="L689" s="6">
        <v>0.4261062058503638</v>
      </c>
      <c r="M689" s="6">
        <v>1.0957035391523426</v>
      </c>
    </row>
    <row r="690" spans="1:13" x14ac:dyDescent="0.25">
      <c r="A690" t="s">
        <v>4251</v>
      </c>
      <c r="B690">
        <v>2012</v>
      </c>
      <c r="C690">
        <v>7465</v>
      </c>
      <c r="D690" t="s">
        <v>4869</v>
      </c>
      <c r="E690">
        <v>1</v>
      </c>
      <c r="F690" s="1">
        <v>41115</v>
      </c>
      <c r="G690">
        <v>40.592853730000002</v>
      </c>
      <c r="H690">
        <v>-115.39433320000001</v>
      </c>
      <c r="I690">
        <v>-15.1</v>
      </c>
      <c r="J690">
        <v>-112.93</v>
      </c>
      <c r="K690">
        <v>7.8699999999999903</v>
      </c>
      <c r="L690" s="6">
        <v>3.3479790747768225E-2</v>
      </c>
      <c r="M690" s="6">
        <v>0.22173793036706047</v>
      </c>
    </row>
    <row r="691" spans="1:13" x14ac:dyDescent="0.25">
      <c r="A691" t="s">
        <v>3316</v>
      </c>
      <c r="B691">
        <v>2012</v>
      </c>
      <c r="C691">
        <v>6694</v>
      </c>
      <c r="D691" t="s">
        <v>865</v>
      </c>
      <c r="E691">
        <v>1</v>
      </c>
      <c r="F691" s="1">
        <v>41080</v>
      </c>
      <c r="G691">
        <v>42.499155049999999</v>
      </c>
      <c r="H691">
        <v>-77.149025100000003</v>
      </c>
      <c r="I691">
        <v>-7.34</v>
      </c>
      <c r="J691">
        <v>-54.78</v>
      </c>
      <c r="K691">
        <v>3.9399999999999977</v>
      </c>
      <c r="L691" s="6">
        <v>0.10013203184699596</v>
      </c>
      <c r="M691" s="6">
        <v>2.558935880653272</v>
      </c>
    </row>
    <row r="692" spans="1:13" x14ac:dyDescent="0.25">
      <c r="A692" t="s">
        <v>2645</v>
      </c>
      <c r="B692">
        <v>2012</v>
      </c>
      <c r="C692">
        <v>6834</v>
      </c>
      <c r="D692" t="s">
        <v>867</v>
      </c>
      <c r="E692">
        <v>1</v>
      </c>
      <c r="F692" s="1">
        <v>41087</v>
      </c>
      <c r="G692">
        <v>44.038422339999997</v>
      </c>
      <c r="H692">
        <v>-74.367205029999994</v>
      </c>
      <c r="I692">
        <v>-9.48</v>
      </c>
      <c r="J692">
        <v>-66.45</v>
      </c>
      <c r="K692">
        <v>9.39</v>
      </c>
      <c r="L692" s="6">
        <v>2.7564269611724576E-2</v>
      </c>
      <c r="M692" s="6">
        <v>3.4933468658872223E-2</v>
      </c>
    </row>
    <row r="693" spans="1:13" x14ac:dyDescent="0.25">
      <c r="A693" t="s">
        <v>2519</v>
      </c>
      <c r="B693">
        <v>2012</v>
      </c>
      <c r="C693">
        <v>8647</v>
      </c>
      <c r="D693" t="s">
        <v>869</v>
      </c>
      <c r="E693">
        <v>1</v>
      </c>
      <c r="F693" s="1">
        <v>41171</v>
      </c>
      <c r="G693">
        <v>42.022592549999999</v>
      </c>
      <c r="H693">
        <v>-73.485505770000003</v>
      </c>
      <c r="I693">
        <v>-5.21</v>
      </c>
      <c r="J693">
        <v>-37.86</v>
      </c>
      <c r="K693">
        <v>3.8200000000000003</v>
      </c>
      <c r="L693" s="6">
        <v>0.21040881190554672</v>
      </c>
      <c r="M693" s="6">
        <v>0.62669366604498367</v>
      </c>
    </row>
    <row r="694" spans="1:13" x14ac:dyDescent="0.25">
      <c r="A694" t="s">
        <v>4870</v>
      </c>
      <c r="B694">
        <v>2012</v>
      </c>
      <c r="C694">
        <v>6576</v>
      </c>
      <c r="D694" t="s">
        <v>871</v>
      </c>
      <c r="E694">
        <v>1</v>
      </c>
      <c r="F694" s="1">
        <v>41073</v>
      </c>
      <c r="G694">
        <v>43.628760929999999</v>
      </c>
      <c r="H694">
        <v>-73.426469819999994</v>
      </c>
      <c r="I694">
        <v>-8.69</v>
      </c>
      <c r="J694">
        <v>-57.08</v>
      </c>
      <c r="K694">
        <v>12.439999999999998</v>
      </c>
      <c r="L694" s="6">
        <v>0</v>
      </c>
      <c r="M694" s="6" t="s">
        <v>1403</v>
      </c>
    </row>
    <row r="695" spans="1:13" x14ac:dyDescent="0.25">
      <c r="A695" t="s">
        <v>4871</v>
      </c>
      <c r="B695">
        <v>2012</v>
      </c>
      <c r="C695">
        <v>7190</v>
      </c>
      <c r="D695" t="s">
        <v>873</v>
      </c>
      <c r="E695">
        <v>1</v>
      </c>
      <c r="F695" s="1">
        <v>41102</v>
      </c>
      <c r="G695">
        <v>44.378676329999998</v>
      </c>
      <c r="H695">
        <v>-74.364234870000004</v>
      </c>
      <c r="I695">
        <v>-8.0399999999999991</v>
      </c>
      <c r="J695">
        <v>-63.71</v>
      </c>
      <c r="K695">
        <v>0.60999999999999233</v>
      </c>
      <c r="L695" s="6">
        <v>0.11039639249132881</v>
      </c>
      <c r="M695" s="6">
        <v>0.52110233889963664</v>
      </c>
    </row>
    <row r="696" spans="1:13" x14ac:dyDescent="0.25">
      <c r="A696" t="s">
        <v>4872</v>
      </c>
      <c r="B696">
        <v>2012</v>
      </c>
      <c r="C696">
        <v>7490</v>
      </c>
      <c r="D696" t="s">
        <v>874</v>
      </c>
      <c r="E696">
        <v>1</v>
      </c>
      <c r="F696" s="1">
        <v>41117</v>
      </c>
      <c r="G696">
        <v>41.339896039999999</v>
      </c>
      <c r="H696">
        <v>-73.67007006</v>
      </c>
      <c r="I696">
        <v>-5.26</v>
      </c>
      <c r="J696">
        <v>-35.36</v>
      </c>
      <c r="K696">
        <v>6.7199999999999989</v>
      </c>
      <c r="L696" s="6">
        <v>0.12042505785349358</v>
      </c>
      <c r="M696" s="6">
        <v>0.12839122629406996</v>
      </c>
    </row>
    <row r="697" spans="1:13" x14ac:dyDescent="0.25">
      <c r="A697" t="s">
        <v>4873</v>
      </c>
      <c r="B697">
        <v>2012</v>
      </c>
      <c r="C697">
        <v>7266</v>
      </c>
      <c r="D697" t="s">
        <v>875</v>
      </c>
      <c r="E697">
        <v>1</v>
      </c>
      <c r="F697" s="1">
        <v>41108</v>
      </c>
      <c r="G697">
        <v>44.736042560000001</v>
      </c>
      <c r="H697">
        <v>-74.065469210000003</v>
      </c>
      <c r="I697">
        <v>-9.6999999999999993</v>
      </c>
      <c r="J697">
        <v>-72.209999999999994</v>
      </c>
      <c r="K697">
        <v>5.3900000000000006</v>
      </c>
      <c r="L697" s="6">
        <v>5.1974408578808237E-2</v>
      </c>
      <c r="M697" s="6">
        <v>0.12317435068357933</v>
      </c>
    </row>
    <row r="698" spans="1:13" x14ac:dyDescent="0.25">
      <c r="A698" t="s">
        <v>4874</v>
      </c>
      <c r="B698">
        <v>2012</v>
      </c>
      <c r="C698">
        <v>7206</v>
      </c>
      <c r="D698" t="s">
        <v>876</v>
      </c>
      <c r="E698">
        <v>1</v>
      </c>
      <c r="F698" s="1">
        <v>41105</v>
      </c>
      <c r="G698">
        <v>43.850449900000001</v>
      </c>
      <c r="H698">
        <v>-73.634716729999994</v>
      </c>
      <c r="I698">
        <v>-7.58</v>
      </c>
      <c r="J698">
        <v>-55.71</v>
      </c>
      <c r="K698">
        <v>4.93</v>
      </c>
      <c r="L698" s="6">
        <v>8.6983073721308715E-2</v>
      </c>
      <c r="M698" s="6">
        <v>0.31357489306533221</v>
      </c>
    </row>
    <row r="699" spans="1:13" x14ac:dyDescent="0.25">
      <c r="A699" t="s">
        <v>4875</v>
      </c>
      <c r="B699">
        <v>2012</v>
      </c>
      <c r="C699">
        <v>7284</v>
      </c>
      <c r="D699" t="s">
        <v>877</v>
      </c>
      <c r="E699">
        <v>1</v>
      </c>
      <c r="F699" s="1">
        <v>41106</v>
      </c>
      <c r="G699">
        <v>43.241939109999997</v>
      </c>
      <c r="H699">
        <v>-74.489926780000005</v>
      </c>
      <c r="I699">
        <v>-7.75</v>
      </c>
      <c r="J699">
        <v>-54.76</v>
      </c>
      <c r="K699">
        <v>7.240000000000002</v>
      </c>
      <c r="L699" s="6">
        <v>9.1324453428928337E-2</v>
      </c>
      <c r="M699" s="6">
        <v>0.3933077414353518</v>
      </c>
    </row>
    <row r="700" spans="1:13" x14ac:dyDescent="0.25">
      <c r="A700" t="s">
        <v>4876</v>
      </c>
      <c r="B700">
        <v>2012</v>
      </c>
      <c r="C700">
        <v>8597</v>
      </c>
      <c r="D700" t="s">
        <v>878</v>
      </c>
      <c r="E700">
        <v>1</v>
      </c>
      <c r="F700" s="1">
        <v>41166</v>
      </c>
      <c r="G700">
        <v>42.325279879999997</v>
      </c>
      <c r="H700">
        <v>-77.177200220000003</v>
      </c>
      <c r="I700">
        <v>-5.27</v>
      </c>
      <c r="J700">
        <v>-45.47</v>
      </c>
      <c r="K700">
        <v>-3.3100000000000023</v>
      </c>
      <c r="L700" s="6">
        <v>0.23629623559165749</v>
      </c>
      <c r="M700" s="6">
        <v>0.6035900220374758</v>
      </c>
    </row>
    <row r="701" spans="1:13" x14ac:dyDescent="0.25">
      <c r="A701" t="s">
        <v>3528</v>
      </c>
      <c r="B701">
        <v>2012</v>
      </c>
      <c r="C701">
        <v>7174</v>
      </c>
      <c r="D701" t="s">
        <v>4877</v>
      </c>
      <c r="E701">
        <v>1</v>
      </c>
      <c r="F701" s="1">
        <v>41101</v>
      </c>
      <c r="G701">
        <v>43.455302109999998</v>
      </c>
      <c r="H701">
        <v>-73.589532550000001</v>
      </c>
      <c r="I701">
        <v>-7.76</v>
      </c>
      <c r="J701">
        <v>-54.16</v>
      </c>
      <c r="K701">
        <v>7.9200000000000017</v>
      </c>
      <c r="L701" s="6">
        <v>5.0154628499483475E-2</v>
      </c>
      <c r="M701" s="6">
        <v>0.72529655652722858</v>
      </c>
    </row>
    <row r="702" spans="1:13" x14ac:dyDescent="0.25">
      <c r="A702" t="s">
        <v>4878</v>
      </c>
      <c r="B702">
        <v>2012</v>
      </c>
      <c r="C702">
        <v>7422</v>
      </c>
      <c r="D702" t="s">
        <v>4879</v>
      </c>
      <c r="E702">
        <v>1</v>
      </c>
      <c r="F702" s="1">
        <v>41114</v>
      </c>
      <c r="G702">
        <v>43.987617180000001</v>
      </c>
      <c r="H702">
        <v>-73.570627029999997</v>
      </c>
      <c r="I702">
        <v>-7.31</v>
      </c>
      <c r="J702">
        <v>-55.48</v>
      </c>
      <c r="K702">
        <v>3</v>
      </c>
      <c r="L702" s="6">
        <v>0.11891296882116578</v>
      </c>
      <c r="M702" s="6">
        <v>1.3547536399546167</v>
      </c>
    </row>
    <row r="703" spans="1:13" x14ac:dyDescent="0.25">
      <c r="A703" t="s">
        <v>4880</v>
      </c>
      <c r="B703">
        <v>2012</v>
      </c>
      <c r="C703">
        <v>7339</v>
      </c>
      <c r="D703" t="s">
        <v>4881</v>
      </c>
      <c r="E703">
        <v>1</v>
      </c>
      <c r="F703" s="1">
        <v>41110</v>
      </c>
      <c r="G703">
        <v>44.393730750000003</v>
      </c>
      <c r="H703">
        <v>-75.679768870000004</v>
      </c>
      <c r="I703">
        <v>-4.67</v>
      </c>
      <c r="J703">
        <v>-45.93</v>
      </c>
      <c r="K703">
        <v>-8.57</v>
      </c>
      <c r="L703" s="6">
        <v>0.3379459648389696</v>
      </c>
      <c r="M703" s="6">
        <v>0.33090659705284164</v>
      </c>
    </row>
    <row r="704" spans="1:13" x14ac:dyDescent="0.25">
      <c r="A704" t="s">
        <v>4882</v>
      </c>
      <c r="B704">
        <v>2012</v>
      </c>
      <c r="C704">
        <v>7421</v>
      </c>
      <c r="D704" t="s">
        <v>4883</v>
      </c>
      <c r="E704">
        <v>1</v>
      </c>
      <c r="F704" s="1">
        <v>41115</v>
      </c>
      <c r="G704">
        <v>43.326066640000001</v>
      </c>
      <c r="H704">
        <v>-73.812789039999998</v>
      </c>
      <c r="I704">
        <v>-6.25</v>
      </c>
      <c r="J704">
        <v>-47.9</v>
      </c>
      <c r="K704">
        <v>2.1000000000000014</v>
      </c>
      <c r="L704" s="6">
        <v>0.13653722493524997</v>
      </c>
      <c r="M704" s="6">
        <v>0.48612652732301859</v>
      </c>
    </row>
    <row r="705" spans="1:13" x14ac:dyDescent="0.25">
      <c r="A705" t="s">
        <v>4884</v>
      </c>
      <c r="B705">
        <v>2012</v>
      </c>
      <c r="C705">
        <v>7377</v>
      </c>
      <c r="D705" t="s">
        <v>4885</v>
      </c>
      <c r="E705">
        <v>1</v>
      </c>
      <c r="F705" s="1">
        <v>41112</v>
      </c>
      <c r="G705">
        <v>42.145826929999998</v>
      </c>
      <c r="H705">
        <v>-76.497437959999999</v>
      </c>
      <c r="I705">
        <v>-4.33</v>
      </c>
      <c r="J705">
        <v>-40.93</v>
      </c>
      <c r="K705">
        <v>-6.2899999999999991</v>
      </c>
      <c r="L705" s="6">
        <v>0.32429413580809452</v>
      </c>
      <c r="M705" s="6">
        <v>0.35619890552845684</v>
      </c>
    </row>
    <row r="706" spans="1:13" x14ac:dyDescent="0.25">
      <c r="A706" t="s">
        <v>4886</v>
      </c>
      <c r="B706">
        <v>2012</v>
      </c>
      <c r="C706">
        <v>7287</v>
      </c>
      <c r="D706" t="s">
        <v>4887</v>
      </c>
      <c r="E706">
        <v>1</v>
      </c>
      <c r="F706" s="1">
        <v>41107</v>
      </c>
      <c r="G706">
        <v>42.014444849999997</v>
      </c>
      <c r="H706">
        <v>-74.057391929999994</v>
      </c>
      <c r="I706">
        <v>-5.19</v>
      </c>
      <c r="J706">
        <v>-37.99</v>
      </c>
      <c r="K706">
        <v>3.5300000000000011</v>
      </c>
      <c r="L706" s="6">
        <v>0.15935695851442122</v>
      </c>
      <c r="M706" s="6">
        <v>0.34936235319705344</v>
      </c>
    </row>
    <row r="707" spans="1:13" x14ac:dyDescent="0.25">
      <c r="A707" t="s">
        <v>4888</v>
      </c>
      <c r="B707">
        <v>2012</v>
      </c>
      <c r="C707">
        <v>7340</v>
      </c>
      <c r="D707" t="s">
        <v>4889</v>
      </c>
      <c r="E707">
        <v>1</v>
      </c>
      <c r="F707" s="1">
        <v>41109</v>
      </c>
      <c r="G707">
        <v>42.060577479999999</v>
      </c>
      <c r="H707">
        <v>-74.175888009999994</v>
      </c>
      <c r="I707">
        <v>-6.61</v>
      </c>
      <c r="J707">
        <v>-43.04</v>
      </c>
      <c r="K707">
        <v>9.8400000000000034</v>
      </c>
      <c r="L707" s="6">
        <v>5.0962577068380975E-3</v>
      </c>
      <c r="M707" s="6">
        <v>0.88254962510797041</v>
      </c>
    </row>
    <row r="708" spans="1:13" x14ac:dyDescent="0.25">
      <c r="A708" t="s">
        <v>3566</v>
      </c>
      <c r="B708">
        <v>2012</v>
      </c>
      <c r="C708">
        <v>8023</v>
      </c>
      <c r="D708" t="s">
        <v>879</v>
      </c>
      <c r="E708">
        <v>1</v>
      </c>
      <c r="F708" s="1">
        <v>41137</v>
      </c>
      <c r="G708">
        <v>40.367152670000003</v>
      </c>
      <c r="H708">
        <v>-83.059516709999997</v>
      </c>
      <c r="I708">
        <v>-3.91</v>
      </c>
      <c r="J708">
        <v>-28.01</v>
      </c>
      <c r="K708">
        <v>3.2699999999999996</v>
      </c>
      <c r="L708" s="6">
        <v>0.2059884992426948</v>
      </c>
      <c r="M708" s="6">
        <v>0.24757811181254838</v>
      </c>
    </row>
    <row r="709" spans="1:13" x14ac:dyDescent="0.25">
      <c r="A709" t="s">
        <v>3099</v>
      </c>
      <c r="B709">
        <v>2012</v>
      </c>
      <c r="C709">
        <v>7572</v>
      </c>
      <c r="D709" t="s">
        <v>881</v>
      </c>
      <c r="E709">
        <v>1</v>
      </c>
      <c r="F709" s="1">
        <v>41121</v>
      </c>
      <c r="G709">
        <v>40.372482480000002</v>
      </c>
      <c r="H709">
        <v>-84.340110429999996</v>
      </c>
      <c r="I709">
        <v>-0.99</v>
      </c>
      <c r="J709">
        <v>-13.63</v>
      </c>
      <c r="K709">
        <v>-5.7100000000000009</v>
      </c>
      <c r="L709" s="6">
        <v>0.53422900732616796</v>
      </c>
      <c r="M709" s="6">
        <v>0.17299992301188516</v>
      </c>
    </row>
    <row r="710" spans="1:13" x14ac:dyDescent="0.25">
      <c r="A710" t="s">
        <v>2819</v>
      </c>
      <c r="B710">
        <v>2012</v>
      </c>
      <c r="C710">
        <v>6923</v>
      </c>
      <c r="D710" t="s">
        <v>883</v>
      </c>
      <c r="E710">
        <v>1</v>
      </c>
      <c r="F710" s="1">
        <v>41092</v>
      </c>
      <c r="G710">
        <v>40.039990709999998</v>
      </c>
      <c r="H710">
        <v>-81.013887859999997</v>
      </c>
      <c r="I710">
        <v>-4.8899999999999997</v>
      </c>
      <c r="J710">
        <v>-37.39</v>
      </c>
      <c r="K710">
        <v>1.7299999999999969</v>
      </c>
      <c r="L710" s="6">
        <v>0.16308122568231659</v>
      </c>
      <c r="M710" s="6">
        <v>0.63722285574361459</v>
      </c>
    </row>
    <row r="711" spans="1:13" x14ac:dyDescent="0.25">
      <c r="A711" t="s">
        <v>2708</v>
      </c>
      <c r="B711">
        <v>2012</v>
      </c>
      <c r="C711">
        <v>8151</v>
      </c>
      <c r="D711" t="s">
        <v>885</v>
      </c>
      <c r="E711">
        <v>1</v>
      </c>
      <c r="F711" s="1">
        <v>41143</v>
      </c>
      <c r="G711">
        <v>41.088460750000003</v>
      </c>
      <c r="H711">
        <v>-82.729015200000006</v>
      </c>
      <c r="I711">
        <v>-4.1500000000000004</v>
      </c>
      <c r="J711">
        <v>-32.9</v>
      </c>
      <c r="K711">
        <v>0.30000000000000426</v>
      </c>
      <c r="L711" s="6">
        <v>0.24298440828079659</v>
      </c>
      <c r="M711" s="6">
        <v>0.49047539153979008</v>
      </c>
    </row>
    <row r="712" spans="1:13" x14ac:dyDescent="0.25">
      <c r="A712" t="s">
        <v>2678</v>
      </c>
      <c r="B712">
        <v>2012</v>
      </c>
      <c r="C712">
        <v>8635</v>
      </c>
      <c r="D712" t="s">
        <v>887</v>
      </c>
      <c r="E712">
        <v>1</v>
      </c>
      <c r="F712" s="1">
        <v>41170</v>
      </c>
      <c r="G712">
        <v>40.495535709999999</v>
      </c>
      <c r="H712">
        <v>-83.899880269999997</v>
      </c>
      <c r="I712">
        <v>-1.45</v>
      </c>
      <c r="J712">
        <v>-16.579999999999998</v>
      </c>
      <c r="K712">
        <v>-4.9799999999999986</v>
      </c>
      <c r="L712" s="6">
        <v>0.48788799938568961</v>
      </c>
      <c r="M712" s="6">
        <v>0.2266327536484681</v>
      </c>
    </row>
    <row r="713" spans="1:13" x14ac:dyDescent="0.25">
      <c r="A713" t="s">
        <v>2457</v>
      </c>
      <c r="B713">
        <v>2012</v>
      </c>
      <c r="C713">
        <v>8256</v>
      </c>
      <c r="D713" t="s">
        <v>889</v>
      </c>
      <c r="E713">
        <v>1</v>
      </c>
      <c r="F713" s="1">
        <v>41148</v>
      </c>
      <c r="G713">
        <v>39.775970989999998</v>
      </c>
      <c r="H713">
        <v>-81.522472359999995</v>
      </c>
      <c r="I713">
        <v>-4.01</v>
      </c>
      <c r="J713">
        <v>-26.83</v>
      </c>
      <c r="K713">
        <v>5.25</v>
      </c>
      <c r="L713" s="6">
        <v>0.14530401806053089</v>
      </c>
      <c r="M713" s="6">
        <v>0.49875478770279391</v>
      </c>
    </row>
    <row r="714" spans="1:13" x14ac:dyDescent="0.25">
      <c r="A714" t="s">
        <v>2976</v>
      </c>
      <c r="B714">
        <v>2012</v>
      </c>
      <c r="C714">
        <v>8075</v>
      </c>
      <c r="D714" t="s">
        <v>891</v>
      </c>
      <c r="E714">
        <v>1</v>
      </c>
      <c r="F714" s="1">
        <v>41141</v>
      </c>
      <c r="G714">
        <v>41.057507219999998</v>
      </c>
      <c r="H714">
        <v>-81.344504810000004</v>
      </c>
      <c r="I714">
        <v>-4.13</v>
      </c>
      <c r="J714">
        <v>-34.78</v>
      </c>
      <c r="K714">
        <v>-1.740000000000002</v>
      </c>
      <c r="L714" s="6">
        <v>0.25522292004659608</v>
      </c>
      <c r="M714" s="6">
        <v>0.38455261058325518</v>
      </c>
    </row>
    <row r="715" spans="1:13" x14ac:dyDescent="0.25">
      <c r="A715" t="s">
        <v>4890</v>
      </c>
      <c r="B715">
        <v>2012</v>
      </c>
      <c r="C715">
        <v>8423</v>
      </c>
      <c r="D715" t="s">
        <v>893</v>
      </c>
      <c r="E715">
        <v>1</v>
      </c>
      <c r="F715" s="1">
        <v>41158</v>
      </c>
      <c r="G715">
        <v>41.238234230000003</v>
      </c>
      <c r="H715">
        <v>-83.02039327</v>
      </c>
      <c r="I715">
        <v>-4.38</v>
      </c>
      <c r="J715">
        <v>-35.270000000000003</v>
      </c>
      <c r="K715">
        <v>-0.23000000000000398</v>
      </c>
      <c r="L715" s="6">
        <v>0.21185888301570882</v>
      </c>
      <c r="M715" s="6">
        <v>1.8405355127111249</v>
      </c>
    </row>
    <row r="716" spans="1:13" x14ac:dyDescent="0.25">
      <c r="A716" t="s">
        <v>4891</v>
      </c>
      <c r="B716">
        <v>2012</v>
      </c>
      <c r="C716">
        <v>8642</v>
      </c>
      <c r="D716" t="s">
        <v>894</v>
      </c>
      <c r="E716">
        <v>1</v>
      </c>
      <c r="F716" s="1">
        <v>41171</v>
      </c>
      <c r="G716">
        <v>40.760046340000002</v>
      </c>
      <c r="H716">
        <v>-81.101170859999996</v>
      </c>
      <c r="I716">
        <v>-2</v>
      </c>
      <c r="J716">
        <v>-24.76</v>
      </c>
      <c r="K716">
        <v>-8.7600000000000016</v>
      </c>
      <c r="L716" s="6">
        <v>0.43710174682409852</v>
      </c>
      <c r="M716" s="6">
        <v>0.73198295772900535</v>
      </c>
    </row>
    <row r="717" spans="1:13" x14ac:dyDescent="0.25">
      <c r="A717" t="s">
        <v>4892</v>
      </c>
      <c r="B717">
        <v>2012</v>
      </c>
      <c r="C717">
        <v>8207</v>
      </c>
      <c r="D717" t="s">
        <v>895</v>
      </c>
      <c r="E717">
        <v>1</v>
      </c>
      <c r="F717" s="1">
        <v>41144</v>
      </c>
      <c r="G717">
        <v>39.653474610000004</v>
      </c>
      <c r="H717">
        <v>-82.473781340000002</v>
      </c>
      <c r="I717">
        <v>-4.4400000000000004</v>
      </c>
      <c r="J717">
        <v>-30.6</v>
      </c>
      <c r="K717">
        <v>4.9200000000000017</v>
      </c>
      <c r="L717" s="6">
        <v>0.14689346834196149</v>
      </c>
      <c r="M717" s="6">
        <v>0.50820677987913143</v>
      </c>
    </row>
    <row r="718" spans="1:13" x14ac:dyDescent="0.25">
      <c r="A718" t="s">
        <v>4893</v>
      </c>
      <c r="B718">
        <v>2012</v>
      </c>
      <c r="C718">
        <v>7232</v>
      </c>
      <c r="D718" t="s">
        <v>896</v>
      </c>
      <c r="E718">
        <v>1</v>
      </c>
      <c r="F718" s="1">
        <v>41107</v>
      </c>
      <c r="G718">
        <v>40.703406639999997</v>
      </c>
      <c r="H718">
        <v>-83.37874497</v>
      </c>
      <c r="I718">
        <v>-0.91</v>
      </c>
      <c r="J718">
        <v>-14.98</v>
      </c>
      <c r="K718">
        <v>-7.7</v>
      </c>
      <c r="L718" s="6">
        <v>0.57360211922660853</v>
      </c>
      <c r="M718" s="6">
        <v>1.3749205255788193</v>
      </c>
    </row>
    <row r="719" spans="1:13" x14ac:dyDescent="0.25">
      <c r="A719" t="s">
        <v>4894</v>
      </c>
      <c r="B719">
        <v>2012</v>
      </c>
      <c r="C719">
        <v>8487</v>
      </c>
      <c r="D719" t="s">
        <v>897</v>
      </c>
      <c r="E719">
        <v>1</v>
      </c>
      <c r="F719" s="1">
        <v>41165</v>
      </c>
      <c r="G719">
        <v>39.661692510000002</v>
      </c>
      <c r="H719">
        <v>-84.646206930000005</v>
      </c>
      <c r="I719">
        <v>-2.81</v>
      </c>
      <c r="J719">
        <v>-23.41</v>
      </c>
      <c r="K719">
        <v>-0.92999999999999972</v>
      </c>
      <c r="L719" s="6">
        <v>0.30809943516282978</v>
      </c>
      <c r="M719" s="6">
        <v>0.73234507070577481</v>
      </c>
    </row>
    <row r="720" spans="1:13" x14ac:dyDescent="0.25">
      <c r="A720" t="s">
        <v>4895</v>
      </c>
      <c r="B720">
        <v>2012</v>
      </c>
      <c r="C720">
        <v>7294</v>
      </c>
      <c r="D720" t="s">
        <v>898</v>
      </c>
      <c r="E720">
        <v>1</v>
      </c>
      <c r="F720" s="1">
        <v>41109</v>
      </c>
      <c r="G720">
        <v>39.056042239999996</v>
      </c>
      <c r="H720">
        <v>-82.690673450000006</v>
      </c>
      <c r="I720">
        <v>-3.48</v>
      </c>
      <c r="J720">
        <v>-26.14</v>
      </c>
      <c r="K720">
        <v>1.6999999999999993</v>
      </c>
      <c r="L720" s="6">
        <v>0.22881766974463147</v>
      </c>
      <c r="M720" s="6">
        <v>1.1642506637843726</v>
      </c>
    </row>
    <row r="721" spans="1:13" x14ac:dyDescent="0.25">
      <c r="A721" t="s">
        <v>4896</v>
      </c>
      <c r="B721">
        <v>2012</v>
      </c>
      <c r="C721">
        <v>7652</v>
      </c>
      <c r="D721" t="s">
        <v>899</v>
      </c>
      <c r="E721">
        <v>1</v>
      </c>
      <c r="F721" s="1">
        <v>41123</v>
      </c>
      <c r="G721">
        <v>40.176639209999998</v>
      </c>
      <c r="H721">
        <v>-84.265220220000003</v>
      </c>
      <c r="I721">
        <v>-4.16</v>
      </c>
      <c r="J721">
        <v>-29.09</v>
      </c>
      <c r="K721">
        <v>4.1900000000000013</v>
      </c>
      <c r="L721" s="6">
        <v>0.16066985404663608</v>
      </c>
      <c r="M721" s="6">
        <v>0.21082413180989223</v>
      </c>
    </row>
    <row r="722" spans="1:13" x14ac:dyDescent="0.25">
      <c r="A722" t="s">
        <v>4897</v>
      </c>
      <c r="B722">
        <v>2012</v>
      </c>
      <c r="C722">
        <v>7105</v>
      </c>
      <c r="D722" t="s">
        <v>900</v>
      </c>
      <c r="E722">
        <v>1</v>
      </c>
      <c r="F722" s="1">
        <v>41101</v>
      </c>
      <c r="G722">
        <v>41.110515560000003</v>
      </c>
      <c r="H722">
        <v>-82.083872139999997</v>
      </c>
      <c r="I722">
        <v>-2.5499999999999998</v>
      </c>
      <c r="J722">
        <v>-25.56</v>
      </c>
      <c r="K722">
        <v>-5.16</v>
      </c>
      <c r="L722" s="6">
        <v>0.40001467591395029</v>
      </c>
      <c r="M722" s="6">
        <v>0.48259147939537822</v>
      </c>
    </row>
    <row r="723" spans="1:13" x14ac:dyDescent="0.25">
      <c r="A723" t="s">
        <v>4898</v>
      </c>
      <c r="B723">
        <v>2012</v>
      </c>
      <c r="C723">
        <v>7637</v>
      </c>
      <c r="D723" t="s">
        <v>901</v>
      </c>
      <c r="E723">
        <v>1</v>
      </c>
      <c r="F723" s="1">
        <v>41123</v>
      </c>
      <c r="G723">
        <v>41.05566632</v>
      </c>
      <c r="H723">
        <v>-81.545761389999996</v>
      </c>
      <c r="I723">
        <v>-4.93</v>
      </c>
      <c r="J723">
        <v>-35.479999999999997</v>
      </c>
      <c r="K723">
        <v>3.9600000000000009</v>
      </c>
      <c r="L723" s="6">
        <v>0.17827503426598817</v>
      </c>
      <c r="M723" s="6">
        <v>1.0863070233494247</v>
      </c>
    </row>
    <row r="724" spans="1:13" x14ac:dyDescent="0.25">
      <c r="A724" t="s">
        <v>4899</v>
      </c>
      <c r="B724">
        <v>2012</v>
      </c>
      <c r="C724">
        <v>7528</v>
      </c>
      <c r="D724" t="s">
        <v>4900</v>
      </c>
      <c r="E724">
        <v>1</v>
      </c>
      <c r="F724" s="1">
        <v>41120</v>
      </c>
      <c r="G724">
        <v>41.131605120000003</v>
      </c>
      <c r="H724">
        <v>-81.232833189999994</v>
      </c>
      <c r="I724">
        <v>-2.93</v>
      </c>
      <c r="J724">
        <v>-30.92</v>
      </c>
      <c r="K724">
        <v>-7.48</v>
      </c>
      <c r="L724" s="6">
        <v>0.34448262048475786</v>
      </c>
      <c r="M724" s="6">
        <v>1.4405123586423072</v>
      </c>
    </row>
    <row r="725" spans="1:13" x14ac:dyDescent="0.25">
      <c r="A725" t="s">
        <v>4901</v>
      </c>
      <c r="B725">
        <v>2012</v>
      </c>
      <c r="C725">
        <v>8403</v>
      </c>
      <c r="D725" t="s">
        <v>4902</v>
      </c>
      <c r="E725">
        <v>1</v>
      </c>
      <c r="F725" s="1">
        <v>41157</v>
      </c>
      <c r="G725">
        <v>41.444744620000002</v>
      </c>
      <c r="H725">
        <v>-81.174780310000003</v>
      </c>
      <c r="I725">
        <v>-3.92</v>
      </c>
      <c r="J725">
        <v>-35.630000000000003</v>
      </c>
      <c r="K725">
        <v>-4.2700000000000031</v>
      </c>
      <c r="L725" s="6">
        <v>0.2980147164154755</v>
      </c>
      <c r="M725" s="6">
        <v>0.72868948598412175</v>
      </c>
    </row>
    <row r="726" spans="1:13" x14ac:dyDescent="0.25">
      <c r="A726" t="s">
        <v>3828</v>
      </c>
      <c r="B726">
        <v>2012</v>
      </c>
      <c r="C726">
        <v>6550</v>
      </c>
      <c r="D726" t="s">
        <v>902</v>
      </c>
      <c r="E726">
        <v>1</v>
      </c>
      <c r="F726" s="1">
        <v>41072</v>
      </c>
      <c r="G726">
        <v>34.953615550000002</v>
      </c>
      <c r="H726">
        <v>-96.718159229999998</v>
      </c>
      <c r="I726">
        <v>3.52</v>
      </c>
      <c r="J726">
        <v>12.91</v>
      </c>
      <c r="K726">
        <v>-15.25</v>
      </c>
      <c r="L726" s="6">
        <v>0.85295152461581569</v>
      </c>
      <c r="M726" s="6">
        <v>1.8169492402324905</v>
      </c>
    </row>
    <row r="727" spans="1:13" x14ac:dyDescent="0.25">
      <c r="A727" t="s">
        <v>3565</v>
      </c>
      <c r="B727">
        <v>2012</v>
      </c>
      <c r="C727">
        <v>8462</v>
      </c>
      <c r="D727" t="s">
        <v>904</v>
      </c>
      <c r="E727">
        <v>1</v>
      </c>
      <c r="F727" s="1">
        <v>41156</v>
      </c>
      <c r="G727">
        <v>35.196720540000001</v>
      </c>
      <c r="H727">
        <v>-98.482982460000002</v>
      </c>
      <c r="I727">
        <v>1.93</v>
      </c>
      <c r="J727">
        <v>5.44</v>
      </c>
      <c r="K727">
        <v>-10</v>
      </c>
      <c r="L727" s="6">
        <v>0.62426553716715993</v>
      </c>
      <c r="M727" s="6">
        <v>0.92033931677541958</v>
      </c>
    </row>
    <row r="728" spans="1:13" x14ac:dyDescent="0.25">
      <c r="A728" t="s">
        <v>2536</v>
      </c>
      <c r="B728">
        <v>2012</v>
      </c>
      <c r="C728">
        <v>6919</v>
      </c>
      <c r="D728" t="s">
        <v>906</v>
      </c>
      <c r="E728">
        <v>1</v>
      </c>
      <c r="F728" s="1">
        <v>41092</v>
      </c>
      <c r="G728">
        <v>36.150611140000002</v>
      </c>
      <c r="H728">
        <v>-96.439670250000006</v>
      </c>
      <c r="I728">
        <v>-3</v>
      </c>
      <c r="J728">
        <v>-18.75</v>
      </c>
      <c r="K728">
        <v>5.25</v>
      </c>
      <c r="L728" s="6">
        <v>0.10369536214370906</v>
      </c>
      <c r="M728" s="6">
        <v>0.38577359755482449</v>
      </c>
    </row>
    <row r="729" spans="1:13" x14ac:dyDescent="0.25">
      <c r="A729" t="s">
        <v>2766</v>
      </c>
      <c r="B729">
        <v>2012</v>
      </c>
      <c r="C729">
        <v>6669</v>
      </c>
      <c r="D729" t="s">
        <v>908</v>
      </c>
      <c r="E729">
        <v>1</v>
      </c>
      <c r="F729" s="1">
        <v>41079</v>
      </c>
      <c r="G729">
        <v>36.383795149999997</v>
      </c>
      <c r="H729">
        <v>-96.266253259999999</v>
      </c>
      <c r="I729">
        <v>-1.19</v>
      </c>
      <c r="J729">
        <v>-9.26</v>
      </c>
      <c r="K729">
        <v>0.25999999999999979</v>
      </c>
      <c r="L729" s="6">
        <v>0.24179098590017573</v>
      </c>
      <c r="M729" s="6">
        <v>0.56880121131537376</v>
      </c>
    </row>
    <row r="730" spans="1:13" x14ac:dyDescent="0.25">
      <c r="A730" t="s">
        <v>4125</v>
      </c>
      <c r="B730">
        <v>2012</v>
      </c>
      <c r="C730">
        <v>7023</v>
      </c>
      <c r="D730" t="s">
        <v>910</v>
      </c>
      <c r="E730">
        <v>1</v>
      </c>
      <c r="F730" s="1">
        <v>41099</v>
      </c>
      <c r="G730">
        <v>35.499390329999997</v>
      </c>
      <c r="H730">
        <v>-97.678058829999998</v>
      </c>
      <c r="I730">
        <v>1.33</v>
      </c>
      <c r="J730">
        <v>4.79</v>
      </c>
      <c r="K730">
        <v>-5.8500000000000005</v>
      </c>
      <c r="L730" s="6">
        <v>0.48989223779621949</v>
      </c>
      <c r="M730" s="6">
        <v>0.31068675127076806</v>
      </c>
    </row>
    <row r="731" spans="1:13" x14ac:dyDescent="0.25">
      <c r="A731" t="s">
        <v>4109</v>
      </c>
      <c r="B731">
        <v>2012</v>
      </c>
      <c r="C731">
        <v>7028</v>
      </c>
      <c r="D731" t="s">
        <v>912</v>
      </c>
      <c r="E731">
        <v>1</v>
      </c>
      <c r="F731" s="1">
        <v>41099</v>
      </c>
      <c r="G731">
        <v>36.114658740000003</v>
      </c>
      <c r="H731">
        <v>-98.598893610000005</v>
      </c>
      <c r="I731">
        <v>0.87</v>
      </c>
      <c r="J731">
        <v>-0.66</v>
      </c>
      <c r="K731">
        <v>-7.62</v>
      </c>
      <c r="L731" s="6">
        <v>0.46086964141245523</v>
      </c>
      <c r="M731" s="6">
        <v>0.51176179057863613</v>
      </c>
    </row>
    <row r="732" spans="1:13" x14ac:dyDescent="0.25">
      <c r="A732" t="s">
        <v>2728</v>
      </c>
      <c r="B732">
        <v>2012</v>
      </c>
      <c r="C732">
        <v>7959</v>
      </c>
      <c r="D732" t="s">
        <v>914</v>
      </c>
      <c r="E732">
        <v>1</v>
      </c>
      <c r="F732" s="1">
        <v>41135</v>
      </c>
      <c r="G732">
        <v>35.754115229999996</v>
      </c>
      <c r="H732">
        <v>-94.914944180000006</v>
      </c>
      <c r="I732">
        <v>-3.65</v>
      </c>
      <c r="J732">
        <v>-22.12</v>
      </c>
      <c r="K732">
        <v>7.0799999999999983</v>
      </c>
      <c r="L732" s="6">
        <v>6.7556705766472602E-2</v>
      </c>
      <c r="M732" s="6">
        <v>0.14920201642166492</v>
      </c>
    </row>
    <row r="733" spans="1:13" x14ac:dyDescent="0.25">
      <c r="A733" t="s">
        <v>2677</v>
      </c>
      <c r="B733">
        <v>2012</v>
      </c>
      <c r="C733">
        <v>6555</v>
      </c>
      <c r="D733" t="s">
        <v>916</v>
      </c>
      <c r="E733">
        <v>1</v>
      </c>
      <c r="F733" s="1">
        <v>41071</v>
      </c>
      <c r="G733">
        <v>35.523195289999997</v>
      </c>
      <c r="H733">
        <v>-96.31116548</v>
      </c>
      <c r="I733">
        <v>-0.08</v>
      </c>
      <c r="J733">
        <v>-3.74</v>
      </c>
      <c r="K733">
        <v>-3.1</v>
      </c>
      <c r="L733" s="6">
        <v>0.35134018457748617</v>
      </c>
      <c r="M733" s="6">
        <v>0.5021926800366644</v>
      </c>
    </row>
    <row r="734" spans="1:13" x14ac:dyDescent="0.25">
      <c r="A734" t="s">
        <v>3126</v>
      </c>
      <c r="B734">
        <v>2012</v>
      </c>
      <c r="C734">
        <v>6695</v>
      </c>
      <c r="D734" t="s">
        <v>918</v>
      </c>
      <c r="E734">
        <v>1</v>
      </c>
      <c r="F734" s="1">
        <v>41080</v>
      </c>
      <c r="G734">
        <v>36.705443430000003</v>
      </c>
      <c r="H734">
        <v>-96.419108499999993</v>
      </c>
      <c r="I734">
        <v>-1.6</v>
      </c>
      <c r="J734">
        <v>-11.39</v>
      </c>
      <c r="K734">
        <v>1.4100000000000001</v>
      </c>
      <c r="L734" s="6">
        <v>0.21231113300593277</v>
      </c>
      <c r="M734" s="6">
        <v>0.28723292617309343</v>
      </c>
    </row>
    <row r="735" spans="1:13" x14ac:dyDescent="0.25">
      <c r="A735" t="s">
        <v>3256</v>
      </c>
      <c r="B735">
        <v>2012</v>
      </c>
      <c r="C735">
        <v>7059</v>
      </c>
      <c r="D735" t="s">
        <v>920</v>
      </c>
      <c r="E735">
        <v>1</v>
      </c>
      <c r="F735" s="1">
        <v>41100</v>
      </c>
      <c r="G735">
        <v>35.528784790000003</v>
      </c>
      <c r="H735">
        <v>-98.02611684</v>
      </c>
      <c r="I735">
        <v>3.22</v>
      </c>
      <c r="J735">
        <v>15.3</v>
      </c>
      <c r="K735">
        <v>-10.46</v>
      </c>
      <c r="L735" s="6">
        <v>0.8668008527403217</v>
      </c>
      <c r="M735" s="6">
        <v>0.3242744368008626</v>
      </c>
    </row>
    <row r="736" spans="1:13" x14ac:dyDescent="0.25">
      <c r="A736" t="s">
        <v>3675</v>
      </c>
      <c r="B736">
        <v>2012</v>
      </c>
      <c r="C736">
        <v>6270</v>
      </c>
      <c r="D736" t="s">
        <v>922</v>
      </c>
      <c r="E736">
        <v>1</v>
      </c>
      <c r="F736" s="1">
        <v>41052</v>
      </c>
      <c r="G736">
        <v>35.174387869999997</v>
      </c>
      <c r="H736">
        <v>-99.077488810000006</v>
      </c>
      <c r="I736">
        <v>-1.42</v>
      </c>
      <c r="J736">
        <v>-7.94</v>
      </c>
      <c r="K736">
        <v>3.419999999999999</v>
      </c>
      <c r="L736" s="6">
        <v>0.1479133331949341</v>
      </c>
      <c r="M736" s="6">
        <v>0.11817017396913514</v>
      </c>
    </row>
    <row r="737" spans="1:13" x14ac:dyDescent="0.25">
      <c r="A737" t="s">
        <v>3152</v>
      </c>
      <c r="B737">
        <v>2012</v>
      </c>
      <c r="C737">
        <v>7402</v>
      </c>
      <c r="D737" t="s">
        <v>924</v>
      </c>
      <c r="E737">
        <v>1</v>
      </c>
      <c r="F737" s="1">
        <v>41114</v>
      </c>
      <c r="G737">
        <v>34.284778209999999</v>
      </c>
      <c r="H737">
        <v>-97.170971919999999</v>
      </c>
      <c r="I737">
        <v>-0.39</v>
      </c>
      <c r="J737">
        <v>-5.15</v>
      </c>
      <c r="K737">
        <v>-2.0300000000000002</v>
      </c>
      <c r="L737" s="6">
        <v>0.33254996693038397</v>
      </c>
      <c r="M737" s="6">
        <v>0.81026821986439745</v>
      </c>
    </row>
    <row r="738" spans="1:13" x14ac:dyDescent="0.25">
      <c r="A738" t="s">
        <v>4126</v>
      </c>
      <c r="B738">
        <v>2012</v>
      </c>
      <c r="C738">
        <v>6668</v>
      </c>
      <c r="D738" t="s">
        <v>926</v>
      </c>
      <c r="E738">
        <v>1</v>
      </c>
      <c r="F738" s="1">
        <v>41079</v>
      </c>
      <c r="G738">
        <v>36.823001329999997</v>
      </c>
      <c r="H738">
        <v>-96.047587980000003</v>
      </c>
      <c r="I738">
        <v>-1.38</v>
      </c>
      <c r="J738">
        <v>-9.9</v>
      </c>
      <c r="K738">
        <v>1.1399999999999988</v>
      </c>
      <c r="L738" s="6">
        <v>0.23027715885835132</v>
      </c>
      <c r="M738" s="6">
        <v>0.38104873189713795</v>
      </c>
    </row>
    <row r="739" spans="1:13" x14ac:dyDescent="0.25">
      <c r="A739" t="s">
        <v>2439</v>
      </c>
      <c r="B739">
        <v>2012</v>
      </c>
      <c r="C739">
        <v>6525</v>
      </c>
      <c r="D739" t="s">
        <v>928</v>
      </c>
      <c r="E739">
        <v>1</v>
      </c>
      <c r="F739" s="1">
        <v>41071</v>
      </c>
      <c r="G739">
        <v>35.992931579999997</v>
      </c>
      <c r="H739">
        <v>-96.873676959999997</v>
      </c>
      <c r="I739">
        <v>0.12</v>
      </c>
      <c r="J739">
        <v>-1.59</v>
      </c>
      <c r="K739">
        <v>-2.5499999999999998</v>
      </c>
      <c r="L739" s="6">
        <v>0.36890048918319457</v>
      </c>
      <c r="M739" s="6">
        <v>0.34239157039890944</v>
      </c>
    </row>
    <row r="740" spans="1:13" x14ac:dyDescent="0.25">
      <c r="A740" t="s">
        <v>3656</v>
      </c>
      <c r="B740">
        <v>2012</v>
      </c>
      <c r="C740">
        <v>6236</v>
      </c>
      <c r="D740" t="s">
        <v>930</v>
      </c>
      <c r="E740">
        <v>1</v>
      </c>
      <c r="F740" s="1">
        <v>41050</v>
      </c>
      <c r="G740">
        <v>34.37372835</v>
      </c>
      <c r="H740">
        <v>-98.339282490000002</v>
      </c>
      <c r="I740">
        <v>1.33</v>
      </c>
      <c r="J740">
        <v>7.33</v>
      </c>
      <c r="K740">
        <v>-3.3100000000000005</v>
      </c>
      <c r="L740" s="6">
        <v>0.37165370967740141</v>
      </c>
      <c r="M740" s="6">
        <v>0.30994971212701039</v>
      </c>
    </row>
    <row r="741" spans="1:13" x14ac:dyDescent="0.25">
      <c r="A741" t="s">
        <v>4118</v>
      </c>
      <c r="B741">
        <v>2012</v>
      </c>
      <c r="C741">
        <v>7739</v>
      </c>
      <c r="D741" t="s">
        <v>932</v>
      </c>
      <c r="E741">
        <v>1</v>
      </c>
      <c r="F741" s="1">
        <v>41128</v>
      </c>
      <c r="G741">
        <v>34.729041760000001</v>
      </c>
      <c r="H741">
        <v>-97.773022370000007</v>
      </c>
      <c r="I741">
        <v>2.87</v>
      </c>
      <c r="J741">
        <v>10.81</v>
      </c>
      <c r="K741">
        <v>-12.15</v>
      </c>
      <c r="L741" s="6">
        <v>0.80118324995394552</v>
      </c>
      <c r="M741" s="6">
        <v>0.71000462129821529</v>
      </c>
    </row>
    <row r="742" spans="1:13" x14ac:dyDescent="0.25">
      <c r="A742" t="s">
        <v>3530</v>
      </c>
      <c r="B742">
        <v>2012</v>
      </c>
      <c r="C742">
        <v>8358</v>
      </c>
      <c r="D742" t="s">
        <v>934</v>
      </c>
      <c r="E742">
        <v>1</v>
      </c>
      <c r="F742" s="1">
        <v>41156</v>
      </c>
      <c r="G742">
        <v>36.387269119999999</v>
      </c>
      <c r="H742">
        <v>-96.823229100000006</v>
      </c>
      <c r="I742">
        <v>2.48</v>
      </c>
      <c r="J742">
        <v>6.12</v>
      </c>
      <c r="K742">
        <v>-13.719999999999999</v>
      </c>
      <c r="L742" s="6">
        <v>0.72056300121746386</v>
      </c>
      <c r="M742" s="6">
        <v>0.47241496563180457</v>
      </c>
    </row>
    <row r="743" spans="1:13" x14ac:dyDescent="0.25">
      <c r="A743" t="s">
        <v>4903</v>
      </c>
      <c r="B743">
        <v>2012</v>
      </c>
      <c r="C743">
        <v>6646</v>
      </c>
      <c r="D743" t="s">
        <v>936</v>
      </c>
      <c r="E743">
        <v>1</v>
      </c>
      <c r="F743" s="1">
        <v>41078</v>
      </c>
      <c r="G743">
        <v>36.93107268</v>
      </c>
      <c r="H743">
        <v>-96.102981299999996</v>
      </c>
      <c r="I743">
        <v>-2.39</v>
      </c>
      <c r="J743">
        <v>-12.04</v>
      </c>
      <c r="K743">
        <v>7.0800000000000018</v>
      </c>
      <c r="L743" s="6">
        <v>7.0007142538522471E-2</v>
      </c>
      <c r="M743" s="6">
        <v>8.0729422946202029E-2</v>
      </c>
    </row>
    <row r="744" spans="1:13" x14ac:dyDescent="0.25">
      <c r="A744" t="s">
        <v>4904</v>
      </c>
      <c r="B744">
        <v>2012</v>
      </c>
      <c r="C744">
        <v>6556</v>
      </c>
      <c r="D744" t="s">
        <v>937</v>
      </c>
      <c r="E744">
        <v>1</v>
      </c>
      <c r="F744" s="1">
        <v>41071</v>
      </c>
      <c r="G744">
        <v>35.412202550000003</v>
      </c>
      <c r="H744">
        <v>-95.92927589</v>
      </c>
      <c r="I744">
        <v>-2.35</v>
      </c>
      <c r="J744">
        <v>-16.940000000000001</v>
      </c>
      <c r="K744">
        <v>1.8599999999999994</v>
      </c>
      <c r="L744" s="6">
        <v>0.17508515324963317</v>
      </c>
      <c r="M744" s="6">
        <v>0.32660022894059332</v>
      </c>
    </row>
    <row r="745" spans="1:13" x14ac:dyDescent="0.25">
      <c r="A745" t="s">
        <v>4905</v>
      </c>
      <c r="B745">
        <v>2012</v>
      </c>
      <c r="C745">
        <v>8463</v>
      </c>
      <c r="D745" t="s">
        <v>938</v>
      </c>
      <c r="E745">
        <v>1</v>
      </c>
      <c r="F745" s="1">
        <v>41162</v>
      </c>
      <c r="G745">
        <v>34.670807959999998</v>
      </c>
      <c r="H745">
        <v>-96.651999259999997</v>
      </c>
      <c r="I745">
        <v>2.96</v>
      </c>
      <c r="J745">
        <v>7.46</v>
      </c>
      <c r="K745">
        <v>-16.22</v>
      </c>
      <c r="L745" s="6">
        <v>0.68345091464982599</v>
      </c>
      <c r="M745" s="6">
        <v>1.2671569361571215</v>
      </c>
    </row>
    <row r="746" spans="1:13" x14ac:dyDescent="0.25">
      <c r="A746" t="s">
        <v>4906</v>
      </c>
      <c r="B746">
        <v>2012</v>
      </c>
      <c r="C746">
        <v>8393</v>
      </c>
      <c r="D746" t="s">
        <v>939</v>
      </c>
      <c r="E746">
        <v>1</v>
      </c>
      <c r="F746" s="1">
        <v>41157</v>
      </c>
      <c r="G746">
        <v>36.397021719999998</v>
      </c>
      <c r="H746">
        <v>-97.275107079999998</v>
      </c>
      <c r="I746">
        <v>6.76</v>
      </c>
      <c r="J746">
        <v>29.05</v>
      </c>
      <c r="K746">
        <v>-25.029999999999998</v>
      </c>
      <c r="L746" s="6">
        <v>1.6459631982201874</v>
      </c>
      <c r="M746" s="6">
        <v>0.683036056938501</v>
      </c>
    </row>
    <row r="747" spans="1:13" x14ac:dyDescent="0.25">
      <c r="A747" t="s">
        <v>4907</v>
      </c>
      <c r="B747">
        <v>2012</v>
      </c>
      <c r="C747">
        <v>7598</v>
      </c>
      <c r="D747" t="s">
        <v>940</v>
      </c>
      <c r="E747">
        <v>1</v>
      </c>
      <c r="F747" s="1">
        <v>41122</v>
      </c>
      <c r="G747">
        <v>34.227977869999997</v>
      </c>
      <c r="H747">
        <v>-96.418053119999996</v>
      </c>
      <c r="I747">
        <v>2.96</v>
      </c>
      <c r="J747">
        <v>7</v>
      </c>
      <c r="K747">
        <v>-16.68</v>
      </c>
      <c r="L747" s="6">
        <v>0.64221931957608991</v>
      </c>
      <c r="M747" s="6">
        <v>1.0589147473676277</v>
      </c>
    </row>
    <row r="748" spans="1:13" x14ac:dyDescent="0.25">
      <c r="A748" t="s">
        <v>4908</v>
      </c>
      <c r="B748">
        <v>2012</v>
      </c>
      <c r="C748">
        <v>6551</v>
      </c>
      <c r="D748" t="s">
        <v>941</v>
      </c>
      <c r="E748">
        <v>1</v>
      </c>
      <c r="F748" s="1">
        <v>41072</v>
      </c>
      <c r="G748">
        <v>35.454320979999999</v>
      </c>
      <c r="H748">
        <v>-94.986894890000002</v>
      </c>
      <c r="I748">
        <v>0.17</v>
      </c>
      <c r="J748">
        <v>-4.3899999999999997</v>
      </c>
      <c r="K748">
        <v>-5.75</v>
      </c>
      <c r="L748" s="6">
        <v>0.36639916185375787</v>
      </c>
      <c r="M748" s="6">
        <v>0.15197036313784204</v>
      </c>
    </row>
    <row r="749" spans="1:13" x14ac:dyDescent="0.25">
      <c r="A749" t="s">
        <v>4909</v>
      </c>
      <c r="B749">
        <v>2012</v>
      </c>
      <c r="C749">
        <v>7764</v>
      </c>
      <c r="D749" t="s">
        <v>942</v>
      </c>
      <c r="E749">
        <v>1</v>
      </c>
      <c r="F749" s="1">
        <v>41129</v>
      </c>
      <c r="G749">
        <v>34.643610199999998</v>
      </c>
      <c r="H749">
        <v>-97.852823970000003</v>
      </c>
      <c r="I749">
        <v>5.92</v>
      </c>
      <c r="J749">
        <v>26.95</v>
      </c>
      <c r="K749">
        <v>-20.41</v>
      </c>
      <c r="L749" s="6">
        <v>1.591799761873679</v>
      </c>
      <c r="M749" s="6">
        <v>0.82598055848303453</v>
      </c>
    </row>
    <row r="750" spans="1:13" x14ac:dyDescent="0.25">
      <c r="A750" t="s">
        <v>4910</v>
      </c>
      <c r="B750">
        <v>2012</v>
      </c>
      <c r="C750">
        <v>6318</v>
      </c>
      <c r="D750" t="s">
        <v>943</v>
      </c>
      <c r="E750">
        <v>1</v>
      </c>
      <c r="F750" s="1">
        <v>41058</v>
      </c>
      <c r="G750">
        <v>35.446295509999999</v>
      </c>
      <c r="H750">
        <v>-99.289492589999995</v>
      </c>
      <c r="I750">
        <v>-0.7</v>
      </c>
      <c r="J750">
        <v>-5.19</v>
      </c>
      <c r="K750">
        <v>0.40999999999999925</v>
      </c>
      <c r="L750" s="6">
        <v>0.21753620038726287</v>
      </c>
      <c r="M750" s="6">
        <v>0.1742128282630622</v>
      </c>
    </row>
    <row r="751" spans="1:13" x14ac:dyDescent="0.25">
      <c r="A751" t="s">
        <v>4911</v>
      </c>
      <c r="B751">
        <v>2012</v>
      </c>
      <c r="C751">
        <v>7286</v>
      </c>
      <c r="D751" t="s">
        <v>944</v>
      </c>
      <c r="E751">
        <v>1</v>
      </c>
      <c r="F751" s="1">
        <v>41106</v>
      </c>
      <c r="G751">
        <v>35.177586009999999</v>
      </c>
      <c r="H751">
        <v>-96.366768489999998</v>
      </c>
      <c r="I751">
        <v>3.32</v>
      </c>
      <c r="J751">
        <v>11.28</v>
      </c>
      <c r="K751">
        <v>-15.28</v>
      </c>
      <c r="L751" s="6">
        <v>0.79169651109273187</v>
      </c>
      <c r="M751" s="6">
        <v>0.53927745945814909</v>
      </c>
    </row>
    <row r="752" spans="1:13" x14ac:dyDescent="0.25">
      <c r="A752" t="s">
        <v>4912</v>
      </c>
      <c r="B752">
        <v>2012</v>
      </c>
      <c r="C752">
        <v>7262</v>
      </c>
      <c r="D752" t="s">
        <v>945</v>
      </c>
      <c r="E752">
        <v>1</v>
      </c>
      <c r="F752" s="1">
        <v>41108</v>
      </c>
      <c r="G752">
        <v>35.155141139999998</v>
      </c>
      <c r="H752">
        <v>-94.988334780000002</v>
      </c>
      <c r="I752">
        <v>2.41</v>
      </c>
      <c r="J752">
        <v>4.42</v>
      </c>
      <c r="K752">
        <v>-14.860000000000001</v>
      </c>
      <c r="L752" s="6">
        <v>0.54894757370391756</v>
      </c>
      <c r="M752" s="6">
        <v>2.5347068296147115</v>
      </c>
    </row>
    <row r="753" spans="1:13" x14ac:dyDescent="0.25">
      <c r="A753" t="s">
        <v>4913</v>
      </c>
      <c r="B753">
        <v>2012</v>
      </c>
      <c r="C753">
        <v>7106</v>
      </c>
      <c r="D753" t="s">
        <v>946</v>
      </c>
      <c r="E753">
        <v>1</v>
      </c>
      <c r="F753" s="1">
        <v>41101</v>
      </c>
      <c r="G753">
        <v>36.667799359999997</v>
      </c>
      <c r="H753">
        <v>-96.996726640000006</v>
      </c>
      <c r="I753">
        <v>1.6</v>
      </c>
      <c r="J753">
        <v>5.09</v>
      </c>
      <c r="K753">
        <v>-7.7100000000000009</v>
      </c>
      <c r="L753" s="6">
        <v>0.52060663681763875</v>
      </c>
      <c r="M753" s="6">
        <v>1.0436955907407888</v>
      </c>
    </row>
    <row r="754" spans="1:13" x14ac:dyDescent="0.25">
      <c r="A754" t="s">
        <v>4914</v>
      </c>
      <c r="B754">
        <v>2012</v>
      </c>
      <c r="C754">
        <v>7364</v>
      </c>
      <c r="D754" t="s">
        <v>947</v>
      </c>
      <c r="E754">
        <v>1</v>
      </c>
      <c r="F754" s="1">
        <v>41113</v>
      </c>
      <c r="G754">
        <v>35.830965749999997</v>
      </c>
      <c r="H754">
        <v>-97.270129019999999</v>
      </c>
      <c r="I754">
        <v>1.45</v>
      </c>
      <c r="J754">
        <v>3</v>
      </c>
      <c r="K754">
        <v>-8.6</v>
      </c>
      <c r="L754" s="6">
        <v>0.55027925244844189</v>
      </c>
      <c r="M754" s="6">
        <v>0.65415430837509281</v>
      </c>
    </row>
    <row r="755" spans="1:13" x14ac:dyDescent="0.25">
      <c r="A755" t="s">
        <v>4915</v>
      </c>
      <c r="B755">
        <v>2012</v>
      </c>
      <c r="C755">
        <v>8481</v>
      </c>
      <c r="D755" t="s">
        <v>948</v>
      </c>
      <c r="E755">
        <v>1</v>
      </c>
      <c r="F755" s="1">
        <v>41163</v>
      </c>
      <c r="G755">
        <v>34.976701540000001</v>
      </c>
      <c r="H755">
        <v>-95.347626599999998</v>
      </c>
      <c r="I755">
        <v>-0.99</v>
      </c>
      <c r="J755">
        <v>-10.08</v>
      </c>
      <c r="K755">
        <v>-2.16</v>
      </c>
      <c r="L755" s="6">
        <v>0.2753308438626586</v>
      </c>
      <c r="M755" s="6">
        <v>0.57908155736427547</v>
      </c>
    </row>
    <row r="756" spans="1:13" x14ac:dyDescent="0.25">
      <c r="A756" t="s">
        <v>4128</v>
      </c>
      <c r="B756">
        <v>2012</v>
      </c>
      <c r="C756">
        <v>6249</v>
      </c>
      <c r="D756" t="s">
        <v>4916</v>
      </c>
      <c r="E756">
        <v>1</v>
      </c>
      <c r="F756" s="1">
        <v>41051</v>
      </c>
      <c r="G756">
        <v>34.490074319999998</v>
      </c>
      <c r="H756">
        <v>-96.984026420000006</v>
      </c>
      <c r="I756">
        <v>-2.21</v>
      </c>
      <c r="J756">
        <v>-15.32</v>
      </c>
      <c r="K756">
        <v>2.3599999999999994</v>
      </c>
      <c r="L756" s="6">
        <v>0.18530586653253026</v>
      </c>
      <c r="M756" s="6">
        <v>0.61556256059972725</v>
      </c>
    </row>
    <row r="757" spans="1:13" x14ac:dyDescent="0.25">
      <c r="A757" t="s">
        <v>3079</v>
      </c>
      <c r="B757">
        <v>2012</v>
      </c>
      <c r="C757">
        <v>6302</v>
      </c>
      <c r="D757" t="s">
        <v>4917</v>
      </c>
      <c r="E757">
        <v>1</v>
      </c>
      <c r="F757" s="1">
        <v>41052</v>
      </c>
      <c r="G757">
        <v>34.519958760000002</v>
      </c>
      <c r="H757">
        <v>-97.818860310000005</v>
      </c>
      <c r="I757">
        <v>3.84</v>
      </c>
      <c r="J757">
        <v>15.49</v>
      </c>
      <c r="K757">
        <v>-15.229999999999999</v>
      </c>
      <c r="L757" s="6">
        <v>0.95704220242841054</v>
      </c>
      <c r="M757" s="6">
        <v>1.5132664700833027</v>
      </c>
    </row>
    <row r="758" spans="1:13" x14ac:dyDescent="0.25">
      <c r="A758" t="s">
        <v>3020</v>
      </c>
      <c r="B758">
        <v>2012</v>
      </c>
      <c r="C758">
        <v>1000021</v>
      </c>
      <c r="D758" t="s">
        <v>949</v>
      </c>
      <c r="E758">
        <v>1</v>
      </c>
      <c r="F758" s="1">
        <v>41086</v>
      </c>
      <c r="G758">
        <v>42.774308939999997</v>
      </c>
      <c r="H758">
        <v>-118.4442146</v>
      </c>
      <c r="I758">
        <v>-7.77</v>
      </c>
      <c r="J758">
        <v>-79.62</v>
      </c>
      <c r="K758">
        <v>-17.460000000000008</v>
      </c>
      <c r="L758" s="6">
        <v>0.26561736127044067</v>
      </c>
      <c r="M758" s="6">
        <v>0.68578332500109651</v>
      </c>
    </row>
    <row r="759" spans="1:13" x14ac:dyDescent="0.25">
      <c r="A759" t="s">
        <v>2709</v>
      </c>
      <c r="B759">
        <v>2012</v>
      </c>
      <c r="C759">
        <v>7810</v>
      </c>
      <c r="D759" t="s">
        <v>951</v>
      </c>
      <c r="E759">
        <v>1</v>
      </c>
      <c r="F759" s="1">
        <v>41130</v>
      </c>
      <c r="G759">
        <v>43.413997989999999</v>
      </c>
      <c r="H759">
        <v>-119.4104723</v>
      </c>
      <c r="I759">
        <v>-8.7799999999999994</v>
      </c>
      <c r="J759">
        <v>-88.14</v>
      </c>
      <c r="K759">
        <v>-17.900000000000006</v>
      </c>
      <c r="L759" s="6">
        <v>0.22759882517288124</v>
      </c>
      <c r="M759" s="6">
        <v>0.46547311547392978</v>
      </c>
    </row>
    <row r="760" spans="1:13" x14ac:dyDescent="0.25">
      <c r="A760" t="s">
        <v>3840</v>
      </c>
      <c r="B760">
        <v>2012</v>
      </c>
      <c r="C760">
        <v>8165</v>
      </c>
      <c r="D760" t="s">
        <v>953</v>
      </c>
      <c r="E760">
        <v>1</v>
      </c>
      <c r="F760" s="1">
        <v>41143</v>
      </c>
      <c r="G760">
        <v>44.011243</v>
      </c>
      <c r="H760">
        <v>-121.74274699999999</v>
      </c>
      <c r="I760">
        <v>-14</v>
      </c>
      <c r="J760">
        <v>-100.09</v>
      </c>
      <c r="K760">
        <v>11.909999999999997</v>
      </c>
      <c r="L760" s="6">
        <v>0</v>
      </c>
      <c r="M760" s="6" t="s">
        <v>1403</v>
      </c>
    </row>
    <row r="761" spans="1:13" x14ac:dyDescent="0.25">
      <c r="A761" t="s">
        <v>3423</v>
      </c>
      <c r="B761">
        <v>2012</v>
      </c>
      <c r="C761">
        <v>7027</v>
      </c>
      <c r="D761" t="s">
        <v>955</v>
      </c>
      <c r="E761">
        <v>1</v>
      </c>
      <c r="F761" s="1">
        <v>41099</v>
      </c>
      <c r="G761">
        <v>44.092969760000003</v>
      </c>
      <c r="H761">
        <v>-123.2760913</v>
      </c>
      <c r="I761">
        <v>-8.01</v>
      </c>
      <c r="J761">
        <v>-58.12</v>
      </c>
      <c r="K761">
        <v>5.9600000000000009</v>
      </c>
      <c r="L761" s="6">
        <v>9.9359020321538524E-3</v>
      </c>
      <c r="M761" s="6">
        <v>6.5864564469484146E-2</v>
      </c>
    </row>
    <row r="762" spans="1:13" x14ac:dyDescent="0.25">
      <c r="A762" t="s">
        <v>3186</v>
      </c>
      <c r="B762">
        <v>2012</v>
      </c>
      <c r="C762">
        <v>7719</v>
      </c>
      <c r="D762" t="s">
        <v>957</v>
      </c>
      <c r="E762">
        <v>1</v>
      </c>
      <c r="F762" s="1">
        <v>41127</v>
      </c>
      <c r="G762">
        <v>44.681269630000003</v>
      </c>
      <c r="H762">
        <v>-118.0520874</v>
      </c>
      <c r="I762">
        <v>-14.32</v>
      </c>
      <c r="J762">
        <v>-111.2</v>
      </c>
      <c r="K762">
        <v>3.3599999999999994</v>
      </c>
      <c r="L762" s="6">
        <v>2.0148663305936933E-2</v>
      </c>
      <c r="M762" s="6">
        <v>0.23258014819166062</v>
      </c>
    </row>
    <row r="763" spans="1:13" x14ac:dyDescent="0.25">
      <c r="A763" t="s">
        <v>3170</v>
      </c>
      <c r="B763">
        <v>2012</v>
      </c>
      <c r="C763">
        <v>1000049</v>
      </c>
      <c r="D763" t="s">
        <v>959</v>
      </c>
      <c r="E763">
        <v>1</v>
      </c>
      <c r="F763" s="1">
        <v>41100</v>
      </c>
      <c r="G763">
        <v>44.313140709999999</v>
      </c>
      <c r="H763">
        <v>-122.0454265</v>
      </c>
      <c r="I763">
        <v>-12.82</v>
      </c>
      <c r="J763">
        <v>-88.75</v>
      </c>
      <c r="K763">
        <v>13.810000000000002</v>
      </c>
      <c r="L763" s="6">
        <v>0</v>
      </c>
      <c r="M763" s="6" t="s">
        <v>1403</v>
      </c>
    </row>
    <row r="764" spans="1:13" x14ac:dyDescent="0.25">
      <c r="A764" t="s">
        <v>3972</v>
      </c>
      <c r="B764">
        <v>2012</v>
      </c>
      <c r="C764">
        <v>7615</v>
      </c>
      <c r="D764" t="s">
        <v>961</v>
      </c>
      <c r="E764">
        <v>1</v>
      </c>
      <c r="F764" s="1">
        <v>41122</v>
      </c>
      <c r="G764">
        <v>43.63193717</v>
      </c>
      <c r="H764">
        <v>-124.1791887</v>
      </c>
      <c r="I764">
        <v>-4.84</v>
      </c>
      <c r="J764">
        <v>-35.340000000000003</v>
      </c>
      <c r="K764">
        <v>3.3799999999999955</v>
      </c>
      <c r="L764" s="6">
        <v>0.39955234697323672</v>
      </c>
      <c r="M764" s="6">
        <v>4.0909253554736198</v>
      </c>
    </row>
    <row r="765" spans="1:13" x14ac:dyDescent="0.25">
      <c r="A765" t="s">
        <v>3227</v>
      </c>
      <c r="B765">
        <v>2012</v>
      </c>
      <c r="C765">
        <v>7918</v>
      </c>
      <c r="D765" t="s">
        <v>963</v>
      </c>
      <c r="E765">
        <v>1</v>
      </c>
      <c r="F765" s="1">
        <v>41134</v>
      </c>
      <c r="G765">
        <v>43.730009019999997</v>
      </c>
      <c r="H765">
        <v>-122.04357950000001</v>
      </c>
      <c r="I765">
        <v>-9.14</v>
      </c>
      <c r="J765">
        <v>-73.510000000000005</v>
      </c>
      <c r="K765">
        <v>-0.39000000000000057</v>
      </c>
      <c r="L765" s="6">
        <v>0.16151431764790258</v>
      </c>
      <c r="M765" s="6">
        <v>15.444997630690748</v>
      </c>
    </row>
    <row r="766" spans="1:13" x14ac:dyDescent="0.25">
      <c r="A766" t="s">
        <v>2965</v>
      </c>
      <c r="B766">
        <v>2012</v>
      </c>
      <c r="C766">
        <v>6667</v>
      </c>
      <c r="D766" t="s">
        <v>965</v>
      </c>
      <c r="E766">
        <v>1</v>
      </c>
      <c r="F766" s="1">
        <v>41078</v>
      </c>
      <c r="G766">
        <v>43.376813329999997</v>
      </c>
      <c r="H766">
        <v>-123.2640104</v>
      </c>
      <c r="I766">
        <v>-8.06</v>
      </c>
      <c r="J766">
        <v>-61.12</v>
      </c>
      <c r="K766">
        <v>3.3600000000000065</v>
      </c>
      <c r="L766" s="6">
        <v>4.8791594121046333E-2</v>
      </c>
      <c r="M766" s="6">
        <v>0.47331191012540502</v>
      </c>
    </row>
    <row r="767" spans="1:13" x14ac:dyDescent="0.25">
      <c r="A767" t="s">
        <v>3607</v>
      </c>
      <c r="B767">
        <v>2012</v>
      </c>
      <c r="C767">
        <v>6843</v>
      </c>
      <c r="D767" t="s">
        <v>967</v>
      </c>
      <c r="E767">
        <v>1</v>
      </c>
      <c r="F767" s="1">
        <v>41087</v>
      </c>
      <c r="G767">
        <v>42.917865239999998</v>
      </c>
      <c r="H767">
        <v>-118.8540185</v>
      </c>
      <c r="I767">
        <v>-2.79</v>
      </c>
      <c r="J767">
        <v>-55.02</v>
      </c>
      <c r="K767">
        <v>-32.700000000000003</v>
      </c>
      <c r="L767" s="6">
        <v>0.56955490100177508</v>
      </c>
      <c r="M767" s="6">
        <v>0.37547094164492922</v>
      </c>
    </row>
    <row r="768" spans="1:13" x14ac:dyDescent="0.25">
      <c r="A768" t="s">
        <v>3226</v>
      </c>
      <c r="B768">
        <v>2012</v>
      </c>
      <c r="C768">
        <v>7776</v>
      </c>
      <c r="D768" t="s">
        <v>969</v>
      </c>
      <c r="E768">
        <v>1</v>
      </c>
      <c r="F768" s="1">
        <v>41129</v>
      </c>
      <c r="G768">
        <v>43.930941869999998</v>
      </c>
      <c r="H768">
        <v>-118.1543661</v>
      </c>
      <c r="I768">
        <v>-14.4</v>
      </c>
      <c r="J768">
        <v>-113.44</v>
      </c>
      <c r="K768">
        <v>1.7600000000000051</v>
      </c>
      <c r="L768" s="6">
        <v>0.1268267149100708</v>
      </c>
      <c r="M768" s="6">
        <v>0.55601044932342869</v>
      </c>
    </row>
    <row r="769" spans="1:13" x14ac:dyDescent="0.25">
      <c r="A769" t="s">
        <v>3895</v>
      </c>
      <c r="B769">
        <v>2012</v>
      </c>
      <c r="C769">
        <v>7207</v>
      </c>
      <c r="D769" t="s">
        <v>971</v>
      </c>
      <c r="E769">
        <v>1</v>
      </c>
      <c r="F769" s="1">
        <v>41106</v>
      </c>
      <c r="G769">
        <v>42.157824640000001</v>
      </c>
      <c r="H769">
        <v>-122.6076343</v>
      </c>
      <c r="I769">
        <v>-10.3</v>
      </c>
      <c r="J769">
        <v>-81.16</v>
      </c>
      <c r="K769">
        <v>1.2400000000000091</v>
      </c>
      <c r="L769" s="6">
        <v>5.856772571497984E-2</v>
      </c>
      <c r="M769" s="6">
        <v>0.66488991703705336</v>
      </c>
    </row>
    <row r="770" spans="1:13" x14ac:dyDescent="0.25">
      <c r="A770" t="s">
        <v>4918</v>
      </c>
      <c r="B770">
        <v>2012</v>
      </c>
      <c r="C770">
        <v>8074</v>
      </c>
      <c r="D770" t="s">
        <v>973</v>
      </c>
      <c r="E770">
        <v>1</v>
      </c>
      <c r="F770" s="1">
        <v>41141</v>
      </c>
      <c r="G770">
        <v>44.399925850000002</v>
      </c>
      <c r="H770">
        <v>-121.8013897</v>
      </c>
      <c r="I770">
        <v>-10.38</v>
      </c>
      <c r="J770">
        <v>-81.96</v>
      </c>
      <c r="K770">
        <v>1.0800000000000125</v>
      </c>
      <c r="L770" s="6">
        <v>8.2958446576211348E-2</v>
      </c>
      <c r="M770" s="6">
        <v>0.43628773385096087</v>
      </c>
    </row>
    <row r="771" spans="1:13" x14ac:dyDescent="0.25">
      <c r="A771" t="s">
        <v>4919</v>
      </c>
      <c r="B771">
        <v>2012</v>
      </c>
      <c r="C771">
        <v>7226</v>
      </c>
      <c r="D771" t="s">
        <v>974</v>
      </c>
      <c r="E771">
        <v>1</v>
      </c>
      <c r="F771" s="1">
        <v>41107</v>
      </c>
      <c r="G771">
        <v>42.130013380000001</v>
      </c>
      <c r="H771">
        <v>-122.4782769</v>
      </c>
      <c r="I771">
        <v>-10.25</v>
      </c>
      <c r="J771">
        <v>-81.48</v>
      </c>
      <c r="K771">
        <v>0.51999999999999602</v>
      </c>
      <c r="L771" s="6">
        <v>6.6214707515454913E-2</v>
      </c>
      <c r="M771" s="6">
        <v>0.50325291055390564</v>
      </c>
    </row>
    <row r="772" spans="1:13" x14ac:dyDescent="0.25">
      <c r="A772" t="s">
        <v>4920</v>
      </c>
      <c r="B772">
        <v>2012</v>
      </c>
      <c r="C772">
        <v>8478</v>
      </c>
      <c r="D772" t="s">
        <v>975</v>
      </c>
      <c r="E772">
        <v>1</v>
      </c>
      <c r="F772" s="1">
        <v>41162</v>
      </c>
      <c r="G772">
        <v>44.833635469999997</v>
      </c>
      <c r="H772">
        <v>-121.8137759</v>
      </c>
      <c r="I772">
        <v>-10.85</v>
      </c>
      <c r="J772">
        <v>-82.64</v>
      </c>
      <c r="K772">
        <v>4.1599999999999966</v>
      </c>
      <c r="L772" s="6">
        <v>6.4420118480604346E-2</v>
      </c>
      <c r="M772" s="6">
        <v>1.1643067742025843</v>
      </c>
    </row>
    <row r="773" spans="1:13" x14ac:dyDescent="0.25">
      <c r="A773" t="s">
        <v>4921</v>
      </c>
      <c r="B773">
        <v>2012</v>
      </c>
      <c r="C773">
        <v>7949</v>
      </c>
      <c r="D773" t="s">
        <v>976</v>
      </c>
      <c r="E773">
        <v>1</v>
      </c>
      <c r="F773" s="1">
        <v>41135</v>
      </c>
      <c r="G773">
        <v>43.564956080000002</v>
      </c>
      <c r="H773">
        <v>-121.98308470000001</v>
      </c>
      <c r="I773">
        <v>-11.06</v>
      </c>
      <c r="J773">
        <v>-85.11</v>
      </c>
      <c r="K773">
        <v>3.3700000000000045</v>
      </c>
      <c r="L773" s="6">
        <v>7.350964891443372E-2</v>
      </c>
      <c r="M773" s="6">
        <v>3.2021279782061307</v>
      </c>
    </row>
    <row r="774" spans="1:13" x14ac:dyDescent="0.25">
      <c r="A774" t="s">
        <v>4922</v>
      </c>
      <c r="B774">
        <v>2012</v>
      </c>
      <c r="C774">
        <v>7560</v>
      </c>
      <c r="D774" t="s">
        <v>977</v>
      </c>
      <c r="E774">
        <v>1</v>
      </c>
      <c r="F774" s="1">
        <v>41120</v>
      </c>
      <c r="G774">
        <v>43.854166370000002</v>
      </c>
      <c r="H774">
        <v>-124.1467548</v>
      </c>
      <c r="I774">
        <v>-5.91</v>
      </c>
      <c r="J774">
        <v>-41.33</v>
      </c>
      <c r="K774">
        <v>5.9500000000000028</v>
      </c>
      <c r="L774" s="6">
        <v>6.8215552444011771E-2</v>
      </c>
      <c r="M774" s="6">
        <v>0.45106299137940425</v>
      </c>
    </row>
    <row r="775" spans="1:13" x14ac:dyDescent="0.25">
      <c r="A775" t="s">
        <v>4923</v>
      </c>
      <c r="B775">
        <v>2012</v>
      </c>
      <c r="C775">
        <v>1000017</v>
      </c>
      <c r="D775" t="s">
        <v>978</v>
      </c>
      <c r="E775">
        <v>1</v>
      </c>
      <c r="F775" s="1">
        <v>41081</v>
      </c>
      <c r="G775">
        <v>44.54893671</v>
      </c>
      <c r="H775">
        <v>-123.34273659999999</v>
      </c>
      <c r="I775">
        <v>-6.06</v>
      </c>
      <c r="J775">
        <v>-52.74</v>
      </c>
      <c r="K775">
        <v>-4.2600000000000051</v>
      </c>
      <c r="L775" s="6">
        <v>0.10596928331119684</v>
      </c>
      <c r="M775" s="6">
        <v>0.13287042012309583</v>
      </c>
    </row>
    <row r="776" spans="1:13" x14ac:dyDescent="0.25">
      <c r="A776" t="s">
        <v>4924</v>
      </c>
      <c r="B776">
        <v>2012</v>
      </c>
      <c r="C776">
        <v>1000016</v>
      </c>
      <c r="D776" t="s">
        <v>979</v>
      </c>
      <c r="E776">
        <v>1</v>
      </c>
      <c r="F776" s="1">
        <v>41080</v>
      </c>
      <c r="G776">
        <v>43.595268259999997</v>
      </c>
      <c r="H776">
        <v>-123.2788429</v>
      </c>
      <c r="I776">
        <v>-3.38</v>
      </c>
      <c r="J776">
        <v>-40.54</v>
      </c>
      <c r="K776">
        <v>-13.5</v>
      </c>
      <c r="L776" s="6">
        <v>0.31704858371439099</v>
      </c>
      <c r="M776" s="6">
        <v>0.62164798249063569</v>
      </c>
    </row>
    <row r="777" spans="1:13" x14ac:dyDescent="0.25">
      <c r="A777" t="s">
        <v>4925</v>
      </c>
      <c r="B777">
        <v>2012</v>
      </c>
      <c r="C777">
        <v>7995</v>
      </c>
      <c r="D777" t="s">
        <v>980</v>
      </c>
      <c r="E777">
        <v>1</v>
      </c>
      <c r="F777" s="1">
        <v>41136</v>
      </c>
      <c r="G777">
        <v>43.764422529999997</v>
      </c>
      <c r="H777">
        <v>-122.00864060000001</v>
      </c>
      <c r="I777">
        <v>-8.33</v>
      </c>
      <c r="J777">
        <v>-77.650000000000006</v>
      </c>
      <c r="K777">
        <v>-11.010000000000005</v>
      </c>
      <c r="L777" s="6">
        <v>0.17552926085507256</v>
      </c>
      <c r="M777" s="6">
        <v>0.29338717463213482</v>
      </c>
    </row>
    <row r="778" spans="1:13" x14ac:dyDescent="0.25">
      <c r="A778" t="s">
        <v>4926</v>
      </c>
      <c r="B778">
        <v>2012</v>
      </c>
      <c r="C778">
        <v>7622</v>
      </c>
      <c r="D778" t="s">
        <v>981</v>
      </c>
      <c r="E778">
        <v>1</v>
      </c>
      <c r="F778" s="1">
        <v>41121</v>
      </c>
      <c r="G778">
        <v>43.505246210000003</v>
      </c>
      <c r="H778">
        <v>-124.2304141</v>
      </c>
      <c r="I778">
        <v>-3.76</v>
      </c>
      <c r="J778">
        <v>-33</v>
      </c>
      <c r="K778">
        <v>-2.9200000000000017</v>
      </c>
      <c r="L778" s="6">
        <v>0.2839089265111252</v>
      </c>
      <c r="M778" s="6">
        <v>0.37513871170921115</v>
      </c>
    </row>
    <row r="779" spans="1:13" x14ac:dyDescent="0.25">
      <c r="A779" t="s">
        <v>4927</v>
      </c>
      <c r="B779">
        <v>2012</v>
      </c>
      <c r="C779">
        <v>7747</v>
      </c>
      <c r="D779" t="s">
        <v>982</v>
      </c>
      <c r="E779">
        <v>1</v>
      </c>
      <c r="F779" s="1">
        <v>41128</v>
      </c>
      <c r="G779">
        <v>44.362642180000002</v>
      </c>
      <c r="H779">
        <v>-117.69393239999999</v>
      </c>
      <c r="I779">
        <v>-12.4</v>
      </c>
      <c r="J779">
        <v>-104.88</v>
      </c>
      <c r="K779">
        <v>-5.6799999999999926</v>
      </c>
      <c r="L779" s="6">
        <v>6.8011275676250829E-2</v>
      </c>
      <c r="M779" s="6">
        <v>0.3296998028515567</v>
      </c>
    </row>
    <row r="780" spans="1:13" x14ac:dyDescent="0.25">
      <c r="A780" t="s">
        <v>4928</v>
      </c>
      <c r="B780">
        <v>2012</v>
      </c>
      <c r="C780">
        <v>7250</v>
      </c>
      <c r="D780" t="s">
        <v>983</v>
      </c>
      <c r="E780">
        <v>1</v>
      </c>
      <c r="F780" s="1">
        <v>41108</v>
      </c>
      <c r="G780">
        <v>42.410522129999997</v>
      </c>
      <c r="H780">
        <v>-122.76988350000001</v>
      </c>
      <c r="I780">
        <v>-10.050000000000001</v>
      </c>
      <c r="J780">
        <v>-80.180000000000007</v>
      </c>
      <c r="K780">
        <v>0.21999999999999886</v>
      </c>
      <c r="L780" s="6">
        <v>0.18168065799391081</v>
      </c>
      <c r="M780" s="6">
        <v>0.93814331427122177</v>
      </c>
    </row>
    <row r="781" spans="1:13" x14ac:dyDescent="0.25">
      <c r="A781" t="s">
        <v>4929</v>
      </c>
      <c r="B781">
        <v>2012</v>
      </c>
      <c r="C781">
        <v>8634</v>
      </c>
      <c r="D781" t="s">
        <v>984</v>
      </c>
      <c r="E781">
        <v>1</v>
      </c>
      <c r="F781" s="1">
        <v>41170</v>
      </c>
      <c r="G781">
        <v>45.565352359999999</v>
      </c>
      <c r="H781">
        <v>-122.56300109999999</v>
      </c>
      <c r="I781">
        <v>-9.74</v>
      </c>
      <c r="J781">
        <v>-69.02</v>
      </c>
      <c r="K781">
        <v>8.9000000000000057</v>
      </c>
      <c r="L781" s="6">
        <v>2.6252416236539039E-2</v>
      </c>
      <c r="M781" s="6">
        <v>3.0996422349709334E-2</v>
      </c>
    </row>
    <row r="782" spans="1:13" x14ac:dyDescent="0.25">
      <c r="A782" t="s">
        <v>4930</v>
      </c>
      <c r="B782">
        <v>2012</v>
      </c>
      <c r="C782">
        <v>8164</v>
      </c>
      <c r="D782" t="s">
        <v>985</v>
      </c>
      <c r="E782">
        <v>1</v>
      </c>
      <c r="F782" s="1">
        <v>41142</v>
      </c>
      <c r="G782">
        <v>43.810917779999997</v>
      </c>
      <c r="H782">
        <v>-121.9093017</v>
      </c>
      <c r="I782">
        <v>-8.6199999999999992</v>
      </c>
      <c r="J782">
        <v>-78.41</v>
      </c>
      <c r="K782">
        <v>-9.4500000000000028</v>
      </c>
      <c r="L782" s="6">
        <v>0.16848004975663683</v>
      </c>
      <c r="M782" s="6">
        <v>0.46483517352650522</v>
      </c>
    </row>
    <row r="783" spans="1:13" x14ac:dyDescent="0.25">
      <c r="A783" t="s">
        <v>4931</v>
      </c>
      <c r="B783">
        <v>2012</v>
      </c>
      <c r="C783">
        <v>8633</v>
      </c>
      <c r="D783" t="s">
        <v>986</v>
      </c>
      <c r="E783">
        <v>1</v>
      </c>
      <c r="F783" s="1">
        <v>41169</v>
      </c>
      <c r="G783">
        <v>45.036957770000001</v>
      </c>
      <c r="H783">
        <v>-122.265382</v>
      </c>
      <c r="I783">
        <v>-8.73</v>
      </c>
      <c r="J783">
        <v>-68.14</v>
      </c>
      <c r="K783">
        <v>1.7000000000000028</v>
      </c>
      <c r="L783" s="6">
        <v>0.14862479174672993</v>
      </c>
      <c r="M783" s="6">
        <v>0.28682324748302473</v>
      </c>
    </row>
    <row r="784" spans="1:13" x14ac:dyDescent="0.25">
      <c r="A784" t="s">
        <v>4932</v>
      </c>
      <c r="B784">
        <v>2012</v>
      </c>
      <c r="C784">
        <v>1000211</v>
      </c>
      <c r="D784" t="s">
        <v>987</v>
      </c>
      <c r="E784">
        <v>1</v>
      </c>
      <c r="F784" s="1">
        <v>41171</v>
      </c>
      <c r="G784">
        <v>46.100404519999998</v>
      </c>
      <c r="H784">
        <v>-123.9286129</v>
      </c>
      <c r="I784">
        <v>-4.53</v>
      </c>
      <c r="J784">
        <v>-37.65</v>
      </c>
      <c r="K784">
        <v>-1.4099999999999966</v>
      </c>
      <c r="L784" s="6">
        <v>0.14310841557104434</v>
      </c>
      <c r="M784" s="6">
        <v>0.59135865080055328</v>
      </c>
    </row>
    <row r="785" spans="1:13" x14ac:dyDescent="0.25">
      <c r="A785" t="s">
        <v>4933</v>
      </c>
      <c r="B785">
        <v>2012</v>
      </c>
      <c r="C785">
        <v>7100</v>
      </c>
      <c r="D785" t="s">
        <v>988</v>
      </c>
      <c r="E785">
        <v>1</v>
      </c>
      <c r="F785" s="1">
        <v>41101</v>
      </c>
      <c r="G785">
        <v>43.965218030000003</v>
      </c>
      <c r="H785">
        <v>-122.6839683</v>
      </c>
      <c r="I785">
        <v>-10.06</v>
      </c>
      <c r="J785">
        <v>-70.569999999999993</v>
      </c>
      <c r="K785">
        <v>9.9100000000000108</v>
      </c>
      <c r="L785" s="6">
        <v>2.2832309292240699E-3</v>
      </c>
      <c r="M785" s="6">
        <v>0.11180048396531944</v>
      </c>
    </row>
    <row r="786" spans="1:13" x14ac:dyDescent="0.25">
      <c r="A786" t="s">
        <v>4934</v>
      </c>
      <c r="B786">
        <v>2012</v>
      </c>
      <c r="C786">
        <v>8479</v>
      </c>
      <c r="D786" t="s">
        <v>989</v>
      </c>
      <c r="E786">
        <v>1</v>
      </c>
      <c r="F786" s="1">
        <v>41163</v>
      </c>
      <c r="G786">
        <v>44.778560939999998</v>
      </c>
      <c r="H786">
        <v>-121.7858008</v>
      </c>
      <c r="I786">
        <v>-9.7899999999999991</v>
      </c>
      <c r="J786">
        <v>-80.87</v>
      </c>
      <c r="K786">
        <v>-2.5500000000000114</v>
      </c>
      <c r="L786" s="6">
        <v>0.12897462551403244</v>
      </c>
      <c r="M786" s="6">
        <v>0.59689976821960167</v>
      </c>
    </row>
    <row r="787" spans="1:13" x14ac:dyDescent="0.25">
      <c r="A787" t="s">
        <v>2889</v>
      </c>
      <c r="B787">
        <v>2012</v>
      </c>
      <c r="C787">
        <v>6537</v>
      </c>
      <c r="D787" t="s">
        <v>990</v>
      </c>
      <c r="E787">
        <v>1</v>
      </c>
      <c r="F787" s="1">
        <v>41072</v>
      </c>
      <c r="G787">
        <v>40.360506999999998</v>
      </c>
      <c r="H787">
        <v>-78.109707259999993</v>
      </c>
      <c r="I787">
        <v>-7.3</v>
      </c>
      <c r="J787">
        <v>-46.75</v>
      </c>
      <c r="K787">
        <v>11.649999999999999</v>
      </c>
      <c r="L787" s="6">
        <v>5.137990982434857E-2</v>
      </c>
      <c r="M787" s="6">
        <v>0.41804605557696078</v>
      </c>
    </row>
    <row r="788" spans="1:13" x14ac:dyDescent="0.25">
      <c r="A788" t="s">
        <v>3385</v>
      </c>
      <c r="B788">
        <v>2012</v>
      </c>
      <c r="C788">
        <v>6252</v>
      </c>
      <c r="D788" t="s">
        <v>992</v>
      </c>
      <c r="E788">
        <v>1</v>
      </c>
      <c r="F788" s="1">
        <v>41157</v>
      </c>
      <c r="G788">
        <v>40.111766600000003</v>
      </c>
      <c r="H788">
        <v>-75.861530299999998</v>
      </c>
      <c r="I788">
        <v>-6.04</v>
      </c>
      <c r="J788">
        <v>-38.81</v>
      </c>
      <c r="K788">
        <v>9.509999999999998</v>
      </c>
      <c r="L788" s="6">
        <v>1.5477041229825739E-2</v>
      </c>
      <c r="M788" s="6">
        <v>0.12686582752534156</v>
      </c>
    </row>
    <row r="789" spans="1:13" x14ac:dyDescent="0.25">
      <c r="A789" t="s">
        <v>3717</v>
      </c>
      <c r="B789">
        <v>2012</v>
      </c>
      <c r="C789">
        <v>8324</v>
      </c>
      <c r="D789" t="s">
        <v>994</v>
      </c>
      <c r="E789">
        <v>1</v>
      </c>
      <c r="F789" s="1">
        <v>41149</v>
      </c>
      <c r="G789">
        <v>41.695785139999998</v>
      </c>
      <c r="H789">
        <v>-75.132813949999999</v>
      </c>
      <c r="I789">
        <v>-5.04</v>
      </c>
      <c r="J789">
        <v>-38.25</v>
      </c>
      <c r="K789">
        <v>2.0700000000000003</v>
      </c>
      <c r="L789" s="6">
        <v>0.19714211602666498</v>
      </c>
      <c r="M789" s="6">
        <v>1.0324481890992081</v>
      </c>
    </row>
    <row r="790" spans="1:13" x14ac:dyDescent="0.25">
      <c r="A790" t="s">
        <v>2787</v>
      </c>
      <c r="B790">
        <v>2012</v>
      </c>
      <c r="C790">
        <v>7113</v>
      </c>
      <c r="D790" t="s">
        <v>996</v>
      </c>
      <c r="E790">
        <v>1</v>
      </c>
      <c r="F790" s="1">
        <v>41100</v>
      </c>
      <c r="G790">
        <v>41.971437080000001</v>
      </c>
      <c r="H790">
        <v>-75.879817919999994</v>
      </c>
      <c r="I790">
        <v>-7.95</v>
      </c>
      <c r="J790">
        <v>-52.66</v>
      </c>
      <c r="K790">
        <v>10.940000000000005</v>
      </c>
      <c r="L790" s="6">
        <v>6.1227643782395133E-2</v>
      </c>
      <c r="M790" s="6">
        <v>0.15459306636597736</v>
      </c>
    </row>
    <row r="791" spans="1:13" x14ac:dyDescent="0.25">
      <c r="A791" t="s">
        <v>3622</v>
      </c>
      <c r="B791">
        <v>2012</v>
      </c>
      <c r="C791">
        <v>7596</v>
      </c>
      <c r="D791" t="s">
        <v>998</v>
      </c>
      <c r="E791">
        <v>1</v>
      </c>
      <c r="F791" s="1">
        <v>41121</v>
      </c>
      <c r="G791">
        <v>40.86163552</v>
      </c>
      <c r="H791">
        <v>-75.611912230000002</v>
      </c>
      <c r="I791">
        <v>-6.56</v>
      </c>
      <c r="J791">
        <v>-40.909999999999997</v>
      </c>
      <c r="K791">
        <v>11.57</v>
      </c>
      <c r="L791" s="6">
        <v>6.4503187426767999E-2</v>
      </c>
      <c r="M791" s="6">
        <v>0.61330831041066336</v>
      </c>
    </row>
    <row r="792" spans="1:13" x14ac:dyDescent="0.25">
      <c r="A792" t="s">
        <v>3086</v>
      </c>
      <c r="B792">
        <v>2012</v>
      </c>
      <c r="C792">
        <v>6451</v>
      </c>
      <c r="D792" t="s">
        <v>1000</v>
      </c>
      <c r="E792">
        <v>1</v>
      </c>
      <c r="F792" s="1">
        <v>41066</v>
      </c>
      <c r="G792">
        <v>40.16178738</v>
      </c>
      <c r="H792">
        <v>-79.052384189999998</v>
      </c>
      <c r="I792">
        <v>-9.25</v>
      </c>
      <c r="J792">
        <v>-58.69</v>
      </c>
      <c r="K792">
        <v>15.310000000000002</v>
      </c>
      <c r="L792" s="6">
        <v>0</v>
      </c>
      <c r="M792" s="6" t="s">
        <v>1403</v>
      </c>
    </row>
    <row r="793" spans="1:13" x14ac:dyDescent="0.25">
      <c r="A793" t="s">
        <v>4935</v>
      </c>
      <c r="B793">
        <v>2012</v>
      </c>
      <c r="C793">
        <v>6347</v>
      </c>
      <c r="D793" t="s">
        <v>1002</v>
      </c>
      <c r="E793">
        <v>1</v>
      </c>
      <c r="F793" s="1">
        <v>41059</v>
      </c>
      <c r="G793">
        <v>40.152936609999998</v>
      </c>
      <c r="H793">
        <v>-74.797686260000006</v>
      </c>
      <c r="I793">
        <v>-2.44</v>
      </c>
      <c r="J793">
        <v>-20.87</v>
      </c>
      <c r="K793">
        <v>-1.3500000000000014</v>
      </c>
      <c r="L793" s="6">
        <v>0.31570630545649081</v>
      </c>
      <c r="M793" s="6">
        <v>0.79786427831280504</v>
      </c>
    </row>
    <row r="794" spans="1:13" x14ac:dyDescent="0.25">
      <c r="A794" t="s">
        <v>4936</v>
      </c>
      <c r="B794">
        <v>2012</v>
      </c>
      <c r="C794">
        <v>6833</v>
      </c>
      <c r="D794" t="s">
        <v>1003</v>
      </c>
      <c r="E794">
        <v>1</v>
      </c>
      <c r="F794" s="1">
        <v>41086</v>
      </c>
      <c r="G794">
        <v>41.344092590000002</v>
      </c>
      <c r="H794">
        <v>-76.283160839999994</v>
      </c>
      <c r="I794">
        <v>-6.59</v>
      </c>
      <c r="J794">
        <v>-44.65</v>
      </c>
      <c r="K794">
        <v>8.07</v>
      </c>
      <c r="L794" s="6">
        <v>7.6182212459895093E-2</v>
      </c>
      <c r="M794" s="6">
        <v>0.12495673219346637</v>
      </c>
    </row>
    <row r="795" spans="1:13" x14ac:dyDescent="0.25">
      <c r="A795" t="s">
        <v>4937</v>
      </c>
      <c r="B795">
        <v>2012</v>
      </c>
      <c r="C795">
        <v>7122</v>
      </c>
      <c r="D795" t="s">
        <v>1004</v>
      </c>
      <c r="E795">
        <v>1</v>
      </c>
      <c r="F795" s="1">
        <v>41101</v>
      </c>
      <c r="G795">
        <v>41.728676319999998</v>
      </c>
      <c r="H795">
        <v>-75.694554859999997</v>
      </c>
      <c r="I795">
        <v>-5.63</v>
      </c>
      <c r="J795">
        <v>-42.01</v>
      </c>
      <c r="K795">
        <v>3.0300000000000011</v>
      </c>
      <c r="L795" s="6">
        <v>0.17852911515120024</v>
      </c>
      <c r="M795" s="6">
        <v>0.2399900316706037</v>
      </c>
    </row>
    <row r="796" spans="1:13" x14ac:dyDescent="0.25">
      <c r="A796" t="s">
        <v>4938</v>
      </c>
      <c r="B796">
        <v>2012</v>
      </c>
      <c r="C796">
        <v>8201</v>
      </c>
      <c r="D796" t="s">
        <v>1005</v>
      </c>
      <c r="E796">
        <v>1</v>
      </c>
      <c r="F796" s="1">
        <v>41144</v>
      </c>
      <c r="G796">
        <v>41.236326679999998</v>
      </c>
      <c r="H796">
        <v>-79.656100850000001</v>
      </c>
      <c r="I796">
        <v>-5.41</v>
      </c>
      <c r="J796">
        <v>-38.81</v>
      </c>
      <c r="K796">
        <v>4.4699999999999989</v>
      </c>
      <c r="L796" s="6">
        <v>0.19923594936860706</v>
      </c>
      <c r="M796" s="6">
        <v>0.68911353862943281</v>
      </c>
    </row>
    <row r="797" spans="1:13" x14ac:dyDescent="0.25">
      <c r="A797" t="s">
        <v>4939</v>
      </c>
      <c r="B797">
        <v>2012</v>
      </c>
      <c r="C797">
        <v>7982</v>
      </c>
      <c r="D797" t="s">
        <v>1006</v>
      </c>
      <c r="E797">
        <v>1</v>
      </c>
      <c r="F797" s="1">
        <v>41136</v>
      </c>
      <c r="G797">
        <v>41.622725580000001</v>
      </c>
      <c r="H797">
        <v>-80.30498498</v>
      </c>
      <c r="I797">
        <v>-7.29</v>
      </c>
      <c r="J797">
        <v>-49.84</v>
      </c>
      <c r="K797">
        <v>8.4799999999999969</v>
      </c>
      <c r="L797" s="6">
        <v>4.4941549923236207E-2</v>
      </c>
      <c r="M797" s="6">
        <v>0.29269771244762233</v>
      </c>
    </row>
    <row r="798" spans="1:13" x14ac:dyDescent="0.25">
      <c r="A798" t="s">
        <v>4940</v>
      </c>
      <c r="B798">
        <v>2012</v>
      </c>
      <c r="C798">
        <v>7269</v>
      </c>
      <c r="D798" t="s">
        <v>1007</v>
      </c>
      <c r="E798">
        <v>1</v>
      </c>
      <c r="F798" s="1">
        <v>41108</v>
      </c>
      <c r="G798">
        <v>41.630941620000002</v>
      </c>
      <c r="H798">
        <v>-75.548507069999999</v>
      </c>
      <c r="I798">
        <v>-5.38</v>
      </c>
      <c r="J798">
        <v>-41.43</v>
      </c>
      <c r="K798">
        <v>1.6099999999999994</v>
      </c>
      <c r="L798" s="6">
        <v>0.17335934111027562</v>
      </c>
      <c r="M798" s="6">
        <v>0.94197872386091619</v>
      </c>
    </row>
    <row r="799" spans="1:13" x14ac:dyDescent="0.25">
      <c r="A799" t="s">
        <v>4941</v>
      </c>
      <c r="B799">
        <v>2012</v>
      </c>
      <c r="C799">
        <v>8202</v>
      </c>
      <c r="D799" t="s">
        <v>1008</v>
      </c>
      <c r="E799">
        <v>1</v>
      </c>
      <c r="F799" s="1">
        <v>41143</v>
      </c>
      <c r="G799">
        <v>40.999431370000003</v>
      </c>
      <c r="H799">
        <v>-80.493129769999996</v>
      </c>
      <c r="I799">
        <v>-2.02</v>
      </c>
      <c r="J799">
        <v>-25.43</v>
      </c>
      <c r="K799">
        <v>-9.27</v>
      </c>
      <c r="L799" s="6">
        <v>0.50228474708791926</v>
      </c>
      <c r="M799" s="6">
        <v>0.8825771026193221</v>
      </c>
    </row>
    <row r="800" spans="1:13" x14ac:dyDescent="0.25">
      <c r="A800" t="s">
        <v>4942</v>
      </c>
      <c r="B800">
        <v>2012</v>
      </c>
      <c r="C800">
        <v>7595</v>
      </c>
      <c r="D800" t="s">
        <v>1009</v>
      </c>
      <c r="E800">
        <v>1</v>
      </c>
      <c r="F800" s="1">
        <v>41122</v>
      </c>
      <c r="G800">
        <v>40.923163930000001</v>
      </c>
      <c r="H800">
        <v>-75.161954570000006</v>
      </c>
      <c r="I800">
        <v>-4.51</v>
      </c>
      <c r="J800">
        <v>-30.73</v>
      </c>
      <c r="K800">
        <v>5.3499999999999979</v>
      </c>
      <c r="L800" s="6">
        <v>0.17077339870755989</v>
      </c>
      <c r="M800" s="6">
        <v>0.16306396684383695</v>
      </c>
    </row>
    <row r="801" spans="1:13" x14ac:dyDescent="0.25">
      <c r="A801" t="s">
        <v>4943</v>
      </c>
      <c r="B801">
        <v>2012</v>
      </c>
      <c r="C801">
        <v>6832</v>
      </c>
      <c r="D801" t="s">
        <v>1010</v>
      </c>
      <c r="E801">
        <v>1</v>
      </c>
      <c r="F801" s="1">
        <v>41087</v>
      </c>
      <c r="G801">
        <v>41.281670820000002</v>
      </c>
      <c r="H801">
        <v>-75.485403680000005</v>
      </c>
      <c r="I801">
        <v>-5.26</v>
      </c>
      <c r="J801">
        <v>-39.11</v>
      </c>
      <c r="K801">
        <v>2.9699999999999989</v>
      </c>
      <c r="L801" s="6">
        <v>0.21042036134709474</v>
      </c>
      <c r="M801" s="6">
        <v>0.57687503986747857</v>
      </c>
    </row>
    <row r="802" spans="1:13" x14ac:dyDescent="0.25">
      <c r="A802" t="s">
        <v>4944</v>
      </c>
      <c r="B802">
        <v>2012</v>
      </c>
      <c r="C802">
        <v>8422</v>
      </c>
      <c r="D802" t="s">
        <v>1011</v>
      </c>
      <c r="E802">
        <v>1</v>
      </c>
      <c r="F802" s="1">
        <v>41158</v>
      </c>
      <c r="G802">
        <v>40.158036350000003</v>
      </c>
      <c r="H802">
        <v>-78.972997809999995</v>
      </c>
      <c r="I802">
        <v>-7.59</v>
      </c>
      <c r="J802">
        <v>-48.85</v>
      </c>
      <c r="K802">
        <v>11.869999999999997</v>
      </c>
      <c r="L802" s="6">
        <v>5.6270489685764008E-2</v>
      </c>
      <c r="M802" s="6">
        <v>0.47131618046822465</v>
      </c>
    </row>
    <row r="803" spans="1:13" x14ac:dyDescent="0.25">
      <c r="A803" t="s">
        <v>4945</v>
      </c>
      <c r="B803">
        <v>2012</v>
      </c>
      <c r="C803">
        <v>7360</v>
      </c>
      <c r="D803" t="s">
        <v>4946</v>
      </c>
      <c r="E803">
        <v>1</v>
      </c>
      <c r="F803" s="1">
        <v>41113</v>
      </c>
      <c r="G803">
        <v>40.679332719999998</v>
      </c>
      <c r="H803">
        <v>-78.329119250000005</v>
      </c>
      <c r="I803">
        <v>-8.9</v>
      </c>
      <c r="J803">
        <v>-58.98</v>
      </c>
      <c r="K803">
        <v>12.220000000000006</v>
      </c>
      <c r="L803" s="6">
        <v>2.7185292041766569E-2</v>
      </c>
      <c r="M803" s="6">
        <v>0.27879279621854997</v>
      </c>
    </row>
    <row r="804" spans="1:13" x14ac:dyDescent="0.25">
      <c r="A804" t="s">
        <v>4947</v>
      </c>
      <c r="B804">
        <v>2012</v>
      </c>
      <c r="C804">
        <v>7361</v>
      </c>
      <c r="D804" t="s">
        <v>4948</v>
      </c>
      <c r="E804">
        <v>1</v>
      </c>
      <c r="F804" s="1">
        <v>41114</v>
      </c>
      <c r="G804">
        <v>39.757696129999999</v>
      </c>
      <c r="H804">
        <v>-79.551609470000002</v>
      </c>
      <c r="I804">
        <v>-6.26</v>
      </c>
      <c r="J804">
        <v>-45.51</v>
      </c>
      <c r="K804">
        <v>4.57</v>
      </c>
      <c r="L804" s="6">
        <v>0.11513125779185995</v>
      </c>
      <c r="M804" s="6">
        <v>0.65322378547196036</v>
      </c>
    </row>
    <row r="805" spans="1:13" x14ac:dyDescent="0.25">
      <c r="A805" t="s">
        <v>3965</v>
      </c>
      <c r="B805">
        <v>2012</v>
      </c>
      <c r="C805">
        <v>6929</v>
      </c>
      <c r="D805" t="s">
        <v>1012</v>
      </c>
      <c r="E805">
        <v>1</v>
      </c>
      <c r="F805" s="1">
        <v>41092</v>
      </c>
      <c r="G805">
        <v>41.563421910000002</v>
      </c>
      <c r="H805">
        <v>-71.480580079999996</v>
      </c>
      <c r="I805">
        <v>-5.59</v>
      </c>
      <c r="J805">
        <v>-38.06</v>
      </c>
      <c r="K805">
        <v>6.6599999999999966</v>
      </c>
      <c r="L805" s="6">
        <v>7.00814252350693E-2</v>
      </c>
      <c r="M805" s="6">
        <v>3.3850535133638088E-2</v>
      </c>
    </row>
    <row r="806" spans="1:13" x14ac:dyDescent="0.25">
      <c r="A806" t="s">
        <v>3028</v>
      </c>
      <c r="B806">
        <v>2012</v>
      </c>
      <c r="C806">
        <v>7233</v>
      </c>
      <c r="D806" t="s">
        <v>1014</v>
      </c>
      <c r="E806">
        <v>1</v>
      </c>
      <c r="F806" s="1">
        <v>41107</v>
      </c>
      <c r="G806">
        <v>41.989894</v>
      </c>
      <c r="H806">
        <v>-71.596922000000006</v>
      </c>
      <c r="I806">
        <v>-5.77</v>
      </c>
      <c r="J806">
        <v>-39.24</v>
      </c>
      <c r="K806">
        <v>6.9199999999999946</v>
      </c>
      <c r="L806" s="6">
        <v>8.0870528187397539E-2</v>
      </c>
      <c r="M806" s="6">
        <v>0.18123637302133247</v>
      </c>
    </row>
    <row r="807" spans="1:13" x14ac:dyDescent="0.25">
      <c r="A807" t="s">
        <v>4103</v>
      </c>
      <c r="B807">
        <v>2012</v>
      </c>
      <c r="C807">
        <v>6831</v>
      </c>
      <c r="D807" t="s">
        <v>1016</v>
      </c>
      <c r="E807">
        <v>1</v>
      </c>
      <c r="F807" s="1">
        <v>41087</v>
      </c>
      <c r="G807">
        <v>41.891497659999999</v>
      </c>
      <c r="H807">
        <v>-71.682638659999995</v>
      </c>
      <c r="I807">
        <v>-5.41</v>
      </c>
      <c r="J807">
        <v>-35.159999999999997</v>
      </c>
      <c r="K807">
        <v>8.1200000000000045</v>
      </c>
      <c r="L807" s="6">
        <v>5.9202425671473498E-2</v>
      </c>
      <c r="M807" s="6">
        <v>5.3292260680521827E-2</v>
      </c>
    </row>
    <row r="808" spans="1:13" x14ac:dyDescent="0.25">
      <c r="A808" t="s">
        <v>4949</v>
      </c>
      <c r="B808">
        <v>2012</v>
      </c>
      <c r="C808">
        <v>7264</v>
      </c>
      <c r="D808" t="s">
        <v>1018</v>
      </c>
      <c r="E808">
        <v>1</v>
      </c>
      <c r="F808" s="1">
        <v>41108</v>
      </c>
      <c r="G808">
        <v>41.709541899999998</v>
      </c>
      <c r="H808">
        <v>-71.633852709999999</v>
      </c>
      <c r="I808">
        <v>-4.99</v>
      </c>
      <c r="J808">
        <v>-33.979999999999997</v>
      </c>
      <c r="K808">
        <v>5.9400000000000048</v>
      </c>
      <c r="L808" s="6">
        <v>0.13458960691147498</v>
      </c>
      <c r="M808" s="6">
        <v>4.1372351815679956E-2</v>
      </c>
    </row>
    <row r="809" spans="1:13" x14ac:dyDescent="0.25">
      <c r="A809" t="s">
        <v>4950</v>
      </c>
      <c r="B809">
        <v>2012</v>
      </c>
      <c r="C809">
        <v>7092</v>
      </c>
      <c r="D809" t="s">
        <v>1020</v>
      </c>
      <c r="E809">
        <v>1</v>
      </c>
      <c r="F809" s="1">
        <v>41100</v>
      </c>
      <c r="G809">
        <v>41.51503632</v>
      </c>
      <c r="H809">
        <v>-71.589070410000005</v>
      </c>
      <c r="I809">
        <v>-2.84</v>
      </c>
      <c r="J809">
        <v>-23.96</v>
      </c>
      <c r="K809">
        <v>-1.240000000000002</v>
      </c>
      <c r="L809" s="6">
        <v>0.28478328265426783</v>
      </c>
      <c r="M809" s="6">
        <v>0.43754873830342556</v>
      </c>
    </row>
    <row r="810" spans="1:13" x14ac:dyDescent="0.25">
      <c r="A810" t="s">
        <v>4951</v>
      </c>
      <c r="B810">
        <v>2012</v>
      </c>
      <c r="C810">
        <v>6967</v>
      </c>
      <c r="D810" t="s">
        <v>1021</v>
      </c>
      <c r="E810">
        <v>1</v>
      </c>
      <c r="F810" s="1">
        <v>41095</v>
      </c>
      <c r="G810">
        <v>41.774643089999998</v>
      </c>
      <c r="H810">
        <v>-71.446860349999994</v>
      </c>
      <c r="I810">
        <v>-5.42</v>
      </c>
      <c r="J810">
        <v>-36.6</v>
      </c>
      <c r="K810">
        <v>6.759999999999998</v>
      </c>
      <c r="L810" s="6">
        <v>8.7665969049775416E-2</v>
      </c>
      <c r="M810" s="6">
        <v>0.24928147694756478</v>
      </c>
    </row>
    <row r="811" spans="1:13" x14ac:dyDescent="0.25">
      <c r="A811" t="s">
        <v>4952</v>
      </c>
      <c r="B811">
        <v>2012</v>
      </c>
      <c r="C811">
        <v>7138</v>
      </c>
      <c r="D811" t="s">
        <v>1022</v>
      </c>
      <c r="E811">
        <v>1</v>
      </c>
      <c r="F811" s="1">
        <v>41101</v>
      </c>
      <c r="G811">
        <v>41.838563829999998</v>
      </c>
      <c r="H811">
        <v>-71.605121749999995</v>
      </c>
      <c r="I811">
        <v>-5.66</v>
      </c>
      <c r="J811">
        <v>-37.28</v>
      </c>
      <c r="K811">
        <v>8</v>
      </c>
      <c r="L811" s="6">
        <v>6.0918071377558364E-2</v>
      </c>
      <c r="M811" s="6">
        <v>4.5578727286935607E-2</v>
      </c>
    </row>
    <row r="812" spans="1:13" x14ac:dyDescent="0.25">
      <c r="A812" t="s">
        <v>4953</v>
      </c>
      <c r="B812">
        <v>2012</v>
      </c>
      <c r="C812">
        <v>7149</v>
      </c>
      <c r="D812" t="s">
        <v>1023</v>
      </c>
      <c r="E812">
        <v>1</v>
      </c>
      <c r="F812" s="1">
        <v>41102</v>
      </c>
      <c r="G812">
        <v>41.450161960000003</v>
      </c>
      <c r="H812">
        <v>-71.513958599999995</v>
      </c>
      <c r="I812">
        <v>-5.43</v>
      </c>
      <c r="J812">
        <v>-35.93</v>
      </c>
      <c r="K812">
        <v>7.509999999999998</v>
      </c>
      <c r="L812" s="6">
        <v>8.5790488996772496E-2</v>
      </c>
      <c r="M812" s="6">
        <v>0.10695431500428472</v>
      </c>
    </row>
    <row r="813" spans="1:13" x14ac:dyDescent="0.25">
      <c r="A813" t="s">
        <v>2427</v>
      </c>
      <c r="B813">
        <v>2012</v>
      </c>
      <c r="C813">
        <v>7927</v>
      </c>
      <c r="D813" t="s">
        <v>1024</v>
      </c>
      <c r="E813">
        <v>1</v>
      </c>
      <c r="F813" s="1">
        <v>41135</v>
      </c>
      <c r="G813">
        <v>33.036142830000003</v>
      </c>
      <c r="H813">
        <v>-79.984083999999996</v>
      </c>
      <c r="I813">
        <v>2.14</v>
      </c>
      <c r="J813">
        <v>5.67</v>
      </c>
      <c r="K813">
        <v>-11.450000000000001</v>
      </c>
      <c r="L813" s="6">
        <v>0.59811233102071681</v>
      </c>
      <c r="M813" s="6">
        <v>0.55018462870614493</v>
      </c>
    </row>
    <row r="814" spans="1:13" x14ac:dyDescent="0.25">
      <c r="A814" t="s">
        <v>3133</v>
      </c>
      <c r="B814">
        <v>2012</v>
      </c>
      <c r="C814">
        <v>6444</v>
      </c>
      <c r="D814" t="s">
        <v>1026</v>
      </c>
      <c r="E814">
        <v>1</v>
      </c>
      <c r="F814" s="1">
        <v>41065</v>
      </c>
      <c r="G814">
        <v>35.062160370000001</v>
      </c>
      <c r="H814">
        <v>-82.695282939999998</v>
      </c>
      <c r="I814">
        <v>-4.46</v>
      </c>
      <c r="J814">
        <v>-22.36</v>
      </c>
      <c r="K814">
        <v>13.32</v>
      </c>
      <c r="L814" s="6">
        <v>8.1587138309661883E-2</v>
      </c>
      <c r="M814" s="6">
        <v>1.077167233813991</v>
      </c>
    </row>
    <row r="815" spans="1:13" x14ac:dyDescent="0.25">
      <c r="A815" t="s">
        <v>4954</v>
      </c>
      <c r="B815">
        <v>2012</v>
      </c>
      <c r="C815">
        <v>6320</v>
      </c>
      <c r="D815" t="s">
        <v>1028</v>
      </c>
      <c r="E815">
        <v>1</v>
      </c>
      <c r="F815" s="1">
        <v>41054</v>
      </c>
      <c r="G815">
        <v>34.357173109999998</v>
      </c>
      <c r="H815">
        <v>-81.762883299999999</v>
      </c>
      <c r="I815">
        <v>1.1399999999999999</v>
      </c>
      <c r="J815">
        <v>1.03</v>
      </c>
      <c r="K815">
        <v>-8.09</v>
      </c>
      <c r="L815" s="6">
        <v>0.47889022649725704</v>
      </c>
      <c r="M815" s="6">
        <v>0.46509663861870637</v>
      </c>
    </row>
    <row r="816" spans="1:13" x14ac:dyDescent="0.25">
      <c r="A816" t="s">
        <v>4955</v>
      </c>
      <c r="B816">
        <v>2012</v>
      </c>
      <c r="C816">
        <v>6321</v>
      </c>
      <c r="D816" t="s">
        <v>1029</v>
      </c>
      <c r="E816">
        <v>1</v>
      </c>
      <c r="F816" s="1">
        <v>41056</v>
      </c>
      <c r="G816">
        <v>34.00001889</v>
      </c>
      <c r="H816">
        <v>-80.927937900000003</v>
      </c>
      <c r="I816">
        <v>-2.6</v>
      </c>
      <c r="J816">
        <v>-17.16</v>
      </c>
      <c r="K816">
        <v>3.6400000000000006</v>
      </c>
      <c r="L816" s="6">
        <v>8.5596925564136006E-2</v>
      </c>
      <c r="M816" s="6">
        <v>9.3514553784643628E-2</v>
      </c>
    </row>
    <row r="817" spans="1:13" x14ac:dyDescent="0.25">
      <c r="A817" t="s">
        <v>4956</v>
      </c>
      <c r="B817">
        <v>2012</v>
      </c>
      <c r="C817">
        <v>6397</v>
      </c>
      <c r="D817" t="s">
        <v>1030</v>
      </c>
      <c r="E817">
        <v>1</v>
      </c>
      <c r="F817" s="1">
        <v>41061</v>
      </c>
      <c r="G817">
        <v>35.109816199999997</v>
      </c>
      <c r="H817">
        <v>-81.984616919999993</v>
      </c>
      <c r="I817">
        <v>-3.25</v>
      </c>
      <c r="J817">
        <v>-17.98</v>
      </c>
      <c r="K817">
        <v>8.02</v>
      </c>
      <c r="L817" s="6">
        <v>6.895714657401672E-2</v>
      </c>
      <c r="M817" s="6">
        <v>0.13906677113874297</v>
      </c>
    </row>
    <row r="818" spans="1:13" x14ac:dyDescent="0.25">
      <c r="A818" t="s">
        <v>4957</v>
      </c>
      <c r="B818">
        <v>2012</v>
      </c>
      <c r="C818">
        <v>6326</v>
      </c>
      <c r="D818" t="s">
        <v>1031</v>
      </c>
      <c r="E818">
        <v>1</v>
      </c>
      <c r="F818" s="1">
        <v>41057</v>
      </c>
      <c r="G818">
        <v>33.574948110000001</v>
      </c>
      <c r="H818">
        <v>-81.885102889999999</v>
      </c>
      <c r="I818">
        <v>-2.95</v>
      </c>
      <c r="J818">
        <v>-18.41</v>
      </c>
      <c r="K818">
        <v>5.1900000000000013</v>
      </c>
      <c r="L818" s="6">
        <v>6.262581703432743E-2</v>
      </c>
      <c r="M818" s="6">
        <v>7.3091686306824027E-2</v>
      </c>
    </row>
    <row r="819" spans="1:13" x14ac:dyDescent="0.25">
      <c r="A819" t="s">
        <v>4958</v>
      </c>
      <c r="B819">
        <v>2012</v>
      </c>
      <c r="C819">
        <v>6325</v>
      </c>
      <c r="D819" t="s">
        <v>1032</v>
      </c>
      <c r="E819">
        <v>1</v>
      </c>
      <c r="F819" s="1">
        <v>41055</v>
      </c>
      <c r="G819">
        <v>33.679432249999998</v>
      </c>
      <c r="H819">
        <v>-81.340468360000003</v>
      </c>
      <c r="I819">
        <v>-4.01</v>
      </c>
      <c r="J819">
        <v>-23.18</v>
      </c>
      <c r="K819">
        <v>8.8999999999999986</v>
      </c>
      <c r="L819" s="6">
        <v>1.1409714165168795E-2</v>
      </c>
      <c r="M819" s="6">
        <v>1.8213989252180606E-2</v>
      </c>
    </row>
    <row r="820" spans="1:13" x14ac:dyDescent="0.25">
      <c r="A820" t="s">
        <v>4959</v>
      </c>
      <c r="B820">
        <v>2012</v>
      </c>
      <c r="C820">
        <v>7862</v>
      </c>
      <c r="D820" t="s">
        <v>1033</v>
      </c>
      <c r="E820">
        <v>1</v>
      </c>
      <c r="F820" s="1">
        <v>41134</v>
      </c>
      <c r="G820">
        <v>33.463138239999999</v>
      </c>
      <c r="H820">
        <v>-80.389345199999994</v>
      </c>
      <c r="I820">
        <v>-2.36</v>
      </c>
      <c r="J820">
        <v>-13.95</v>
      </c>
      <c r="K820">
        <v>4.93</v>
      </c>
      <c r="L820" s="6">
        <v>8.5366015717298072E-2</v>
      </c>
      <c r="M820" s="6">
        <v>8.9329873170518964E-2</v>
      </c>
    </row>
    <row r="821" spans="1:13" x14ac:dyDescent="0.25">
      <c r="A821" t="s">
        <v>4960</v>
      </c>
      <c r="B821">
        <v>2012</v>
      </c>
      <c r="C821">
        <v>8000</v>
      </c>
      <c r="D821" t="s">
        <v>1034</v>
      </c>
      <c r="E821">
        <v>1</v>
      </c>
      <c r="F821" s="1">
        <v>41136</v>
      </c>
      <c r="G821">
        <v>32.942791290000002</v>
      </c>
      <c r="H821">
        <v>-80.417439939999994</v>
      </c>
      <c r="I821">
        <v>5.51</v>
      </c>
      <c r="J821">
        <v>18.510000000000002</v>
      </c>
      <c r="K821">
        <v>-25.569999999999997</v>
      </c>
      <c r="L821" s="6">
        <v>1.9246168076405388</v>
      </c>
      <c r="M821" s="6">
        <v>1.9346713423609558</v>
      </c>
    </row>
    <row r="822" spans="1:13" x14ac:dyDescent="0.25">
      <c r="A822" t="s">
        <v>2658</v>
      </c>
      <c r="B822">
        <v>2012</v>
      </c>
      <c r="C822">
        <v>6362</v>
      </c>
      <c r="D822" t="s">
        <v>1035</v>
      </c>
      <c r="E822">
        <v>1</v>
      </c>
      <c r="F822" s="1">
        <v>41060</v>
      </c>
      <c r="G822">
        <v>44.647095909999997</v>
      </c>
      <c r="H822">
        <v>-100.7008666</v>
      </c>
      <c r="I822">
        <v>-15.32</v>
      </c>
      <c r="J822">
        <v>-120.43</v>
      </c>
      <c r="K822">
        <v>2.1299999999999955</v>
      </c>
      <c r="L822" s="6">
        <v>0.11061119871101818</v>
      </c>
      <c r="M822" s="6">
        <v>0</v>
      </c>
    </row>
    <row r="823" spans="1:13" x14ac:dyDescent="0.25">
      <c r="A823" t="s">
        <v>3650</v>
      </c>
      <c r="B823">
        <v>2012</v>
      </c>
      <c r="C823">
        <v>6871</v>
      </c>
      <c r="D823" t="s">
        <v>1037</v>
      </c>
      <c r="E823">
        <v>1</v>
      </c>
      <c r="F823" s="1">
        <v>41088</v>
      </c>
      <c r="G823">
        <v>45.534990610000001</v>
      </c>
      <c r="H823">
        <v>-98.615107039999998</v>
      </c>
      <c r="I823">
        <v>-4.43</v>
      </c>
      <c r="J823">
        <v>-40.340000000000003</v>
      </c>
      <c r="K823">
        <v>-4.9000000000000057</v>
      </c>
      <c r="L823" s="6">
        <v>0.37047950428156029</v>
      </c>
      <c r="M823" s="6">
        <v>1.0152498451385821</v>
      </c>
    </row>
    <row r="824" spans="1:13" x14ac:dyDescent="0.25">
      <c r="A824" t="s">
        <v>2740</v>
      </c>
      <c r="B824">
        <v>2012</v>
      </c>
      <c r="C824">
        <v>8266</v>
      </c>
      <c r="D824" t="s">
        <v>1039</v>
      </c>
      <c r="E824">
        <v>1</v>
      </c>
      <c r="F824" s="1">
        <v>41149</v>
      </c>
      <c r="G824">
        <v>44.877907229999998</v>
      </c>
      <c r="H824">
        <v>-96.634028740000005</v>
      </c>
      <c r="I824">
        <v>-2.0699999999999998</v>
      </c>
      <c r="J824">
        <v>-26.28</v>
      </c>
      <c r="K824">
        <v>-9.7200000000000024</v>
      </c>
      <c r="L824" s="6">
        <v>0.54770525506775503</v>
      </c>
      <c r="M824" s="6">
        <v>0.79968618052742357</v>
      </c>
    </row>
    <row r="825" spans="1:13" x14ac:dyDescent="0.25">
      <c r="A825" t="s">
        <v>2701</v>
      </c>
      <c r="B825">
        <v>2012</v>
      </c>
      <c r="C825">
        <v>6445</v>
      </c>
      <c r="D825" t="s">
        <v>1041</v>
      </c>
      <c r="E825">
        <v>1</v>
      </c>
      <c r="F825" s="1">
        <v>41066</v>
      </c>
      <c r="G825">
        <v>45.187572279999998</v>
      </c>
      <c r="H825">
        <v>-97.631946670000005</v>
      </c>
      <c r="I825">
        <v>-4.91</v>
      </c>
      <c r="J825">
        <v>-45.58</v>
      </c>
      <c r="K825">
        <v>-6.2999999999999972</v>
      </c>
      <c r="L825" s="6">
        <v>0.25533653296319453</v>
      </c>
      <c r="M825" s="6">
        <v>1.1928804950483536</v>
      </c>
    </row>
    <row r="826" spans="1:13" x14ac:dyDescent="0.25">
      <c r="A826" t="s">
        <v>3801</v>
      </c>
      <c r="B826">
        <v>2012</v>
      </c>
      <c r="C826">
        <v>7267</v>
      </c>
      <c r="D826" t="s">
        <v>1043</v>
      </c>
      <c r="E826">
        <v>1</v>
      </c>
      <c r="F826" s="1">
        <v>41108</v>
      </c>
      <c r="G826">
        <v>45.853519589999998</v>
      </c>
      <c r="H826">
        <v>-99.256675000000001</v>
      </c>
      <c r="I826">
        <v>-4.03</v>
      </c>
      <c r="J826">
        <v>-43.15</v>
      </c>
      <c r="K826">
        <v>-10.909999999999997</v>
      </c>
      <c r="L826" s="6">
        <v>0.43193194810314872</v>
      </c>
      <c r="M826" s="6">
        <v>0.84979471996110845</v>
      </c>
    </row>
    <row r="827" spans="1:13" x14ac:dyDescent="0.25">
      <c r="A827" t="s">
        <v>2844</v>
      </c>
      <c r="B827">
        <v>2012</v>
      </c>
      <c r="C827">
        <v>6804</v>
      </c>
      <c r="D827" t="s">
        <v>1045</v>
      </c>
      <c r="E827">
        <v>1</v>
      </c>
      <c r="F827" s="1">
        <v>41086</v>
      </c>
      <c r="G827">
        <v>45.440121150000003</v>
      </c>
      <c r="H827">
        <v>-97.262272139999993</v>
      </c>
      <c r="I827">
        <v>-6.41</v>
      </c>
      <c r="J827">
        <v>-53.84</v>
      </c>
      <c r="K827">
        <v>-2.5600000000000023</v>
      </c>
      <c r="L827" s="6">
        <v>0.16388774070930423</v>
      </c>
      <c r="M827" s="6">
        <v>0.52885077220102494</v>
      </c>
    </row>
    <row r="828" spans="1:13" x14ac:dyDescent="0.25">
      <c r="A828" t="s">
        <v>3259</v>
      </c>
      <c r="B828">
        <v>2012</v>
      </c>
      <c r="C828">
        <v>7536</v>
      </c>
      <c r="D828" t="s">
        <v>1047</v>
      </c>
      <c r="E828">
        <v>1</v>
      </c>
      <c r="F828" s="1">
        <v>41120</v>
      </c>
      <c r="G828">
        <v>43.768210420000003</v>
      </c>
      <c r="H828">
        <v>-103.5171508</v>
      </c>
      <c r="I828">
        <v>-9.8800000000000008</v>
      </c>
      <c r="J828">
        <v>-82.41</v>
      </c>
      <c r="K828">
        <v>-3.3699999999999903</v>
      </c>
      <c r="L828" s="6">
        <v>0.14291549257189473</v>
      </c>
      <c r="M828" s="6">
        <v>0.52078482656991187</v>
      </c>
    </row>
    <row r="829" spans="1:13" x14ac:dyDescent="0.25">
      <c r="A829" t="s">
        <v>3151</v>
      </c>
      <c r="B829">
        <v>2012</v>
      </c>
      <c r="C829">
        <v>7238</v>
      </c>
      <c r="D829" t="s">
        <v>1049</v>
      </c>
      <c r="E829">
        <v>1</v>
      </c>
      <c r="F829" s="1">
        <v>41107</v>
      </c>
      <c r="G829">
        <v>45.772027190000003</v>
      </c>
      <c r="H829">
        <v>-99.641036279999994</v>
      </c>
      <c r="I829">
        <v>-6.63</v>
      </c>
      <c r="J829">
        <v>-65.73</v>
      </c>
      <c r="K829">
        <v>-12.690000000000005</v>
      </c>
      <c r="L829" s="6">
        <v>0.16627415620124089</v>
      </c>
      <c r="M829" s="6">
        <v>0.24064660327360596</v>
      </c>
    </row>
    <row r="830" spans="1:13" x14ac:dyDescent="0.25">
      <c r="A830" t="s">
        <v>3912</v>
      </c>
      <c r="B830">
        <v>2012</v>
      </c>
      <c r="C830">
        <v>8071</v>
      </c>
      <c r="D830" t="s">
        <v>1051</v>
      </c>
      <c r="E830">
        <v>1</v>
      </c>
      <c r="F830" s="1">
        <v>41141</v>
      </c>
      <c r="G830">
        <v>44.327937519999999</v>
      </c>
      <c r="H830">
        <v>-97.116734249999993</v>
      </c>
      <c r="I830">
        <v>-0.96</v>
      </c>
      <c r="J830">
        <v>-19.04</v>
      </c>
      <c r="K830">
        <v>-11.36</v>
      </c>
      <c r="L830" s="6">
        <v>0.71654543018687955</v>
      </c>
      <c r="M830" s="6">
        <v>0.87838554238529398</v>
      </c>
    </row>
    <row r="831" spans="1:13" x14ac:dyDescent="0.25">
      <c r="A831" t="s">
        <v>3115</v>
      </c>
      <c r="B831">
        <v>2012</v>
      </c>
      <c r="C831">
        <v>6808</v>
      </c>
      <c r="D831" t="s">
        <v>1053</v>
      </c>
      <c r="E831">
        <v>1</v>
      </c>
      <c r="F831" s="1">
        <v>41087</v>
      </c>
      <c r="G831">
        <v>45.453266990000003</v>
      </c>
      <c r="H831">
        <v>-97.668937720000002</v>
      </c>
      <c r="I831">
        <v>-4.4000000000000004</v>
      </c>
      <c r="J831">
        <v>-43.53</v>
      </c>
      <c r="K831">
        <v>-8.3299999999999983</v>
      </c>
      <c r="L831" s="6">
        <v>0.31848343164957515</v>
      </c>
      <c r="M831" s="6">
        <v>1.3917417370762617</v>
      </c>
    </row>
    <row r="832" spans="1:13" x14ac:dyDescent="0.25">
      <c r="A832" t="s">
        <v>3057</v>
      </c>
      <c r="B832">
        <v>2012</v>
      </c>
      <c r="C832">
        <v>7150</v>
      </c>
      <c r="D832" t="s">
        <v>1055</v>
      </c>
      <c r="E832">
        <v>1</v>
      </c>
      <c r="F832" s="1">
        <v>41102</v>
      </c>
      <c r="G832">
        <v>45.638742569999998</v>
      </c>
      <c r="H832">
        <v>-97.341866719999999</v>
      </c>
      <c r="I832">
        <v>-3.56</v>
      </c>
      <c r="J832">
        <v>-37.36</v>
      </c>
      <c r="K832">
        <v>-8.879999999999999</v>
      </c>
      <c r="L832" s="6">
        <v>0.457736394871334</v>
      </c>
      <c r="M832" s="6">
        <v>0.98953897116878886</v>
      </c>
    </row>
    <row r="833" spans="1:13" x14ac:dyDescent="0.25">
      <c r="A833" t="s">
        <v>2879</v>
      </c>
      <c r="B833">
        <v>2012</v>
      </c>
      <c r="C833">
        <v>6543</v>
      </c>
      <c r="D833" t="s">
        <v>1057</v>
      </c>
      <c r="E833">
        <v>1</v>
      </c>
      <c r="F833" s="1">
        <v>41072</v>
      </c>
      <c r="G833">
        <v>43.574759630000003</v>
      </c>
      <c r="H833">
        <v>-97.058740700000001</v>
      </c>
      <c r="I833">
        <v>-0.41</v>
      </c>
      <c r="J833">
        <v>-16.48</v>
      </c>
      <c r="K833">
        <v>-13.200000000000001</v>
      </c>
      <c r="L833" s="6">
        <v>0.70206635412620444</v>
      </c>
      <c r="M833" s="6">
        <v>0.52372894847307616</v>
      </c>
    </row>
    <row r="834" spans="1:13" x14ac:dyDescent="0.25">
      <c r="A834" t="s">
        <v>4961</v>
      </c>
      <c r="B834">
        <v>2012</v>
      </c>
      <c r="C834">
        <v>6544</v>
      </c>
      <c r="D834" t="s">
        <v>1059</v>
      </c>
      <c r="E834">
        <v>1</v>
      </c>
      <c r="F834" s="1">
        <v>41072</v>
      </c>
      <c r="G834">
        <v>42.72586493</v>
      </c>
      <c r="H834">
        <v>-96.809512690000005</v>
      </c>
      <c r="I834">
        <v>-1.54</v>
      </c>
      <c r="J834">
        <v>-25.01</v>
      </c>
      <c r="K834">
        <v>-12.690000000000001</v>
      </c>
      <c r="L834" s="6">
        <v>0.45542198803107253</v>
      </c>
      <c r="M834" s="6">
        <v>0.29624851338078473</v>
      </c>
    </row>
    <row r="835" spans="1:13" x14ac:dyDescent="0.25">
      <c r="A835" t="s">
        <v>4962</v>
      </c>
      <c r="B835">
        <v>2012</v>
      </c>
      <c r="C835">
        <v>7552</v>
      </c>
      <c r="D835" t="s">
        <v>1060</v>
      </c>
      <c r="E835">
        <v>1</v>
      </c>
      <c r="F835" s="1">
        <v>41121</v>
      </c>
      <c r="G835">
        <v>43.184293439999998</v>
      </c>
      <c r="H835">
        <v>-104.0197793</v>
      </c>
      <c r="I835">
        <v>2.33</v>
      </c>
      <c r="J835">
        <v>-18.57</v>
      </c>
      <c r="K835">
        <v>-37.21</v>
      </c>
      <c r="L835" s="6">
        <v>0.98545487315385571</v>
      </c>
      <c r="M835" s="6">
        <v>1.1210151601063516</v>
      </c>
    </row>
    <row r="836" spans="1:13" x14ac:dyDescent="0.25">
      <c r="A836" t="s">
        <v>4963</v>
      </c>
      <c r="B836">
        <v>2012</v>
      </c>
      <c r="C836">
        <v>6446</v>
      </c>
      <c r="D836" t="s">
        <v>1061</v>
      </c>
      <c r="E836">
        <v>1</v>
      </c>
      <c r="F836" s="1">
        <v>41066</v>
      </c>
      <c r="G836">
        <v>45.836522270000003</v>
      </c>
      <c r="H836">
        <v>-97.525140030000003</v>
      </c>
      <c r="I836">
        <v>-2.63</v>
      </c>
      <c r="J836">
        <v>-32.9</v>
      </c>
      <c r="K836">
        <v>-11.86</v>
      </c>
      <c r="L836" s="6">
        <v>0.6157421988686681</v>
      </c>
      <c r="M836" s="6">
        <v>0.65332373712713765</v>
      </c>
    </row>
    <row r="837" spans="1:13" x14ac:dyDescent="0.25">
      <c r="A837" t="s">
        <v>4964</v>
      </c>
      <c r="B837">
        <v>2012</v>
      </c>
      <c r="C837">
        <v>6684</v>
      </c>
      <c r="D837" t="s">
        <v>1062</v>
      </c>
      <c r="E837">
        <v>1</v>
      </c>
      <c r="F837" s="1">
        <v>41079</v>
      </c>
      <c r="G837">
        <v>45.870662529999997</v>
      </c>
      <c r="H837">
        <v>-103.7050696</v>
      </c>
      <c r="I837">
        <v>-1.72</v>
      </c>
      <c r="J837">
        <v>-42.81</v>
      </c>
      <c r="K837">
        <v>-29.050000000000004</v>
      </c>
      <c r="L837" s="6">
        <v>0.61649975952363212</v>
      </c>
      <c r="M837" s="6">
        <v>0.86323054875757477</v>
      </c>
    </row>
    <row r="838" spans="1:13" x14ac:dyDescent="0.25">
      <c r="A838" t="s">
        <v>4965</v>
      </c>
      <c r="B838">
        <v>2012</v>
      </c>
      <c r="C838">
        <v>7062</v>
      </c>
      <c r="D838" t="s">
        <v>1063</v>
      </c>
      <c r="E838">
        <v>1</v>
      </c>
      <c r="F838" s="1">
        <v>41100</v>
      </c>
      <c r="G838">
        <v>45.498158439999997</v>
      </c>
      <c r="H838">
        <v>-97.613969179999998</v>
      </c>
      <c r="I838">
        <v>-2.8</v>
      </c>
      <c r="J838">
        <v>-33.340000000000003</v>
      </c>
      <c r="K838">
        <v>-10.940000000000005</v>
      </c>
      <c r="L838" s="6">
        <v>0.5274772821606557</v>
      </c>
      <c r="M838" s="6">
        <v>0.60721829618689172</v>
      </c>
    </row>
    <row r="839" spans="1:13" x14ac:dyDescent="0.25">
      <c r="A839" t="s">
        <v>4966</v>
      </c>
      <c r="B839">
        <v>2012</v>
      </c>
      <c r="C839">
        <v>6417</v>
      </c>
      <c r="D839" t="s">
        <v>1064</v>
      </c>
      <c r="E839">
        <v>1</v>
      </c>
      <c r="F839" s="1">
        <v>41065</v>
      </c>
      <c r="G839">
        <v>45.666000529999998</v>
      </c>
      <c r="H839">
        <v>-97.233832719999995</v>
      </c>
      <c r="I839">
        <v>-3.87</v>
      </c>
      <c r="J839">
        <v>-40.380000000000003</v>
      </c>
      <c r="K839">
        <v>-9.4200000000000017</v>
      </c>
      <c r="L839" s="6">
        <v>0.41305643166379052</v>
      </c>
      <c r="M839" s="6">
        <v>0.40652173943101699</v>
      </c>
    </row>
    <row r="840" spans="1:13" x14ac:dyDescent="0.25">
      <c r="A840" t="s">
        <v>4967</v>
      </c>
      <c r="B840">
        <v>2012</v>
      </c>
      <c r="C840">
        <v>7856</v>
      </c>
      <c r="D840" t="s">
        <v>1065</v>
      </c>
      <c r="E840">
        <v>1</v>
      </c>
      <c r="F840" s="1">
        <v>41134</v>
      </c>
      <c r="G840">
        <v>43.079852209999999</v>
      </c>
      <c r="H840">
        <v>-98.080737819999996</v>
      </c>
      <c r="I840">
        <v>0.91</v>
      </c>
      <c r="J840">
        <v>-10.79</v>
      </c>
      <c r="K840">
        <v>-18.07</v>
      </c>
      <c r="L840" s="6">
        <v>0.8857809919621622</v>
      </c>
      <c r="M840" s="6">
        <v>0.71018465241296136</v>
      </c>
    </row>
    <row r="841" spans="1:13" x14ac:dyDescent="0.25">
      <c r="A841" t="s">
        <v>4968</v>
      </c>
      <c r="B841">
        <v>2012</v>
      </c>
      <c r="C841">
        <v>7460</v>
      </c>
      <c r="D841" t="s">
        <v>1066</v>
      </c>
      <c r="E841">
        <v>1</v>
      </c>
      <c r="F841" s="1">
        <v>41116</v>
      </c>
      <c r="G841">
        <v>45.0770889</v>
      </c>
      <c r="H841">
        <v>-101.643063</v>
      </c>
      <c r="I841">
        <v>-7.0000000000000007E-2</v>
      </c>
      <c r="J841">
        <v>-23.13</v>
      </c>
      <c r="K841">
        <v>-22.57</v>
      </c>
      <c r="L841" s="6">
        <v>0.96453706284730112</v>
      </c>
      <c r="M841" s="6">
        <v>1.0390794259799261</v>
      </c>
    </row>
    <row r="842" spans="1:13" x14ac:dyDescent="0.25">
      <c r="A842" t="s">
        <v>4969</v>
      </c>
      <c r="B842">
        <v>2012</v>
      </c>
      <c r="C842">
        <v>7357</v>
      </c>
      <c r="D842" t="s">
        <v>1067</v>
      </c>
      <c r="E842">
        <v>1</v>
      </c>
      <c r="F842" s="1">
        <v>41113</v>
      </c>
      <c r="G842">
        <v>44.477406260000002</v>
      </c>
      <c r="H842">
        <v>-99.314050690000002</v>
      </c>
      <c r="I842">
        <v>-3.21</v>
      </c>
      <c r="J842">
        <v>-39.99</v>
      </c>
      <c r="K842">
        <v>-14.310000000000002</v>
      </c>
      <c r="L842" s="6">
        <v>0.34565269669942411</v>
      </c>
      <c r="M842" s="6">
        <v>0.2649932888901419</v>
      </c>
    </row>
    <row r="843" spans="1:13" x14ac:dyDescent="0.25">
      <c r="A843" t="s">
        <v>4970</v>
      </c>
      <c r="B843">
        <v>2012</v>
      </c>
      <c r="C843">
        <v>7199</v>
      </c>
      <c r="D843" t="s">
        <v>1068</v>
      </c>
      <c r="E843">
        <v>1</v>
      </c>
      <c r="F843" s="1">
        <v>41106</v>
      </c>
      <c r="G843">
        <v>45.556123149999998</v>
      </c>
      <c r="H843">
        <v>-99.775902270000003</v>
      </c>
      <c r="I843">
        <v>-2.96</v>
      </c>
      <c r="J843">
        <v>-39</v>
      </c>
      <c r="K843">
        <v>-15.32</v>
      </c>
      <c r="L843" s="6">
        <v>0.51352965535132866</v>
      </c>
      <c r="M843" s="6">
        <v>0.79229094133741784</v>
      </c>
    </row>
    <row r="844" spans="1:13" x14ac:dyDescent="0.25">
      <c r="A844" t="s">
        <v>4971</v>
      </c>
      <c r="B844">
        <v>2012</v>
      </c>
      <c r="C844">
        <v>7730</v>
      </c>
      <c r="D844" t="s">
        <v>1069</v>
      </c>
      <c r="E844">
        <v>1</v>
      </c>
      <c r="F844" s="1">
        <v>41128</v>
      </c>
      <c r="G844">
        <v>43.278722029999997</v>
      </c>
      <c r="H844">
        <v>-99.655087539999997</v>
      </c>
      <c r="I844">
        <v>2.4300000000000002</v>
      </c>
      <c r="J844">
        <v>-6.06</v>
      </c>
      <c r="K844">
        <v>-25.5</v>
      </c>
      <c r="L844" s="6">
        <v>1.1865664025049776</v>
      </c>
      <c r="M844" s="6">
        <v>1.4066527679255429</v>
      </c>
    </row>
    <row r="845" spans="1:13" x14ac:dyDescent="0.25">
      <c r="A845" t="s">
        <v>4972</v>
      </c>
      <c r="B845">
        <v>2012</v>
      </c>
      <c r="C845">
        <v>6402</v>
      </c>
      <c r="D845" t="s">
        <v>1070</v>
      </c>
      <c r="E845">
        <v>1</v>
      </c>
      <c r="F845" s="1">
        <v>41064</v>
      </c>
      <c r="G845">
        <v>45.698770349999997</v>
      </c>
      <c r="H845">
        <v>-97.440116619999998</v>
      </c>
      <c r="I845">
        <v>-5.7</v>
      </c>
      <c r="J845">
        <v>-51.38</v>
      </c>
      <c r="K845">
        <v>-5.7800000000000011</v>
      </c>
      <c r="L845" s="6">
        <v>0.22478344887386706</v>
      </c>
      <c r="M845" s="6">
        <v>0.51525735201111811</v>
      </c>
    </row>
    <row r="846" spans="1:13" x14ac:dyDescent="0.25">
      <c r="A846" t="s">
        <v>4973</v>
      </c>
      <c r="B846">
        <v>2012</v>
      </c>
      <c r="C846">
        <v>6685</v>
      </c>
      <c r="D846" t="s">
        <v>1071</v>
      </c>
      <c r="E846">
        <v>1</v>
      </c>
      <c r="F846" s="1">
        <v>41079</v>
      </c>
      <c r="G846">
        <v>45.604487239999997</v>
      </c>
      <c r="H846">
        <v>-103.61253480000001</v>
      </c>
      <c r="I846">
        <v>-4.2300000000000004</v>
      </c>
      <c r="J846">
        <v>-51.57</v>
      </c>
      <c r="K846">
        <v>-17.729999999999997</v>
      </c>
      <c r="L846" s="6">
        <v>0.39576310446645768</v>
      </c>
      <c r="M846" s="6">
        <v>0.41624458918299284</v>
      </c>
    </row>
    <row r="847" spans="1:13" x14ac:dyDescent="0.25">
      <c r="A847" t="s">
        <v>4974</v>
      </c>
      <c r="B847">
        <v>2012</v>
      </c>
      <c r="C847">
        <v>8276</v>
      </c>
      <c r="D847" t="s">
        <v>1072</v>
      </c>
      <c r="E847">
        <v>1</v>
      </c>
      <c r="F847" s="1">
        <v>41149</v>
      </c>
      <c r="G847">
        <v>45.811164720000001</v>
      </c>
      <c r="H847">
        <v>-99.28278555</v>
      </c>
      <c r="I847">
        <v>-2.34</v>
      </c>
      <c r="J847">
        <v>-33.200000000000003</v>
      </c>
      <c r="K847">
        <v>-14.480000000000004</v>
      </c>
      <c r="L847" s="6">
        <v>0.66404239649021368</v>
      </c>
      <c r="M847" s="6">
        <v>1.0387486322543658</v>
      </c>
    </row>
    <row r="848" spans="1:13" x14ac:dyDescent="0.25">
      <c r="A848" t="s">
        <v>4975</v>
      </c>
      <c r="B848">
        <v>2012</v>
      </c>
      <c r="C848">
        <v>8010</v>
      </c>
      <c r="D848" t="s">
        <v>1073</v>
      </c>
      <c r="E848">
        <v>1</v>
      </c>
      <c r="F848" s="1">
        <v>41137</v>
      </c>
      <c r="G848">
        <v>43.890121290000003</v>
      </c>
      <c r="H848">
        <v>-101.1518294</v>
      </c>
      <c r="I848">
        <v>-3.21</v>
      </c>
      <c r="J848">
        <v>-35.83</v>
      </c>
      <c r="K848">
        <v>-10.149999999999999</v>
      </c>
      <c r="L848" s="6">
        <v>0.43605102986518168</v>
      </c>
      <c r="M848" s="6">
        <v>0.63234670060235387</v>
      </c>
    </row>
    <row r="849" spans="1:13" x14ac:dyDescent="0.25">
      <c r="A849" t="s">
        <v>4976</v>
      </c>
      <c r="B849">
        <v>2012</v>
      </c>
      <c r="C849">
        <v>8625</v>
      </c>
      <c r="D849" t="s">
        <v>1074</v>
      </c>
      <c r="E849">
        <v>1</v>
      </c>
      <c r="F849" s="1">
        <v>41170</v>
      </c>
      <c r="G849">
        <v>45.741289620000003</v>
      </c>
      <c r="H849">
        <v>-97.267097570000004</v>
      </c>
      <c r="I849">
        <v>1.9</v>
      </c>
      <c r="J849">
        <v>-8.65</v>
      </c>
      <c r="K849">
        <v>-23.85</v>
      </c>
      <c r="L849" s="6">
        <v>2.4299936680644225</v>
      </c>
      <c r="M849" s="6">
        <v>1.6087582418676436</v>
      </c>
    </row>
    <row r="850" spans="1:13" x14ac:dyDescent="0.25">
      <c r="A850" t="s">
        <v>4977</v>
      </c>
      <c r="B850">
        <v>2012</v>
      </c>
      <c r="C850">
        <v>7714</v>
      </c>
      <c r="D850" t="s">
        <v>1075</v>
      </c>
      <c r="E850">
        <v>1</v>
      </c>
      <c r="F850" s="1">
        <v>41127</v>
      </c>
      <c r="G850">
        <v>43.201485740000003</v>
      </c>
      <c r="H850">
        <v>-99.619804639999998</v>
      </c>
      <c r="I850">
        <v>-2.37</v>
      </c>
      <c r="J850">
        <v>-30.61</v>
      </c>
      <c r="K850">
        <v>-11.649999999999999</v>
      </c>
      <c r="L850" s="6">
        <v>0.46799116308827304</v>
      </c>
      <c r="M850" s="6">
        <v>0.94647103280277023</v>
      </c>
    </row>
    <row r="851" spans="1:13" x14ac:dyDescent="0.25">
      <c r="A851" t="s">
        <v>4978</v>
      </c>
      <c r="B851">
        <v>2012</v>
      </c>
      <c r="C851">
        <v>8275</v>
      </c>
      <c r="D851" t="s">
        <v>1076</v>
      </c>
      <c r="E851">
        <v>1</v>
      </c>
      <c r="F851" s="1">
        <v>41149</v>
      </c>
      <c r="G851">
        <v>45.756213150000001</v>
      </c>
      <c r="H851">
        <v>-99.645758319999999</v>
      </c>
      <c r="I851">
        <v>1.57</v>
      </c>
      <c r="J851">
        <v>-13.97</v>
      </c>
      <c r="K851">
        <v>-26.53</v>
      </c>
      <c r="L851" s="6">
        <v>1.5651361449675218</v>
      </c>
      <c r="M851" s="6">
        <v>0.91361166454682563</v>
      </c>
    </row>
    <row r="852" spans="1:13" x14ac:dyDescent="0.25">
      <c r="A852" t="s">
        <v>4979</v>
      </c>
      <c r="B852">
        <v>2012</v>
      </c>
      <c r="C852">
        <v>8176</v>
      </c>
      <c r="D852" t="s">
        <v>1077</v>
      </c>
      <c r="E852">
        <v>1</v>
      </c>
      <c r="F852" s="1">
        <v>41143</v>
      </c>
      <c r="G852">
        <v>44.83195396</v>
      </c>
      <c r="H852">
        <v>-97.721436940000004</v>
      </c>
      <c r="I852">
        <v>-2.52</v>
      </c>
      <c r="J852">
        <v>-31.1</v>
      </c>
      <c r="K852">
        <v>-10.940000000000001</v>
      </c>
      <c r="L852" s="6">
        <v>0.51721737689731906</v>
      </c>
      <c r="M852" s="6">
        <v>0.84883099850674493</v>
      </c>
    </row>
    <row r="853" spans="1:13" x14ac:dyDescent="0.25">
      <c r="A853" t="s">
        <v>4980</v>
      </c>
      <c r="B853">
        <v>2012</v>
      </c>
      <c r="C853">
        <v>8245</v>
      </c>
      <c r="D853" t="s">
        <v>1078</v>
      </c>
      <c r="E853">
        <v>1</v>
      </c>
      <c r="F853" s="1">
        <v>41148</v>
      </c>
      <c r="G853">
        <v>45.912559969999997</v>
      </c>
      <c r="H853">
        <v>-99.216019029999998</v>
      </c>
      <c r="I853">
        <v>-3.4</v>
      </c>
      <c r="J853">
        <v>-39.89</v>
      </c>
      <c r="K853">
        <v>-12.690000000000001</v>
      </c>
      <c r="L853" s="6">
        <v>0.52374301531063905</v>
      </c>
      <c r="M853" s="6">
        <v>1.463532280728959</v>
      </c>
    </row>
    <row r="854" spans="1:13" x14ac:dyDescent="0.25">
      <c r="A854" t="s">
        <v>4981</v>
      </c>
      <c r="B854">
        <v>2012</v>
      </c>
      <c r="C854">
        <v>7107</v>
      </c>
      <c r="D854" t="s">
        <v>1079</v>
      </c>
      <c r="E854">
        <v>1</v>
      </c>
      <c r="F854" s="1">
        <v>41101</v>
      </c>
      <c r="G854">
        <v>45.233987810000002</v>
      </c>
      <c r="H854">
        <v>-96.520800500000007</v>
      </c>
      <c r="I854">
        <v>-2.81</v>
      </c>
      <c r="J854">
        <v>-33.14</v>
      </c>
      <c r="K854">
        <v>-10.66</v>
      </c>
      <c r="L854" s="6">
        <v>0.42567469943838154</v>
      </c>
      <c r="M854" s="6">
        <v>0.69052502406452287</v>
      </c>
    </row>
    <row r="855" spans="1:13" x14ac:dyDescent="0.25">
      <c r="A855" t="s">
        <v>4982</v>
      </c>
      <c r="B855">
        <v>2012</v>
      </c>
      <c r="C855">
        <v>8249</v>
      </c>
      <c r="D855" t="s">
        <v>1080</v>
      </c>
      <c r="E855">
        <v>1</v>
      </c>
      <c r="F855" s="1">
        <v>41148</v>
      </c>
      <c r="G855">
        <v>44.208601170000001</v>
      </c>
      <c r="H855">
        <v>-96.844661130000006</v>
      </c>
      <c r="I855">
        <v>-2.1800000000000002</v>
      </c>
      <c r="J855">
        <v>-25.13</v>
      </c>
      <c r="K855">
        <v>-7.6899999999999977</v>
      </c>
      <c r="L855" s="6">
        <v>0.5338181154112891</v>
      </c>
      <c r="M855" s="6">
        <v>0.35670790678535441</v>
      </c>
    </row>
    <row r="856" spans="1:13" x14ac:dyDescent="0.25">
      <c r="A856" t="s">
        <v>4983</v>
      </c>
      <c r="B856">
        <v>2012</v>
      </c>
      <c r="C856">
        <v>7451</v>
      </c>
      <c r="D856" t="s">
        <v>1081</v>
      </c>
      <c r="E856">
        <v>1</v>
      </c>
      <c r="F856" s="1">
        <v>41116</v>
      </c>
      <c r="G856">
        <v>44.322046950000001</v>
      </c>
      <c r="H856">
        <v>-99.732430769999993</v>
      </c>
      <c r="I856">
        <v>-3.01</v>
      </c>
      <c r="J856">
        <v>-40.6</v>
      </c>
      <c r="K856">
        <v>-16.520000000000003</v>
      </c>
      <c r="L856" s="6">
        <v>0.35890925588997513</v>
      </c>
      <c r="M856" s="6">
        <v>0.68382637015626202</v>
      </c>
    </row>
    <row r="857" spans="1:13" x14ac:dyDescent="0.25">
      <c r="A857" t="s">
        <v>4984</v>
      </c>
      <c r="B857">
        <v>2012</v>
      </c>
      <c r="C857">
        <v>6440</v>
      </c>
      <c r="D857" t="s">
        <v>1082</v>
      </c>
      <c r="E857">
        <v>1</v>
      </c>
      <c r="F857" s="1">
        <v>41064</v>
      </c>
      <c r="G857">
        <v>45.683658559999998</v>
      </c>
      <c r="H857">
        <v>-97.445000989999997</v>
      </c>
      <c r="I857">
        <v>-5.38</v>
      </c>
      <c r="J857">
        <v>-49.93</v>
      </c>
      <c r="K857">
        <v>-6.8900000000000006</v>
      </c>
      <c r="L857" s="6">
        <v>0.24362253120302074</v>
      </c>
      <c r="M857" s="6">
        <v>0.38072408055733326</v>
      </c>
    </row>
    <row r="858" spans="1:13" x14ac:dyDescent="0.25">
      <c r="A858" t="s">
        <v>4985</v>
      </c>
      <c r="B858">
        <v>2012</v>
      </c>
      <c r="C858">
        <v>6634</v>
      </c>
      <c r="D858" t="s">
        <v>1083</v>
      </c>
      <c r="E858">
        <v>1</v>
      </c>
      <c r="F858" s="1">
        <v>41078</v>
      </c>
      <c r="G858">
        <v>45.468481580000002</v>
      </c>
      <c r="H858">
        <v>-102.40519879999999</v>
      </c>
      <c r="I858">
        <v>-5.19</v>
      </c>
      <c r="J858">
        <v>-56.68</v>
      </c>
      <c r="K858">
        <v>-15.159999999999997</v>
      </c>
      <c r="L858" s="6">
        <v>0.32353889677917969</v>
      </c>
      <c r="M858" s="6">
        <v>0.77245374811297041</v>
      </c>
    </row>
    <row r="859" spans="1:13" x14ac:dyDescent="0.25">
      <c r="A859" t="s">
        <v>4986</v>
      </c>
      <c r="B859">
        <v>2012</v>
      </c>
      <c r="C859">
        <v>8126</v>
      </c>
      <c r="D859" t="s">
        <v>1084</v>
      </c>
      <c r="E859">
        <v>1</v>
      </c>
      <c r="F859" s="1">
        <v>41142</v>
      </c>
      <c r="G859">
        <v>45.420852420000003</v>
      </c>
      <c r="H859">
        <v>-97.508134519999999</v>
      </c>
      <c r="I859">
        <v>-0.05</v>
      </c>
      <c r="J859">
        <v>-18.91</v>
      </c>
      <c r="K859">
        <v>-18.510000000000002</v>
      </c>
      <c r="L859" s="6">
        <v>1.0041531809241189</v>
      </c>
      <c r="M859" s="6">
        <v>0.77262239410817513</v>
      </c>
    </row>
    <row r="860" spans="1:13" x14ac:dyDescent="0.25">
      <c r="A860" t="s">
        <v>4987</v>
      </c>
      <c r="B860">
        <v>2012</v>
      </c>
      <c r="C860">
        <v>6683</v>
      </c>
      <c r="D860" t="s">
        <v>1085</v>
      </c>
      <c r="E860">
        <v>1</v>
      </c>
      <c r="F860" s="1">
        <v>41080</v>
      </c>
      <c r="G860">
        <v>44.870900890000001</v>
      </c>
      <c r="H860">
        <v>-103.0033176</v>
      </c>
      <c r="I860">
        <v>-0.77</v>
      </c>
      <c r="J860">
        <v>-32.51</v>
      </c>
      <c r="K860">
        <v>-26.349999999999998</v>
      </c>
      <c r="L860" s="6">
        <v>0.6826871857112593</v>
      </c>
      <c r="M860" s="6">
        <v>0.83043057596591729</v>
      </c>
    </row>
    <row r="861" spans="1:13" x14ac:dyDescent="0.25">
      <c r="A861" t="s">
        <v>4988</v>
      </c>
      <c r="B861">
        <v>2012</v>
      </c>
      <c r="C861">
        <v>6422</v>
      </c>
      <c r="D861" t="s">
        <v>1086</v>
      </c>
      <c r="E861">
        <v>1</v>
      </c>
      <c r="F861" s="1">
        <v>41065</v>
      </c>
      <c r="G861">
        <v>45.710826109999999</v>
      </c>
      <c r="H861">
        <v>-97.468474200000003</v>
      </c>
      <c r="I861">
        <v>-5.24</v>
      </c>
      <c r="J861">
        <v>-48.35</v>
      </c>
      <c r="K861">
        <v>-6.43</v>
      </c>
      <c r="L861" s="6">
        <v>0.2687896462336265</v>
      </c>
      <c r="M861" s="6">
        <v>0.65418424045098711</v>
      </c>
    </row>
    <row r="862" spans="1:13" x14ac:dyDescent="0.25">
      <c r="A862" t="s">
        <v>4989</v>
      </c>
      <c r="B862">
        <v>2012</v>
      </c>
      <c r="C862">
        <v>6963</v>
      </c>
      <c r="D862" t="s">
        <v>1087</v>
      </c>
      <c r="E862">
        <v>1</v>
      </c>
      <c r="F862" s="1">
        <v>41095</v>
      </c>
      <c r="G862">
        <v>43.443099119999999</v>
      </c>
      <c r="H862">
        <v>-99.257605780000006</v>
      </c>
      <c r="I862">
        <v>-13.93</v>
      </c>
      <c r="J862">
        <v>-113</v>
      </c>
      <c r="K862">
        <v>-1.5600000000000023</v>
      </c>
      <c r="L862" s="6">
        <v>0.16366903857121234</v>
      </c>
      <c r="M862" s="6">
        <v>0</v>
      </c>
    </row>
    <row r="863" spans="1:13" x14ac:dyDescent="0.25">
      <c r="A863" t="s">
        <v>4990</v>
      </c>
      <c r="B863">
        <v>2012</v>
      </c>
      <c r="C863">
        <v>7414</v>
      </c>
      <c r="D863" t="s">
        <v>1088</v>
      </c>
      <c r="E863">
        <v>1</v>
      </c>
      <c r="F863" s="1">
        <v>41115</v>
      </c>
      <c r="G863">
        <v>44.882634400000001</v>
      </c>
      <c r="H863">
        <v>-99.74168521</v>
      </c>
      <c r="I863">
        <v>-3.01</v>
      </c>
      <c r="J863">
        <v>-38.72</v>
      </c>
      <c r="K863">
        <v>-14.64</v>
      </c>
      <c r="L863" s="6">
        <v>0.41749288100076498</v>
      </c>
      <c r="M863" s="6">
        <v>0.38093242375603475</v>
      </c>
    </row>
    <row r="864" spans="1:13" x14ac:dyDescent="0.25">
      <c r="A864" t="s">
        <v>4991</v>
      </c>
      <c r="B864">
        <v>2012</v>
      </c>
      <c r="C864">
        <v>8311</v>
      </c>
      <c r="D864" t="s">
        <v>1089</v>
      </c>
      <c r="E864">
        <v>1</v>
      </c>
      <c r="F864" s="1">
        <v>41150</v>
      </c>
      <c r="G864">
        <v>44.595456140000003</v>
      </c>
      <c r="H864">
        <v>-97.198520200000004</v>
      </c>
      <c r="I864">
        <v>-1.88</v>
      </c>
      <c r="J864">
        <v>-24.35</v>
      </c>
      <c r="K864">
        <v>-9.3100000000000023</v>
      </c>
      <c r="L864" s="6">
        <v>0.5892580062484607</v>
      </c>
      <c r="M864" s="6">
        <v>0.39551661483505435</v>
      </c>
    </row>
    <row r="865" spans="1:13" x14ac:dyDescent="0.25">
      <c r="A865" t="s">
        <v>4992</v>
      </c>
      <c r="B865">
        <v>2012</v>
      </c>
      <c r="C865">
        <v>7512</v>
      </c>
      <c r="D865" t="s">
        <v>1090</v>
      </c>
      <c r="E865">
        <v>1</v>
      </c>
      <c r="F865" s="1">
        <v>41117</v>
      </c>
      <c r="G865">
        <v>45.091249990000001</v>
      </c>
      <c r="H865">
        <v>-100.49238029999999</v>
      </c>
      <c r="I865">
        <v>-4.4000000000000004</v>
      </c>
      <c r="J865">
        <v>-56.11</v>
      </c>
      <c r="K865">
        <v>-20.909999999999997</v>
      </c>
      <c r="L865" s="6">
        <v>0.31089438659549584</v>
      </c>
      <c r="M865" s="6">
        <v>0.74376379123042113</v>
      </c>
    </row>
    <row r="866" spans="1:13" x14ac:dyDescent="0.25">
      <c r="A866" t="s">
        <v>3554</v>
      </c>
      <c r="B866">
        <v>2012</v>
      </c>
      <c r="C866">
        <v>6393</v>
      </c>
      <c r="D866" t="s">
        <v>1091</v>
      </c>
      <c r="E866">
        <v>1</v>
      </c>
      <c r="F866" s="1">
        <v>41059</v>
      </c>
      <c r="G866">
        <v>35.37136692</v>
      </c>
      <c r="H866">
        <v>-86.38150478</v>
      </c>
      <c r="I866">
        <v>-3.8</v>
      </c>
      <c r="J866">
        <v>-22.84</v>
      </c>
      <c r="K866">
        <v>7.5599999999999987</v>
      </c>
      <c r="L866" s="6">
        <v>7.0143944837875102E-2</v>
      </c>
      <c r="M866" s="6">
        <v>0.1145880815602886</v>
      </c>
    </row>
    <row r="867" spans="1:13" x14ac:dyDescent="0.25">
      <c r="A867" t="s">
        <v>3123</v>
      </c>
      <c r="B867">
        <v>2012</v>
      </c>
      <c r="C867">
        <v>8614</v>
      </c>
      <c r="D867" t="s">
        <v>1092</v>
      </c>
      <c r="E867">
        <v>1</v>
      </c>
      <c r="F867" s="1">
        <v>41169</v>
      </c>
      <c r="G867">
        <v>36.044443479999998</v>
      </c>
      <c r="H867">
        <v>-85.586294820000006</v>
      </c>
      <c r="I867">
        <v>-5.17</v>
      </c>
      <c r="J867">
        <v>-30.82</v>
      </c>
      <c r="K867">
        <v>10.54</v>
      </c>
      <c r="L867" s="6">
        <v>3.9378786444986671E-2</v>
      </c>
      <c r="M867" s="6">
        <v>6.1265346253757694E-2</v>
      </c>
    </row>
    <row r="868" spans="1:13" x14ac:dyDescent="0.25">
      <c r="A868" t="s">
        <v>3540</v>
      </c>
      <c r="B868">
        <v>2012</v>
      </c>
      <c r="C868">
        <v>8663</v>
      </c>
      <c r="D868" t="s">
        <v>1094</v>
      </c>
      <c r="E868">
        <v>1</v>
      </c>
      <c r="F868" s="1">
        <v>41173</v>
      </c>
      <c r="G868">
        <v>36.641538519999997</v>
      </c>
      <c r="H868">
        <v>-81.936482679999997</v>
      </c>
      <c r="I868">
        <v>-5.54</v>
      </c>
      <c r="J868">
        <v>-35.42</v>
      </c>
      <c r="K868">
        <v>8.8999999999999986</v>
      </c>
      <c r="L868" s="6">
        <v>3.096408402821238E-2</v>
      </c>
      <c r="M868" s="6">
        <v>0.10516141517321891</v>
      </c>
    </row>
    <row r="869" spans="1:13" x14ac:dyDescent="0.25">
      <c r="A869" t="s">
        <v>4993</v>
      </c>
      <c r="B869">
        <v>2012</v>
      </c>
      <c r="C869">
        <v>8502</v>
      </c>
      <c r="D869" t="s">
        <v>1096</v>
      </c>
      <c r="E869">
        <v>1</v>
      </c>
      <c r="F869" s="1">
        <v>41164</v>
      </c>
      <c r="G869">
        <v>35.121322030000002</v>
      </c>
      <c r="H869">
        <v>-88.502470610000003</v>
      </c>
      <c r="I869">
        <v>1.52</v>
      </c>
      <c r="J869">
        <v>0.3</v>
      </c>
      <c r="K869">
        <v>-11.86</v>
      </c>
      <c r="L869" s="6">
        <v>0.50983130593612613</v>
      </c>
      <c r="M869" s="6">
        <v>0.76658926328511356</v>
      </c>
    </row>
    <row r="870" spans="1:13" x14ac:dyDescent="0.25">
      <c r="A870" t="s">
        <v>4994</v>
      </c>
      <c r="B870">
        <v>2012</v>
      </c>
      <c r="C870">
        <v>6395</v>
      </c>
      <c r="D870" t="s">
        <v>1097</v>
      </c>
      <c r="E870">
        <v>1</v>
      </c>
      <c r="F870" s="1">
        <v>41058</v>
      </c>
      <c r="G870">
        <v>35.674376359999997</v>
      </c>
      <c r="H870">
        <v>-87.03244737</v>
      </c>
      <c r="I870">
        <v>1.06</v>
      </c>
      <c r="J870">
        <v>-1.62</v>
      </c>
      <c r="K870">
        <v>-10.100000000000001</v>
      </c>
      <c r="L870" s="6">
        <v>0.47126897962356157</v>
      </c>
      <c r="M870" s="6">
        <v>0.75586081023438612</v>
      </c>
    </row>
    <row r="871" spans="1:13" x14ac:dyDescent="0.25">
      <c r="A871" t="s">
        <v>4995</v>
      </c>
      <c r="B871">
        <v>2012</v>
      </c>
      <c r="C871">
        <v>6394</v>
      </c>
      <c r="D871" t="s">
        <v>1098</v>
      </c>
      <c r="E871">
        <v>1</v>
      </c>
      <c r="F871" s="1">
        <v>41061</v>
      </c>
      <c r="G871">
        <v>35.213203200000002</v>
      </c>
      <c r="H871">
        <v>-89.934915799999999</v>
      </c>
      <c r="I871">
        <v>-0.61</v>
      </c>
      <c r="J871">
        <v>-6.07</v>
      </c>
      <c r="K871">
        <v>-1.1900000000000004</v>
      </c>
      <c r="L871" s="6">
        <v>0.28030821839216313</v>
      </c>
      <c r="M871" s="6">
        <v>0.66349910910062626</v>
      </c>
    </row>
    <row r="872" spans="1:13" x14ac:dyDescent="0.25">
      <c r="A872" t="s">
        <v>4996</v>
      </c>
      <c r="B872">
        <v>2012</v>
      </c>
      <c r="C872">
        <v>6381</v>
      </c>
      <c r="D872" t="s">
        <v>1099</v>
      </c>
      <c r="E872">
        <v>1</v>
      </c>
      <c r="F872" s="1">
        <v>41060</v>
      </c>
      <c r="G872">
        <v>35.533442579999999</v>
      </c>
      <c r="H872">
        <v>-88.793816120000002</v>
      </c>
      <c r="I872">
        <v>-0.18</v>
      </c>
      <c r="J872">
        <v>-4.62</v>
      </c>
      <c r="K872">
        <v>-3.18</v>
      </c>
      <c r="L872" s="6">
        <v>0.33223105602105851</v>
      </c>
      <c r="M872" s="6">
        <v>0.27014309168805967</v>
      </c>
    </row>
    <row r="873" spans="1:13" x14ac:dyDescent="0.25">
      <c r="A873" t="s">
        <v>4997</v>
      </c>
      <c r="B873">
        <v>2012</v>
      </c>
      <c r="C873">
        <v>8600</v>
      </c>
      <c r="D873" t="s">
        <v>1100</v>
      </c>
      <c r="E873">
        <v>1</v>
      </c>
      <c r="F873" s="1">
        <v>41168</v>
      </c>
      <c r="G873">
        <v>36.303040420000002</v>
      </c>
      <c r="H873">
        <v>-86.917140130000007</v>
      </c>
      <c r="I873">
        <v>-4.1900000000000004</v>
      </c>
      <c r="J873">
        <v>-25.96</v>
      </c>
      <c r="K873">
        <v>7.5600000000000023</v>
      </c>
      <c r="L873" s="6">
        <v>5.9072308437561373E-2</v>
      </c>
      <c r="M873" s="6">
        <v>0.26073587399295822</v>
      </c>
    </row>
    <row r="874" spans="1:13" x14ac:dyDescent="0.25">
      <c r="A874" t="s">
        <v>4998</v>
      </c>
      <c r="B874">
        <v>2012</v>
      </c>
      <c r="C874">
        <v>8553</v>
      </c>
      <c r="D874" t="s">
        <v>1101</v>
      </c>
      <c r="E874">
        <v>1</v>
      </c>
      <c r="F874" s="1">
        <v>41165</v>
      </c>
      <c r="G874">
        <v>35.346732449999998</v>
      </c>
      <c r="H874">
        <v>-88.884886350000002</v>
      </c>
      <c r="I874">
        <v>0.51</v>
      </c>
      <c r="J874">
        <v>-4.09</v>
      </c>
      <c r="K874">
        <v>-8.17</v>
      </c>
      <c r="L874" s="6">
        <v>0.3946687735685741</v>
      </c>
      <c r="M874" s="6">
        <v>0.43250741869212128</v>
      </c>
    </row>
    <row r="875" spans="1:13" x14ac:dyDescent="0.25">
      <c r="A875" t="s">
        <v>3071</v>
      </c>
      <c r="B875">
        <v>2012</v>
      </c>
      <c r="C875">
        <v>8664</v>
      </c>
      <c r="D875" t="s">
        <v>4999</v>
      </c>
      <c r="E875">
        <v>1</v>
      </c>
      <c r="F875" s="1">
        <v>41171</v>
      </c>
      <c r="G875">
        <v>35.106751019999997</v>
      </c>
      <c r="H875">
        <v>-84.587940959999997</v>
      </c>
      <c r="I875">
        <v>-4.7300000000000004</v>
      </c>
      <c r="J875">
        <v>-26.77</v>
      </c>
      <c r="K875">
        <v>11.070000000000004</v>
      </c>
      <c r="L875" s="6">
        <v>5.1202199004166872E-2</v>
      </c>
      <c r="M875" s="6">
        <v>0.43193484759748713</v>
      </c>
    </row>
    <row r="876" spans="1:13" x14ac:dyDescent="0.25">
      <c r="A876" t="s">
        <v>3733</v>
      </c>
      <c r="B876">
        <v>2012</v>
      </c>
      <c r="C876">
        <v>6735</v>
      </c>
      <c r="D876" t="s">
        <v>1102</v>
      </c>
      <c r="E876">
        <v>1</v>
      </c>
      <c r="F876" s="1">
        <v>41081</v>
      </c>
      <c r="G876">
        <v>32.944429929999998</v>
      </c>
      <c r="H876">
        <v>-96.453752440000002</v>
      </c>
      <c r="I876">
        <v>-1.1499999999999999</v>
      </c>
      <c r="J876">
        <v>-9.07</v>
      </c>
      <c r="K876">
        <v>0.12999999999999901</v>
      </c>
      <c r="L876" s="6">
        <v>0.1893118701647635</v>
      </c>
      <c r="M876" s="6">
        <v>6.8504796484127231E-2</v>
      </c>
    </row>
    <row r="877" spans="1:13" x14ac:dyDescent="0.25">
      <c r="A877" t="s">
        <v>2921</v>
      </c>
      <c r="B877">
        <v>2012</v>
      </c>
      <c r="C877">
        <v>1000073</v>
      </c>
      <c r="D877" t="s">
        <v>1104</v>
      </c>
      <c r="E877">
        <v>1</v>
      </c>
      <c r="F877" s="1">
        <v>41107</v>
      </c>
      <c r="G877">
        <v>35.582329590000001</v>
      </c>
      <c r="H877">
        <v>-101.71713870000001</v>
      </c>
      <c r="I877">
        <v>2.97</v>
      </c>
      <c r="J877">
        <v>5.89</v>
      </c>
      <c r="K877">
        <v>-17.87</v>
      </c>
      <c r="L877" s="6">
        <v>0.59665941621356167</v>
      </c>
      <c r="M877" s="6">
        <v>1.0702417646893911</v>
      </c>
    </row>
    <row r="878" spans="1:13" x14ac:dyDescent="0.25">
      <c r="A878" t="s">
        <v>3424</v>
      </c>
      <c r="B878">
        <v>2012</v>
      </c>
      <c r="C878">
        <v>7734</v>
      </c>
      <c r="D878" t="s">
        <v>1106</v>
      </c>
      <c r="E878">
        <v>1</v>
      </c>
      <c r="F878" s="1">
        <v>41128</v>
      </c>
      <c r="G878">
        <v>30.009542960000001</v>
      </c>
      <c r="H878">
        <v>-97.821580010000005</v>
      </c>
      <c r="I878">
        <v>0.19</v>
      </c>
      <c r="J878">
        <v>0.28999999999999998</v>
      </c>
      <c r="K878">
        <v>-1.23</v>
      </c>
      <c r="L878" s="6">
        <v>0.27531441301330428</v>
      </c>
      <c r="M878" s="6">
        <v>7.5261674679588469E-2</v>
      </c>
    </row>
    <row r="879" spans="1:13" x14ac:dyDescent="0.25">
      <c r="A879" t="s">
        <v>2452</v>
      </c>
      <c r="B879">
        <v>2012</v>
      </c>
      <c r="C879">
        <v>6860</v>
      </c>
      <c r="D879" t="s">
        <v>1108</v>
      </c>
      <c r="E879">
        <v>1</v>
      </c>
      <c r="F879" s="1">
        <v>41088</v>
      </c>
      <c r="G879">
        <v>32.188729360000004</v>
      </c>
      <c r="H879">
        <v>-95.474356659999998</v>
      </c>
      <c r="I879">
        <v>-0.38</v>
      </c>
      <c r="J879">
        <v>-4.21</v>
      </c>
      <c r="K879">
        <v>-1.17</v>
      </c>
      <c r="L879" s="6">
        <v>0.24131023220386755</v>
      </c>
      <c r="M879" s="6">
        <v>0.4225139711708642</v>
      </c>
    </row>
    <row r="880" spans="1:13" x14ac:dyDescent="0.25">
      <c r="A880" t="s">
        <v>3093</v>
      </c>
      <c r="B880">
        <v>2012</v>
      </c>
      <c r="C880">
        <v>6849</v>
      </c>
      <c r="D880" t="s">
        <v>1109</v>
      </c>
      <c r="E880">
        <v>1</v>
      </c>
      <c r="F880" s="1">
        <v>41087</v>
      </c>
      <c r="G880">
        <v>31.779145639999999</v>
      </c>
      <c r="H880">
        <v>-99.487540569999993</v>
      </c>
      <c r="I880">
        <v>0.85</v>
      </c>
      <c r="J880">
        <v>-6</v>
      </c>
      <c r="K880">
        <v>-12.8</v>
      </c>
      <c r="L880" s="6">
        <v>0.30250660619778263</v>
      </c>
      <c r="M880" s="6">
        <v>0.42003870431576046</v>
      </c>
    </row>
    <row r="881" spans="1:13" x14ac:dyDescent="0.25">
      <c r="A881" t="s">
        <v>2685</v>
      </c>
      <c r="B881">
        <v>2012</v>
      </c>
      <c r="C881">
        <v>1000053</v>
      </c>
      <c r="D881" t="s">
        <v>1111</v>
      </c>
      <c r="E881">
        <v>1</v>
      </c>
      <c r="F881" s="1">
        <v>41101</v>
      </c>
      <c r="G881">
        <v>32.089959159999999</v>
      </c>
      <c r="H881">
        <v>-95.894313330000003</v>
      </c>
      <c r="I881">
        <v>2.2400000000000002</v>
      </c>
      <c r="J881">
        <v>5.94</v>
      </c>
      <c r="K881">
        <v>-11.98</v>
      </c>
      <c r="L881" s="6">
        <v>0.47046638660183371</v>
      </c>
      <c r="M881" s="6">
        <v>0.55877913028393811</v>
      </c>
    </row>
    <row r="882" spans="1:13" x14ac:dyDescent="0.25">
      <c r="A882" t="s">
        <v>3103</v>
      </c>
      <c r="B882">
        <v>2012</v>
      </c>
      <c r="C882">
        <v>1000026</v>
      </c>
      <c r="D882" t="s">
        <v>1113</v>
      </c>
      <c r="E882">
        <v>1</v>
      </c>
      <c r="F882" s="1">
        <v>41088</v>
      </c>
      <c r="G882">
        <v>33.078555809999997</v>
      </c>
      <c r="H882">
        <v>-96.986725719999995</v>
      </c>
      <c r="I882">
        <v>-0.9</v>
      </c>
      <c r="J882">
        <v>-7.7</v>
      </c>
      <c r="K882">
        <v>-0.5</v>
      </c>
      <c r="L882" s="6">
        <v>0.22808684753046493</v>
      </c>
      <c r="M882" s="6">
        <v>0.43296820368456396</v>
      </c>
    </row>
    <row r="883" spans="1:13" x14ac:dyDescent="0.25">
      <c r="A883" t="s">
        <v>4052</v>
      </c>
      <c r="B883">
        <v>2012</v>
      </c>
      <c r="C883">
        <v>7205</v>
      </c>
      <c r="D883" t="s">
        <v>1114</v>
      </c>
      <c r="E883">
        <v>1</v>
      </c>
      <c r="F883" s="1">
        <v>41106</v>
      </c>
      <c r="G883">
        <v>32.240254470000004</v>
      </c>
      <c r="H883">
        <v>-101.31330269999999</v>
      </c>
      <c r="I883">
        <v>6.99</v>
      </c>
      <c r="J883">
        <v>28.44</v>
      </c>
      <c r="K883">
        <v>-27.48</v>
      </c>
      <c r="L883" s="6">
        <v>0.94835332838833297</v>
      </c>
      <c r="M883" s="6">
        <v>1.4795278571450325</v>
      </c>
    </row>
    <row r="884" spans="1:13" x14ac:dyDescent="0.25">
      <c r="A884" t="s">
        <v>2450</v>
      </c>
      <c r="B884">
        <v>2012</v>
      </c>
      <c r="C884">
        <v>7244</v>
      </c>
      <c r="D884" t="s">
        <v>1116</v>
      </c>
      <c r="E884">
        <v>1</v>
      </c>
      <c r="F884" s="1">
        <v>41107</v>
      </c>
      <c r="G884">
        <v>31.14844072</v>
      </c>
      <c r="H884">
        <v>-97.745264539999994</v>
      </c>
      <c r="I884">
        <v>-1.18</v>
      </c>
      <c r="J884">
        <v>-11.48</v>
      </c>
      <c r="K884">
        <v>-2.0400000000000009</v>
      </c>
      <c r="L884" s="6">
        <v>0.15017664576367751</v>
      </c>
      <c r="M884" s="6">
        <v>0.13672170344665452</v>
      </c>
    </row>
    <row r="885" spans="1:13" x14ac:dyDescent="0.25">
      <c r="A885" t="s">
        <v>3670</v>
      </c>
      <c r="B885">
        <v>2012</v>
      </c>
      <c r="C885">
        <v>7640</v>
      </c>
      <c r="D885" t="s">
        <v>1118</v>
      </c>
      <c r="E885">
        <v>1</v>
      </c>
      <c r="F885" s="1">
        <v>41123</v>
      </c>
      <c r="G885">
        <v>32.817864790000002</v>
      </c>
      <c r="H885">
        <v>-94.663581440000002</v>
      </c>
      <c r="I885">
        <v>0.9</v>
      </c>
      <c r="J885">
        <v>1.51</v>
      </c>
      <c r="K885">
        <v>-5.69</v>
      </c>
      <c r="L885" s="6">
        <v>0.36542440391693032</v>
      </c>
      <c r="M885" s="6">
        <v>0.50286791202257786</v>
      </c>
    </row>
    <row r="886" spans="1:13" x14ac:dyDescent="0.25">
      <c r="A886" t="s">
        <v>4013</v>
      </c>
      <c r="B886">
        <v>2012</v>
      </c>
      <c r="C886">
        <v>7483</v>
      </c>
      <c r="D886" t="s">
        <v>1120</v>
      </c>
      <c r="E886">
        <v>1</v>
      </c>
      <c r="F886" s="1">
        <v>41116</v>
      </c>
      <c r="G886">
        <v>32.836726509999998</v>
      </c>
      <c r="H886">
        <v>-96.719579589999995</v>
      </c>
      <c r="I886">
        <v>-1.51</v>
      </c>
      <c r="J886">
        <v>-8.8000000000000007</v>
      </c>
      <c r="K886">
        <v>3.2799999999999994</v>
      </c>
      <c r="L886" s="6">
        <v>0.146134545737167</v>
      </c>
      <c r="M886" s="6">
        <v>0.20060238492341229</v>
      </c>
    </row>
    <row r="887" spans="1:13" x14ac:dyDescent="0.25">
      <c r="A887" t="s">
        <v>3911</v>
      </c>
      <c r="B887">
        <v>2012</v>
      </c>
      <c r="C887">
        <v>7804</v>
      </c>
      <c r="D887" t="s">
        <v>1122</v>
      </c>
      <c r="E887">
        <v>1</v>
      </c>
      <c r="F887" s="1">
        <v>41130</v>
      </c>
      <c r="G887">
        <v>32.593315599999997</v>
      </c>
      <c r="H887">
        <v>-98.317807020000004</v>
      </c>
      <c r="I887">
        <v>-0.17</v>
      </c>
      <c r="J887">
        <v>-10.43</v>
      </c>
      <c r="K887">
        <v>-9.07</v>
      </c>
      <c r="L887" s="6">
        <v>0.25638238597612001</v>
      </c>
      <c r="M887" s="6">
        <v>0.34568617937260537</v>
      </c>
    </row>
    <row r="888" spans="1:13" x14ac:dyDescent="0.25">
      <c r="A888" t="s">
        <v>5000</v>
      </c>
      <c r="B888">
        <v>2012</v>
      </c>
      <c r="C888">
        <v>6666</v>
      </c>
      <c r="D888" t="s">
        <v>1124</v>
      </c>
      <c r="E888">
        <v>1</v>
      </c>
      <c r="F888" s="1">
        <v>41079</v>
      </c>
      <c r="G888">
        <v>33.067121090000001</v>
      </c>
      <c r="H888">
        <v>-95.738013769999995</v>
      </c>
      <c r="I888">
        <v>-0.59</v>
      </c>
      <c r="J888">
        <v>-9.8699999999999992</v>
      </c>
      <c r="K888">
        <v>-5.1499999999999995</v>
      </c>
      <c r="L888" s="6">
        <v>0.20433150327817845</v>
      </c>
      <c r="M888" s="6">
        <v>0.27974844060539583</v>
      </c>
    </row>
    <row r="889" spans="1:13" x14ac:dyDescent="0.25">
      <c r="A889" t="s">
        <v>5001</v>
      </c>
      <c r="B889">
        <v>2012</v>
      </c>
      <c r="C889">
        <v>8330</v>
      </c>
      <c r="D889" t="s">
        <v>1125</v>
      </c>
      <c r="E889">
        <v>1</v>
      </c>
      <c r="F889" s="1">
        <v>41151</v>
      </c>
      <c r="G889">
        <v>29.160885230000002</v>
      </c>
      <c r="H889">
        <v>-95.325201550000003</v>
      </c>
      <c r="I889">
        <v>3.24</v>
      </c>
      <c r="J889">
        <v>15.91</v>
      </c>
      <c r="K889">
        <v>-10.010000000000002</v>
      </c>
      <c r="L889" s="6">
        <v>0.86435110393400294</v>
      </c>
      <c r="M889" s="6">
        <v>0.31359143775734083</v>
      </c>
    </row>
    <row r="890" spans="1:13" x14ac:dyDescent="0.25">
      <c r="A890" t="s">
        <v>5002</v>
      </c>
      <c r="B890">
        <v>2012</v>
      </c>
      <c r="C890">
        <v>6586</v>
      </c>
      <c r="D890" t="s">
        <v>1126</v>
      </c>
      <c r="E890">
        <v>1</v>
      </c>
      <c r="F890" s="1">
        <v>41073</v>
      </c>
      <c r="G890">
        <v>31.787274199999999</v>
      </c>
      <c r="H890">
        <v>-96.064492169999994</v>
      </c>
      <c r="I890">
        <v>4.3499999999999996</v>
      </c>
      <c r="J890">
        <v>17.739999999999998</v>
      </c>
      <c r="K890">
        <v>-17.059999999999999</v>
      </c>
      <c r="L890" s="6">
        <v>0.80364887646700822</v>
      </c>
      <c r="M890" s="6">
        <v>1.9794101170854124</v>
      </c>
    </row>
    <row r="891" spans="1:13" x14ac:dyDescent="0.25">
      <c r="A891" t="s">
        <v>5003</v>
      </c>
      <c r="B891">
        <v>2012</v>
      </c>
      <c r="C891">
        <v>1000060</v>
      </c>
      <c r="D891" t="s">
        <v>1127</v>
      </c>
      <c r="E891">
        <v>1</v>
      </c>
      <c r="F891" s="1">
        <v>41103</v>
      </c>
      <c r="G891">
        <v>32.797529019999999</v>
      </c>
      <c r="H891">
        <v>-98.981908349999998</v>
      </c>
      <c r="I891">
        <v>4.03</v>
      </c>
      <c r="J891">
        <v>19.559999999999999</v>
      </c>
      <c r="K891">
        <v>-12.680000000000003</v>
      </c>
      <c r="L891" s="6">
        <v>0.65530477479819416</v>
      </c>
      <c r="M891" s="6">
        <v>1.3933966143497707</v>
      </c>
    </row>
    <row r="892" spans="1:13" x14ac:dyDescent="0.25">
      <c r="A892" t="s">
        <v>5004</v>
      </c>
      <c r="B892">
        <v>2012</v>
      </c>
      <c r="C892">
        <v>7994</v>
      </c>
      <c r="D892" t="s">
        <v>1128</v>
      </c>
      <c r="E892">
        <v>1</v>
      </c>
      <c r="F892" s="1">
        <v>41137</v>
      </c>
      <c r="G892">
        <v>32.662371749999998</v>
      </c>
      <c r="H892">
        <v>-97.612384910000003</v>
      </c>
      <c r="I892">
        <v>0.61</v>
      </c>
      <c r="J892">
        <v>-3.1</v>
      </c>
      <c r="K892">
        <v>-7.98</v>
      </c>
      <c r="L892" s="6">
        <v>0.30774772594652766</v>
      </c>
      <c r="M892" s="6">
        <v>0.94891679875434276</v>
      </c>
    </row>
    <row r="893" spans="1:13" x14ac:dyDescent="0.25">
      <c r="A893" t="s">
        <v>5005</v>
      </c>
      <c r="B893">
        <v>2012</v>
      </c>
      <c r="C893">
        <v>8762</v>
      </c>
      <c r="D893" t="s">
        <v>1129</v>
      </c>
      <c r="E893">
        <v>1</v>
      </c>
      <c r="F893" s="1">
        <v>41177</v>
      </c>
      <c r="G893">
        <v>29.866383720000002</v>
      </c>
      <c r="H893">
        <v>-95.171383890000001</v>
      </c>
      <c r="I893">
        <v>3.46</v>
      </c>
      <c r="J893">
        <v>14.01</v>
      </c>
      <c r="K893">
        <v>-13.67</v>
      </c>
      <c r="L893" s="6">
        <v>0.74009911806182438</v>
      </c>
      <c r="M893" s="6">
        <v>3.6992574324671059</v>
      </c>
    </row>
    <row r="894" spans="1:13" x14ac:dyDescent="0.25">
      <c r="A894" t="s">
        <v>5006</v>
      </c>
      <c r="B894">
        <v>2012</v>
      </c>
      <c r="C894">
        <v>1000022</v>
      </c>
      <c r="D894" t="s">
        <v>1130</v>
      </c>
      <c r="E894">
        <v>1</v>
      </c>
      <c r="F894" s="1">
        <v>41086</v>
      </c>
      <c r="G894">
        <v>26.62195986</v>
      </c>
      <c r="H894">
        <v>-98.061242410000006</v>
      </c>
      <c r="I894">
        <v>3.27</v>
      </c>
      <c r="J894">
        <v>13.15</v>
      </c>
      <c r="K894">
        <v>-13.01</v>
      </c>
      <c r="L894" s="6">
        <v>0.42311434529119019</v>
      </c>
      <c r="M894" s="6">
        <v>0.19330141337823686</v>
      </c>
    </row>
    <row r="895" spans="1:13" x14ac:dyDescent="0.25">
      <c r="A895" t="s">
        <v>5007</v>
      </c>
      <c r="B895">
        <v>2012</v>
      </c>
      <c r="C895">
        <v>7178</v>
      </c>
      <c r="D895" t="s">
        <v>1131</v>
      </c>
      <c r="E895">
        <v>1</v>
      </c>
      <c r="F895" s="1">
        <v>41105</v>
      </c>
      <c r="G895">
        <v>32.492825660000001</v>
      </c>
      <c r="H895">
        <v>-100.578457</v>
      </c>
      <c r="I895">
        <v>0.35</v>
      </c>
      <c r="J895">
        <v>-4.5</v>
      </c>
      <c r="K895">
        <v>-7.3</v>
      </c>
      <c r="L895" s="6">
        <v>0.33823343047705623</v>
      </c>
      <c r="M895" s="6">
        <v>0.17107442136425385</v>
      </c>
    </row>
    <row r="896" spans="1:13" x14ac:dyDescent="0.25">
      <c r="A896" t="s">
        <v>4371</v>
      </c>
      <c r="B896">
        <v>2012</v>
      </c>
      <c r="C896">
        <v>8413</v>
      </c>
      <c r="D896" t="s">
        <v>1132</v>
      </c>
      <c r="E896">
        <v>1</v>
      </c>
      <c r="F896" s="1">
        <v>41158</v>
      </c>
      <c r="G896">
        <v>31.910343709999999</v>
      </c>
      <c r="H896">
        <v>-95.301855939999996</v>
      </c>
      <c r="I896">
        <v>1.4</v>
      </c>
      <c r="J896">
        <v>3.68</v>
      </c>
      <c r="K896">
        <v>-7.52</v>
      </c>
      <c r="L896" s="6">
        <v>0.40756114121626197</v>
      </c>
      <c r="M896" s="6">
        <v>1.1979574224266933</v>
      </c>
    </row>
    <row r="897" spans="1:13" x14ac:dyDescent="0.25">
      <c r="A897" t="s">
        <v>5008</v>
      </c>
      <c r="B897">
        <v>2012</v>
      </c>
      <c r="C897">
        <v>1000014</v>
      </c>
      <c r="D897" t="s">
        <v>1134</v>
      </c>
      <c r="E897">
        <v>1</v>
      </c>
      <c r="F897" s="1">
        <v>41078</v>
      </c>
      <c r="G897">
        <v>31.70876097</v>
      </c>
      <c r="H897">
        <v>-94.357107380000002</v>
      </c>
      <c r="I897">
        <v>-0.47</v>
      </c>
      <c r="J897">
        <v>-4.2</v>
      </c>
      <c r="K897">
        <v>-0.44000000000000039</v>
      </c>
      <c r="L897" s="6">
        <v>0.22992245922989227</v>
      </c>
      <c r="M897" s="6">
        <v>0.53934335559959568</v>
      </c>
    </row>
    <row r="898" spans="1:13" x14ac:dyDescent="0.25">
      <c r="A898" t="s">
        <v>5009</v>
      </c>
      <c r="B898">
        <v>2012</v>
      </c>
      <c r="C898">
        <v>6622</v>
      </c>
      <c r="D898" t="s">
        <v>1135</v>
      </c>
      <c r="E898">
        <v>1</v>
      </c>
      <c r="F898" s="1">
        <v>41074</v>
      </c>
      <c r="G898">
        <v>31.889172089999999</v>
      </c>
      <c r="H898">
        <v>-97.702492019999994</v>
      </c>
      <c r="I898">
        <v>-0.03</v>
      </c>
      <c r="J898">
        <v>-7.56</v>
      </c>
      <c r="K898">
        <v>-7.3199999999999994</v>
      </c>
      <c r="L898" s="6">
        <v>0.23256124387018076</v>
      </c>
      <c r="M898" s="6">
        <v>0.38233875898137804</v>
      </c>
    </row>
    <row r="899" spans="1:13" x14ac:dyDescent="0.25">
      <c r="A899" t="s">
        <v>5010</v>
      </c>
      <c r="B899">
        <v>2012</v>
      </c>
      <c r="C899">
        <v>1000062</v>
      </c>
      <c r="D899" t="s">
        <v>1136</v>
      </c>
      <c r="E899">
        <v>1</v>
      </c>
      <c r="F899" s="1">
        <v>41105</v>
      </c>
      <c r="G899">
        <v>33.270906089999997</v>
      </c>
      <c r="H899">
        <v>-98.150991989999994</v>
      </c>
      <c r="I899">
        <v>2.99</v>
      </c>
      <c r="J899">
        <v>12.59</v>
      </c>
      <c r="K899">
        <v>-11.330000000000002</v>
      </c>
      <c r="L899" s="6">
        <v>0.58939120711733461</v>
      </c>
      <c r="M899" s="6">
        <v>0.58804512879003101</v>
      </c>
    </row>
    <row r="900" spans="1:13" x14ac:dyDescent="0.25">
      <c r="A900" t="s">
        <v>5011</v>
      </c>
      <c r="B900">
        <v>2012</v>
      </c>
      <c r="C900">
        <v>7247</v>
      </c>
      <c r="D900" t="s">
        <v>1137</v>
      </c>
      <c r="E900">
        <v>1</v>
      </c>
      <c r="F900" s="1">
        <v>41107</v>
      </c>
      <c r="G900">
        <v>32.581877779999999</v>
      </c>
      <c r="H900">
        <v>-101.16550700000001</v>
      </c>
      <c r="I900">
        <v>8.2100000000000009</v>
      </c>
      <c r="J900">
        <v>38.69</v>
      </c>
      <c r="K900">
        <v>-26.990000000000009</v>
      </c>
      <c r="L900" s="6">
        <v>1.0654012533295532</v>
      </c>
      <c r="M900" s="6">
        <v>0.58469104009291339</v>
      </c>
    </row>
    <row r="901" spans="1:13" x14ac:dyDescent="0.25">
      <c r="A901" t="s">
        <v>5012</v>
      </c>
      <c r="B901">
        <v>2012</v>
      </c>
      <c r="C901">
        <v>6805</v>
      </c>
      <c r="D901" t="s">
        <v>1138</v>
      </c>
      <c r="E901">
        <v>1</v>
      </c>
      <c r="F901" s="1">
        <v>41085</v>
      </c>
      <c r="G901">
        <v>32.827856879999999</v>
      </c>
      <c r="H901">
        <v>-94.047393</v>
      </c>
      <c r="I901">
        <v>-1.44</v>
      </c>
      <c r="J901">
        <v>-10.35</v>
      </c>
      <c r="K901">
        <v>1.17</v>
      </c>
      <c r="L901" s="6">
        <v>0.16603217283364841</v>
      </c>
      <c r="M901" s="6">
        <v>0.44280665888187609</v>
      </c>
    </row>
    <row r="902" spans="1:13" x14ac:dyDescent="0.25">
      <c r="A902" t="s">
        <v>5013</v>
      </c>
      <c r="B902">
        <v>2012</v>
      </c>
      <c r="C902">
        <v>1000018</v>
      </c>
      <c r="D902" t="s">
        <v>1139</v>
      </c>
      <c r="E902">
        <v>1</v>
      </c>
      <c r="F902" s="1">
        <v>41084</v>
      </c>
      <c r="G902">
        <v>26.069697980000001</v>
      </c>
      <c r="H902">
        <v>-97.561637970000007</v>
      </c>
      <c r="I902">
        <v>-0.3</v>
      </c>
      <c r="J902">
        <v>-8.5</v>
      </c>
      <c r="K902">
        <v>-6.1</v>
      </c>
      <c r="L902" s="6">
        <v>0.11676317261034955</v>
      </c>
      <c r="M902" s="6">
        <v>5.2529736385857145E-2</v>
      </c>
    </row>
    <row r="903" spans="1:13" x14ac:dyDescent="0.25">
      <c r="A903" t="s">
        <v>5014</v>
      </c>
      <c r="B903">
        <v>2012</v>
      </c>
      <c r="C903">
        <v>8480</v>
      </c>
      <c r="D903" t="s">
        <v>1140</v>
      </c>
      <c r="E903">
        <v>1</v>
      </c>
      <c r="F903" s="1">
        <v>41163</v>
      </c>
      <c r="G903">
        <v>30.00697302</v>
      </c>
      <c r="H903">
        <v>-96.709809870000001</v>
      </c>
      <c r="I903">
        <v>2.14</v>
      </c>
      <c r="J903">
        <v>6.28</v>
      </c>
      <c r="K903">
        <v>-10.84</v>
      </c>
      <c r="L903" s="6">
        <v>0.42626521539299134</v>
      </c>
      <c r="M903" s="6">
        <v>0.41597728605771211</v>
      </c>
    </row>
    <row r="904" spans="1:13" x14ac:dyDescent="0.25">
      <c r="A904" t="s">
        <v>5015</v>
      </c>
      <c r="B904">
        <v>2012</v>
      </c>
      <c r="C904">
        <v>6744</v>
      </c>
      <c r="D904" t="s">
        <v>1141</v>
      </c>
      <c r="E904">
        <v>1</v>
      </c>
      <c r="F904" s="1">
        <v>41082</v>
      </c>
      <c r="G904">
        <v>32.846903099999999</v>
      </c>
      <c r="H904">
        <v>-96.886539639999995</v>
      </c>
      <c r="I904">
        <v>-1.57</v>
      </c>
      <c r="J904">
        <v>-11.96</v>
      </c>
      <c r="K904">
        <v>0.59999999999999964</v>
      </c>
      <c r="L904" s="6">
        <v>0.14677332982171157</v>
      </c>
      <c r="M904" s="6">
        <v>2.5164044028186119</v>
      </c>
    </row>
    <row r="905" spans="1:13" x14ac:dyDescent="0.25">
      <c r="A905" t="s">
        <v>5016</v>
      </c>
      <c r="B905">
        <v>2012</v>
      </c>
      <c r="C905">
        <v>8655</v>
      </c>
      <c r="D905" t="s">
        <v>1142</v>
      </c>
      <c r="E905">
        <v>1</v>
      </c>
      <c r="F905" s="1">
        <v>41171</v>
      </c>
      <c r="G905">
        <v>29.616609589999999</v>
      </c>
      <c r="H905">
        <v>-95.648408290000006</v>
      </c>
      <c r="I905">
        <v>0.51</v>
      </c>
      <c r="J905">
        <v>-1.5</v>
      </c>
      <c r="K905">
        <v>-5.58</v>
      </c>
      <c r="L905" s="6">
        <v>0.25300992650452075</v>
      </c>
      <c r="M905" s="6">
        <v>0.11676858719372879</v>
      </c>
    </row>
    <row r="906" spans="1:13" x14ac:dyDescent="0.25">
      <c r="A906" t="s">
        <v>5017</v>
      </c>
      <c r="B906">
        <v>2012</v>
      </c>
      <c r="C906">
        <v>6647</v>
      </c>
      <c r="D906" t="s">
        <v>1143</v>
      </c>
      <c r="E906">
        <v>1</v>
      </c>
      <c r="F906" s="1">
        <v>41078</v>
      </c>
      <c r="G906">
        <v>33.833574409999997</v>
      </c>
      <c r="H906">
        <v>-95.632074189999997</v>
      </c>
      <c r="I906">
        <v>-2.08</v>
      </c>
      <c r="J906">
        <v>-14.66</v>
      </c>
      <c r="K906">
        <v>1.9800000000000004</v>
      </c>
      <c r="L906" s="6">
        <v>0.14282701488391181</v>
      </c>
      <c r="M906" s="6">
        <v>0.48236647587906928</v>
      </c>
    </row>
    <row r="907" spans="1:13" x14ac:dyDescent="0.25">
      <c r="A907" t="s">
        <v>5018</v>
      </c>
      <c r="B907">
        <v>2012</v>
      </c>
      <c r="C907">
        <v>1000015</v>
      </c>
      <c r="D907" t="s">
        <v>1144</v>
      </c>
      <c r="E907">
        <v>1</v>
      </c>
      <c r="F907" s="1">
        <v>41079</v>
      </c>
      <c r="G907">
        <v>32.199660960000003</v>
      </c>
      <c r="H907">
        <v>-94.907484999999994</v>
      </c>
      <c r="I907">
        <v>0.27</v>
      </c>
      <c r="J907">
        <v>-2.21</v>
      </c>
      <c r="K907">
        <v>-4.37</v>
      </c>
      <c r="L907" s="6">
        <v>0.29066777810943867</v>
      </c>
      <c r="M907" s="6">
        <v>0.45128123305393486</v>
      </c>
    </row>
    <row r="908" spans="1:13" x14ac:dyDescent="0.25">
      <c r="A908" t="s">
        <v>5019</v>
      </c>
      <c r="B908">
        <v>2012</v>
      </c>
      <c r="C908">
        <v>7108</v>
      </c>
      <c r="D908" t="s">
        <v>1145</v>
      </c>
      <c r="E908">
        <v>1</v>
      </c>
      <c r="F908" s="1">
        <v>41101</v>
      </c>
      <c r="G908">
        <v>30.963438400000001</v>
      </c>
      <c r="H908">
        <v>-95.903504049999995</v>
      </c>
      <c r="I908">
        <v>0.79</v>
      </c>
      <c r="J908">
        <v>2.68</v>
      </c>
      <c r="K908">
        <v>-3.64</v>
      </c>
      <c r="L908" s="6">
        <v>0.33644516577123251</v>
      </c>
      <c r="M908" s="6">
        <v>0.24565972724843621</v>
      </c>
    </row>
    <row r="909" spans="1:13" x14ac:dyDescent="0.25">
      <c r="A909" t="s">
        <v>5020</v>
      </c>
      <c r="B909">
        <v>2012</v>
      </c>
      <c r="C909">
        <v>7063</v>
      </c>
      <c r="D909" t="s">
        <v>1146</v>
      </c>
      <c r="E909">
        <v>1</v>
      </c>
      <c r="F909" s="1">
        <v>41100</v>
      </c>
      <c r="G909">
        <v>32.465707639999998</v>
      </c>
      <c r="H909">
        <v>-96.200165630000001</v>
      </c>
      <c r="I909">
        <v>1.83</v>
      </c>
      <c r="J909">
        <v>1.24</v>
      </c>
      <c r="K909">
        <v>-13.4</v>
      </c>
      <c r="L909" s="6">
        <v>0.38081927044569802</v>
      </c>
      <c r="M909" s="6">
        <v>0.3146932460542925</v>
      </c>
    </row>
    <row r="910" spans="1:13" x14ac:dyDescent="0.25">
      <c r="A910" t="s">
        <v>5021</v>
      </c>
      <c r="B910">
        <v>2012</v>
      </c>
      <c r="C910">
        <v>7304</v>
      </c>
      <c r="D910" t="s">
        <v>1147</v>
      </c>
      <c r="E910">
        <v>1</v>
      </c>
      <c r="F910" s="1">
        <v>41109</v>
      </c>
      <c r="G910">
        <v>31.58749658</v>
      </c>
      <c r="H910">
        <v>-98.622503269999996</v>
      </c>
      <c r="I910">
        <v>-0.66</v>
      </c>
      <c r="J910">
        <v>-10.01</v>
      </c>
      <c r="K910">
        <v>-4.7299999999999995</v>
      </c>
      <c r="L910" s="6">
        <v>0.21396858069135913</v>
      </c>
      <c r="M910" s="6">
        <v>0.33993035774582825</v>
      </c>
    </row>
    <row r="911" spans="1:13" x14ac:dyDescent="0.25">
      <c r="A911" t="s">
        <v>5022</v>
      </c>
      <c r="B911">
        <v>2012</v>
      </c>
      <c r="C911">
        <v>6794</v>
      </c>
      <c r="D911" t="s">
        <v>1148</v>
      </c>
      <c r="E911">
        <v>1</v>
      </c>
      <c r="F911" s="1">
        <v>41086</v>
      </c>
      <c r="G911">
        <v>32.415663250000001</v>
      </c>
      <c r="H911">
        <v>-96.059989889999997</v>
      </c>
      <c r="I911">
        <v>0.9</v>
      </c>
      <c r="J911">
        <v>1.49</v>
      </c>
      <c r="K911">
        <v>-5.71</v>
      </c>
      <c r="L911" s="6">
        <v>0.34821894556500399</v>
      </c>
      <c r="M911" s="6">
        <v>0.2765394928612766</v>
      </c>
    </row>
    <row r="912" spans="1:13" x14ac:dyDescent="0.25">
      <c r="A912" t="s">
        <v>5023</v>
      </c>
      <c r="B912">
        <v>2012</v>
      </c>
      <c r="C912">
        <v>7109</v>
      </c>
      <c r="D912" t="s">
        <v>1149</v>
      </c>
      <c r="E912">
        <v>1</v>
      </c>
      <c r="F912" s="1">
        <v>41101</v>
      </c>
      <c r="G912">
        <v>32.072695500000002</v>
      </c>
      <c r="H912">
        <v>-97.129772930000001</v>
      </c>
      <c r="I912">
        <v>1.1599999999999999</v>
      </c>
      <c r="J912">
        <v>4.1399999999999997</v>
      </c>
      <c r="K912">
        <v>-5.14</v>
      </c>
      <c r="L912" s="6">
        <v>0.37892557569866081</v>
      </c>
      <c r="M912" s="6">
        <v>0.40750199657535868</v>
      </c>
    </row>
    <row r="913" spans="1:13" x14ac:dyDescent="0.25">
      <c r="A913" t="s">
        <v>5024</v>
      </c>
      <c r="B913">
        <v>2012</v>
      </c>
      <c r="C913">
        <v>6762</v>
      </c>
      <c r="D913" t="s">
        <v>1150</v>
      </c>
      <c r="E913">
        <v>1</v>
      </c>
      <c r="F913" s="1">
        <v>41084</v>
      </c>
      <c r="G913">
        <v>33.516175310000001</v>
      </c>
      <c r="H913">
        <v>-94.125131870000004</v>
      </c>
      <c r="I913">
        <v>1.6</v>
      </c>
      <c r="J913">
        <v>2.4</v>
      </c>
      <c r="K913">
        <v>-10.4</v>
      </c>
      <c r="L913" s="6">
        <v>0.43868481727673025</v>
      </c>
      <c r="M913" s="6">
        <v>0.4199658694717629</v>
      </c>
    </row>
    <row r="914" spans="1:13" x14ac:dyDescent="0.25">
      <c r="A914" t="s">
        <v>5025</v>
      </c>
      <c r="B914">
        <v>2012</v>
      </c>
      <c r="C914">
        <v>8811</v>
      </c>
      <c r="D914" t="s">
        <v>1151</v>
      </c>
      <c r="E914">
        <v>1</v>
      </c>
      <c r="F914" s="1">
        <v>41179</v>
      </c>
      <c r="G914">
        <v>31.331825590000001</v>
      </c>
      <c r="H914">
        <v>-97.268437849999998</v>
      </c>
      <c r="I914">
        <v>2.06</v>
      </c>
      <c r="J914">
        <v>4.45</v>
      </c>
      <c r="K914">
        <v>-12.030000000000001</v>
      </c>
      <c r="L914" s="6">
        <v>0.4092694308318448</v>
      </c>
      <c r="M914" s="6">
        <v>0.40599959147432219</v>
      </c>
    </row>
    <row r="915" spans="1:13" x14ac:dyDescent="0.25">
      <c r="A915" t="s">
        <v>5026</v>
      </c>
      <c r="B915">
        <v>2012</v>
      </c>
      <c r="C915">
        <v>8300</v>
      </c>
      <c r="D915" t="s">
        <v>1152</v>
      </c>
      <c r="E915">
        <v>1</v>
      </c>
      <c r="F915" s="1">
        <v>41150</v>
      </c>
      <c r="G915">
        <v>32.04833893</v>
      </c>
      <c r="H915">
        <v>-95.998654810000005</v>
      </c>
      <c r="I915">
        <v>6.67</v>
      </c>
      <c r="J915">
        <v>29.68</v>
      </c>
      <c r="K915">
        <v>-23.68</v>
      </c>
      <c r="L915" s="6">
        <v>1.4848713309353343</v>
      </c>
      <c r="M915" s="6">
        <v>0.54865377698728368</v>
      </c>
    </row>
    <row r="916" spans="1:13" x14ac:dyDescent="0.25">
      <c r="A916" t="s">
        <v>5027</v>
      </c>
      <c r="B916">
        <v>2012</v>
      </c>
      <c r="C916">
        <v>7265</v>
      </c>
      <c r="D916" t="s">
        <v>1153</v>
      </c>
      <c r="E916">
        <v>1</v>
      </c>
      <c r="F916" s="1">
        <v>41108</v>
      </c>
      <c r="G916">
        <v>30.55887079</v>
      </c>
      <c r="H916">
        <v>-95.497109010000003</v>
      </c>
      <c r="I916">
        <v>1.4</v>
      </c>
      <c r="J916">
        <v>2.0099999999999998</v>
      </c>
      <c r="K916">
        <v>-9.19</v>
      </c>
      <c r="L916" s="6">
        <v>0.34705574933557204</v>
      </c>
      <c r="M916" s="6">
        <v>0.21856996499635695</v>
      </c>
    </row>
    <row r="917" spans="1:13" x14ac:dyDescent="0.25">
      <c r="A917" t="s">
        <v>5028</v>
      </c>
      <c r="B917">
        <v>2012</v>
      </c>
      <c r="C917">
        <v>8342</v>
      </c>
      <c r="D917" t="s">
        <v>1154</v>
      </c>
      <c r="E917">
        <v>1</v>
      </c>
      <c r="F917" s="1">
        <v>41151</v>
      </c>
      <c r="G917">
        <v>32.056308510000001</v>
      </c>
      <c r="H917">
        <v>-96.731782989999999</v>
      </c>
      <c r="I917">
        <v>3.57</v>
      </c>
      <c r="J917">
        <v>11</v>
      </c>
      <c r="K917">
        <v>-17.559999999999999</v>
      </c>
      <c r="L917" s="6">
        <v>0.57928393217045138</v>
      </c>
      <c r="M917" s="6">
        <v>0.64791796372661292</v>
      </c>
    </row>
    <row r="918" spans="1:13" x14ac:dyDescent="0.25">
      <c r="A918" t="s">
        <v>5029</v>
      </c>
      <c r="B918">
        <v>2012</v>
      </c>
      <c r="C918">
        <v>7496</v>
      </c>
      <c r="D918" t="s">
        <v>1155</v>
      </c>
      <c r="E918">
        <v>1</v>
      </c>
      <c r="F918" s="1">
        <v>41117</v>
      </c>
      <c r="G918">
        <v>29.126942530000001</v>
      </c>
      <c r="H918">
        <v>-95.581661960000005</v>
      </c>
      <c r="I918">
        <v>2.93</v>
      </c>
      <c r="J918">
        <v>13.66</v>
      </c>
      <c r="K918">
        <v>-9.7800000000000011</v>
      </c>
      <c r="L918" s="6">
        <v>0.75502629113910891</v>
      </c>
      <c r="M918" s="6">
        <v>0.34728516546466431</v>
      </c>
    </row>
    <row r="919" spans="1:13" x14ac:dyDescent="0.25">
      <c r="A919" t="s">
        <v>5030</v>
      </c>
      <c r="B919">
        <v>2012</v>
      </c>
      <c r="C919">
        <v>8203</v>
      </c>
      <c r="D919" t="s">
        <v>1156</v>
      </c>
      <c r="E919">
        <v>1</v>
      </c>
      <c r="F919" s="1">
        <v>41143</v>
      </c>
      <c r="G919">
        <v>33.5630296</v>
      </c>
      <c r="H919">
        <v>-97.016415690000002</v>
      </c>
      <c r="I919">
        <v>1.01</v>
      </c>
      <c r="J919">
        <v>-0.35</v>
      </c>
      <c r="K919">
        <v>-8.43</v>
      </c>
      <c r="L919" s="6">
        <v>0.39058420991394316</v>
      </c>
      <c r="M919" s="6">
        <v>0.58228901907796626</v>
      </c>
    </row>
    <row r="920" spans="1:13" x14ac:dyDescent="0.25">
      <c r="A920" t="s">
        <v>5031</v>
      </c>
      <c r="B920">
        <v>2012</v>
      </c>
      <c r="C920">
        <v>8646</v>
      </c>
      <c r="D920" t="s">
        <v>1157</v>
      </c>
      <c r="E920">
        <v>1</v>
      </c>
      <c r="F920" s="1">
        <v>41170</v>
      </c>
      <c r="G920">
        <v>33.17048801</v>
      </c>
      <c r="H920">
        <v>-95.09123194</v>
      </c>
      <c r="I920">
        <v>1.52</v>
      </c>
      <c r="J920">
        <v>2.2000000000000002</v>
      </c>
      <c r="K920">
        <v>-9.9600000000000009</v>
      </c>
      <c r="L920" s="6">
        <v>0.42407231879153889</v>
      </c>
      <c r="M920" s="6">
        <v>3.5705975120563687</v>
      </c>
    </row>
    <row r="921" spans="1:13" x14ac:dyDescent="0.25">
      <c r="A921" t="s">
        <v>5032</v>
      </c>
      <c r="B921">
        <v>2012</v>
      </c>
      <c r="C921">
        <v>8810</v>
      </c>
      <c r="D921" t="s">
        <v>1158</v>
      </c>
      <c r="E921">
        <v>1</v>
      </c>
      <c r="F921" s="1">
        <v>41179</v>
      </c>
      <c r="G921">
        <v>32.107058260000002</v>
      </c>
      <c r="H921">
        <v>-97.881186929999998</v>
      </c>
      <c r="I921">
        <v>0.83</v>
      </c>
      <c r="J921">
        <v>-4.4800000000000004</v>
      </c>
      <c r="K921">
        <v>-11.120000000000001</v>
      </c>
      <c r="L921" s="6">
        <v>0.30322016566333587</v>
      </c>
      <c r="M921" s="6">
        <v>0.43460783081784471</v>
      </c>
    </row>
    <row r="922" spans="1:13" x14ac:dyDescent="0.25">
      <c r="A922" t="s">
        <v>5033</v>
      </c>
      <c r="B922">
        <v>2012</v>
      </c>
      <c r="C922">
        <v>8665</v>
      </c>
      <c r="D922" t="s">
        <v>1159</v>
      </c>
      <c r="E922">
        <v>1</v>
      </c>
      <c r="F922" s="1">
        <v>41172</v>
      </c>
      <c r="G922">
        <v>31.9239003</v>
      </c>
      <c r="H922">
        <v>-94.080292709999995</v>
      </c>
      <c r="I922">
        <v>2.12</v>
      </c>
      <c r="J922">
        <v>5.55</v>
      </c>
      <c r="K922">
        <v>-11.41</v>
      </c>
      <c r="L922" s="6">
        <v>0.45373666100587789</v>
      </c>
      <c r="M922" s="6">
        <v>0.64613753785866712</v>
      </c>
    </row>
    <row r="923" spans="1:13" x14ac:dyDescent="0.25">
      <c r="A923" t="s">
        <v>3318</v>
      </c>
      <c r="B923">
        <v>2012</v>
      </c>
      <c r="C923">
        <v>6608</v>
      </c>
      <c r="D923" t="s">
        <v>5034</v>
      </c>
      <c r="E923">
        <v>1</v>
      </c>
      <c r="F923" s="1">
        <v>41073</v>
      </c>
      <c r="G923">
        <v>31.11366834</v>
      </c>
      <c r="H923">
        <v>-94.143043789999993</v>
      </c>
      <c r="I923">
        <v>-0.77</v>
      </c>
      <c r="J923">
        <v>-3.1</v>
      </c>
      <c r="K923">
        <v>3.06</v>
      </c>
      <c r="L923" s="6">
        <v>0.19933751195825689</v>
      </c>
      <c r="M923" s="6">
        <v>0</v>
      </c>
    </row>
    <row r="924" spans="1:13" x14ac:dyDescent="0.25">
      <c r="A924" t="s">
        <v>5035</v>
      </c>
      <c r="B924">
        <v>2012</v>
      </c>
      <c r="C924">
        <v>8532</v>
      </c>
      <c r="D924" t="s">
        <v>5036</v>
      </c>
      <c r="E924">
        <v>1</v>
      </c>
      <c r="F924" s="1">
        <v>41164</v>
      </c>
      <c r="G924">
        <v>33.732349669999998</v>
      </c>
      <c r="H924">
        <v>-95.994685770000004</v>
      </c>
      <c r="I924">
        <v>-0.57999999999999996</v>
      </c>
      <c r="J924">
        <v>-10.32</v>
      </c>
      <c r="K924">
        <v>-5.6800000000000006</v>
      </c>
      <c r="L924" s="6">
        <v>0.22640496184096687</v>
      </c>
      <c r="M924" s="6">
        <v>0.32052404951510077</v>
      </c>
    </row>
    <row r="925" spans="1:13" x14ac:dyDescent="0.25">
      <c r="A925" t="s">
        <v>5037</v>
      </c>
      <c r="B925">
        <v>2012</v>
      </c>
      <c r="C925">
        <v>8773</v>
      </c>
      <c r="D925" t="s">
        <v>5038</v>
      </c>
      <c r="E925">
        <v>1</v>
      </c>
      <c r="F925" s="1">
        <v>41177</v>
      </c>
      <c r="G925">
        <v>33.735102900000001</v>
      </c>
      <c r="H925">
        <v>-95.925785219999995</v>
      </c>
      <c r="I925">
        <v>0.28999999999999998</v>
      </c>
      <c r="J925">
        <v>-4.3899999999999997</v>
      </c>
      <c r="K925">
        <v>-6.7099999999999991</v>
      </c>
      <c r="L925" s="6">
        <v>0.31506249466908964</v>
      </c>
      <c r="M925" s="6">
        <v>0.74850925238396493</v>
      </c>
    </row>
    <row r="926" spans="1:13" x14ac:dyDescent="0.25">
      <c r="A926" t="s">
        <v>3779</v>
      </c>
      <c r="B926">
        <v>2012</v>
      </c>
      <c r="C926">
        <v>6216</v>
      </c>
      <c r="D926" t="s">
        <v>1160</v>
      </c>
      <c r="E926">
        <v>1</v>
      </c>
      <c r="F926" s="1">
        <v>41044</v>
      </c>
      <c r="G926">
        <v>37.522431249999997</v>
      </c>
      <c r="H926">
        <v>-112.7718285</v>
      </c>
      <c r="I926">
        <v>-12.86</v>
      </c>
      <c r="J926">
        <v>-94.93</v>
      </c>
      <c r="K926">
        <v>7.9499999999999886</v>
      </c>
      <c r="L926" s="6">
        <v>2.0726232723457236E-2</v>
      </c>
      <c r="M926" s="6">
        <v>0.15804752958368173</v>
      </c>
    </row>
    <row r="927" spans="1:13" x14ac:dyDescent="0.25">
      <c r="A927" t="s">
        <v>3977</v>
      </c>
      <c r="B927">
        <v>2012</v>
      </c>
      <c r="C927">
        <v>6527</v>
      </c>
      <c r="D927" t="s">
        <v>1162</v>
      </c>
      <c r="E927">
        <v>1</v>
      </c>
      <c r="F927" s="1">
        <v>41071</v>
      </c>
      <c r="G927">
        <v>40.175745630000002</v>
      </c>
      <c r="H927">
        <v>-110.48231389999999</v>
      </c>
      <c r="I927">
        <v>-14</v>
      </c>
      <c r="J927">
        <v>-110.75</v>
      </c>
      <c r="K927">
        <v>1.25</v>
      </c>
      <c r="L927" s="6">
        <v>0.13316097189247239</v>
      </c>
      <c r="M927" s="6">
        <v>1.6491630330101095</v>
      </c>
    </row>
    <row r="928" spans="1:13" x14ac:dyDescent="0.25">
      <c r="A928" t="s">
        <v>3247</v>
      </c>
      <c r="B928">
        <v>2012</v>
      </c>
      <c r="C928">
        <v>6194</v>
      </c>
      <c r="D928" t="s">
        <v>1164</v>
      </c>
      <c r="E928">
        <v>1</v>
      </c>
      <c r="F928" s="1">
        <v>41038</v>
      </c>
      <c r="G928">
        <v>41.518821709999997</v>
      </c>
      <c r="H928">
        <v>-111.7364334</v>
      </c>
      <c r="I928">
        <v>-16.600000000000001</v>
      </c>
      <c r="J928">
        <v>-124.9</v>
      </c>
      <c r="K928">
        <v>7.9000000000000057</v>
      </c>
      <c r="L928" s="6">
        <v>3.0471508096333609E-2</v>
      </c>
      <c r="M928" s="6">
        <v>0.55768405471028903</v>
      </c>
    </row>
    <row r="929" spans="1:13" x14ac:dyDescent="0.25">
      <c r="A929" t="s">
        <v>3800</v>
      </c>
      <c r="B929">
        <v>2012</v>
      </c>
      <c r="C929">
        <v>6478</v>
      </c>
      <c r="D929" t="s">
        <v>1166</v>
      </c>
      <c r="E929">
        <v>1</v>
      </c>
      <c r="F929" s="1">
        <v>41067</v>
      </c>
      <c r="G929">
        <v>41.37535097</v>
      </c>
      <c r="H929">
        <v>-112.0897045</v>
      </c>
      <c r="I929">
        <v>-11.37</v>
      </c>
      <c r="J929">
        <v>-97.01</v>
      </c>
      <c r="K929">
        <v>-6.0500000000000114</v>
      </c>
      <c r="L929" s="6">
        <v>0.12257376047344018</v>
      </c>
      <c r="M929" s="6">
        <v>2.8019325884731479</v>
      </c>
    </row>
    <row r="930" spans="1:13" x14ac:dyDescent="0.25">
      <c r="A930" t="s">
        <v>3833</v>
      </c>
      <c r="B930">
        <v>2012</v>
      </c>
      <c r="C930">
        <v>6665</v>
      </c>
      <c r="D930" t="s">
        <v>1168</v>
      </c>
      <c r="E930">
        <v>1</v>
      </c>
      <c r="F930" s="1">
        <v>41079</v>
      </c>
      <c r="G930">
        <v>40.942526000000001</v>
      </c>
      <c r="H930">
        <v>-111.4050319</v>
      </c>
      <c r="I930">
        <v>-16.09</v>
      </c>
      <c r="J930">
        <v>-122.01</v>
      </c>
      <c r="K930">
        <v>6.7099999999999937</v>
      </c>
      <c r="L930" s="6">
        <v>4.806443472286713E-2</v>
      </c>
      <c r="M930" s="6">
        <v>0.42449163577667737</v>
      </c>
    </row>
    <row r="931" spans="1:13" x14ac:dyDescent="0.25">
      <c r="A931" t="s">
        <v>2802</v>
      </c>
      <c r="B931">
        <v>2012</v>
      </c>
      <c r="C931">
        <v>6227</v>
      </c>
      <c r="D931" t="s">
        <v>1170</v>
      </c>
      <c r="E931">
        <v>1</v>
      </c>
      <c r="F931" s="1">
        <v>41046</v>
      </c>
      <c r="G931">
        <v>38.60046835</v>
      </c>
      <c r="H931">
        <v>-111.841172</v>
      </c>
      <c r="I931">
        <v>-14.14</v>
      </c>
      <c r="J931">
        <v>-109.4</v>
      </c>
      <c r="K931">
        <v>3.7199999999999989</v>
      </c>
      <c r="L931" s="6">
        <v>0.10081658657498629</v>
      </c>
      <c r="M931" s="6">
        <v>0.24425501041587797</v>
      </c>
    </row>
    <row r="932" spans="1:13" x14ac:dyDescent="0.25">
      <c r="A932" t="s">
        <v>4005</v>
      </c>
      <c r="B932">
        <v>2012</v>
      </c>
      <c r="C932">
        <v>6575</v>
      </c>
      <c r="D932" t="s">
        <v>1172</v>
      </c>
      <c r="E932">
        <v>1</v>
      </c>
      <c r="F932" s="1">
        <v>41072</v>
      </c>
      <c r="G932">
        <v>40.723818950000002</v>
      </c>
      <c r="H932">
        <v>-109.183908</v>
      </c>
      <c r="I932">
        <v>-4.78</v>
      </c>
      <c r="J932">
        <v>-64.59</v>
      </c>
      <c r="K932">
        <v>-26.35</v>
      </c>
      <c r="L932" s="6">
        <v>0.52730926551535806</v>
      </c>
      <c r="M932" s="6">
        <v>0.96043542164666273</v>
      </c>
    </row>
    <row r="933" spans="1:13" x14ac:dyDescent="0.25">
      <c r="A933" t="s">
        <v>5039</v>
      </c>
      <c r="B933">
        <v>2012</v>
      </c>
      <c r="C933">
        <v>6552</v>
      </c>
      <c r="D933" t="s">
        <v>1174</v>
      </c>
      <c r="E933">
        <v>1</v>
      </c>
      <c r="F933" s="1">
        <v>41072</v>
      </c>
      <c r="G933">
        <v>40.874006829999999</v>
      </c>
      <c r="H933">
        <v>-109.1380738</v>
      </c>
      <c r="I933">
        <v>-13.02</v>
      </c>
      <c r="J933">
        <v>-110.95</v>
      </c>
      <c r="K933">
        <v>-6.7900000000000063</v>
      </c>
      <c r="L933" s="6">
        <v>0.24177036202515512</v>
      </c>
      <c r="M933" s="6">
        <v>6.1938834173942716</v>
      </c>
    </row>
    <row r="934" spans="1:13" x14ac:dyDescent="0.25">
      <c r="A934" t="s">
        <v>5040</v>
      </c>
      <c r="B934">
        <v>2012</v>
      </c>
      <c r="C934">
        <v>6447</v>
      </c>
      <c r="D934" t="s">
        <v>1175</v>
      </c>
      <c r="E934">
        <v>1</v>
      </c>
      <c r="F934" s="1">
        <v>41065</v>
      </c>
      <c r="G934">
        <v>40.511018290000003</v>
      </c>
      <c r="H934">
        <v>-111.5858985</v>
      </c>
      <c r="I934">
        <v>-12.2</v>
      </c>
      <c r="J934">
        <v>-104.3</v>
      </c>
      <c r="K934">
        <v>-6.7000000000000028</v>
      </c>
      <c r="L934" s="6">
        <v>0.16353077195736743</v>
      </c>
      <c r="M934" s="6">
        <v>0.26875361270817782</v>
      </c>
    </row>
    <row r="935" spans="1:13" x14ac:dyDescent="0.25">
      <c r="A935" t="s">
        <v>5041</v>
      </c>
      <c r="B935">
        <v>2012</v>
      </c>
      <c r="C935">
        <v>7798</v>
      </c>
      <c r="D935" t="s">
        <v>1176</v>
      </c>
      <c r="E935">
        <v>1</v>
      </c>
      <c r="F935" s="1">
        <v>41129</v>
      </c>
      <c r="G935">
        <v>40.8207594</v>
      </c>
      <c r="H935">
        <v>-110.3898186</v>
      </c>
      <c r="I935">
        <v>-13.98</v>
      </c>
      <c r="J935">
        <v>-106.35</v>
      </c>
      <c r="K935">
        <v>5.4900000000000091</v>
      </c>
      <c r="L935" s="6">
        <v>9.5181503385764837E-2</v>
      </c>
      <c r="M935" s="6">
        <v>0.69798711248812884</v>
      </c>
    </row>
    <row r="936" spans="1:13" x14ac:dyDescent="0.25">
      <c r="A936" t="s">
        <v>5042</v>
      </c>
      <c r="B936">
        <v>2012</v>
      </c>
      <c r="C936">
        <v>8329</v>
      </c>
      <c r="D936" t="s">
        <v>1177</v>
      </c>
      <c r="E936">
        <v>1</v>
      </c>
      <c r="F936" s="1">
        <v>41150</v>
      </c>
      <c r="G936">
        <v>40.831331519999999</v>
      </c>
      <c r="H936">
        <v>-110.0193773</v>
      </c>
      <c r="I936">
        <v>-14.76</v>
      </c>
      <c r="J936">
        <v>-113.82</v>
      </c>
      <c r="K936">
        <v>4.2600000000000051</v>
      </c>
      <c r="L936" s="6">
        <v>9.6676004974491012E-2</v>
      </c>
      <c r="M936" s="6">
        <v>1.8344212039819796</v>
      </c>
    </row>
    <row r="937" spans="1:13" x14ac:dyDescent="0.25">
      <c r="A937" t="s">
        <v>5043</v>
      </c>
      <c r="B937">
        <v>2012</v>
      </c>
      <c r="C937">
        <v>6944</v>
      </c>
      <c r="D937" t="s">
        <v>1178</v>
      </c>
      <c r="E937">
        <v>1</v>
      </c>
      <c r="F937" s="1">
        <v>41094</v>
      </c>
      <c r="G937">
        <v>39.169507299999999</v>
      </c>
      <c r="H937">
        <v>-111.4507206</v>
      </c>
      <c r="I937">
        <v>-15.39</v>
      </c>
      <c r="J937">
        <v>-117.05</v>
      </c>
      <c r="K937">
        <v>6.0700000000000074</v>
      </c>
      <c r="L937" s="6">
        <v>6.5805093498603529E-2</v>
      </c>
      <c r="M937" s="6">
        <v>0.37710536284361978</v>
      </c>
    </row>
    <row r="938" spans="1:13" x14ac:dyDescent="0.25">
      <c r="A938" t="s">
        <v>5044</v>
      </c>
      <c r="B938">
        <v>2012</v>
      </c>
      <c r="C938">
        <v>7958</v>
      </c>
      <c r="D938" t="s">
        <v>1179</v>
      </c>
      <c r="E938">
        <v>1</v>
      </c>
      <c r="F938" s="1">
        <v>41135</v>
      </c>
      <c r="G938">
        <v>41.923156689999999</v>
      </c>
      <c r="H938">
        <v>-111.6571345</v>
      </c>
      <c r="I938">
        <v>-15.89</v>
      </c>
      <c r="J938">
        <v>-119.4</v>
      </c>
      <c r="K938">
        <v>7.7199999999999989</v>
      </c>
      <c r="L938" s="6">
        <v>3.499618146583594E-2</v>
      </c>
      <c r="M938" s="6">
        <v>0.12786510314658062</v>
      </c>
    </row>
    <row r="939" spans="1:13" x14ac:dyDescent="0.25">
      <c r="A939" t="s">
        <v>5045</v>
      </c>
      <c r="B939">
        <v>2012</v>
      </c>
      <c r="C939">
        <v>6449</v>
      </c>
      <c r="D939" t="s">
        <v>1180</v>
      </c>
      <c r="E939">
        <v>1</v>
      </c>
      <c r="F939" s="1">
        <v>41066</v>
      </c>
      <c r="G939">
        <v>40.639822870000003</v>
      </c>
      <c r="H939">
        <v>-112.3104436</v>
      </c>
      <c r="I939">
        <v>-7.33</v>
      </c>
      <c r="J939">
        <v>-81.83</v>
      </c>
      <c r="K939">
        <v>-23.189999999999998</v>
      </c>
      <c r="L939" s="6">
        <v>0.26556178089313109</v>
      </c>
      <c r="M939" s="6">
        <v>0.23034972755273428</v>
      </c>
    </row>
    <row r="940" spans="1:13" x14ac:dyDescent="0.25">
      <c r="A940" t="s">
        <v>5046</v>
      </c>
      <c r="B940">
        <v>2012</v>
      </c>
      <c r="C940">
        <v>7155</v>
      </c>
      <c r="D940" t="s">
        <v>1181</v>
      </c>
      <c r="E940">
        <v>1</v>
      </c>
      <c r="F940" s="1">
        <v>41101</v>
      </c>
      <c r="G940">
        <v>37.821939829999998</v>
      </c>
      <c r="H940">
        <v>-112.7212944</v>
      </c>
      <c r="I940">
        <v>-6.3</v>
      </c>
      <c r="J940">
        <v>-70.19</v>
      </c>
      <c r="K940">
        <v>-19.79</v>
      </c>
      <c r="L940" s="6">
        <v>0.38091280416664841</v>
      </c>
      <c r="M940" s="6">
        <v>0.69201466755450169</v>
      </c>
    </row>
    <row r="941" spans="1:13" x14ac:dyDescent="0.25">
      <c r="A941" t="s">
        <v>5047</v>
      </c>
      <c r="B941">
        <v>2012</v>
      </c>
      <c r="C941">
        <v>6869</v>
      </c>
      <c r="D941" t="s">
        <v>1182</v>
      </c>
      <c r="E941">
        <v>1</v>
      </c>
      <c r="F941" s="1">
        <v>41088</v>
      </c>
      <c r="G941">
        <v>38.8475374</v>
      </c>
      <c r="H941">
        <v>-111.96139030000001</v>
      </c>
      <c r="I941">
        <v>-12.66</v>
      </c>
      <c r="J941">
        <v>-101.16</v>
      </c>
      <c r="K941">
        <v>0.12000000000000455</v>
      </c>
      <c r="L941" s="6">
        <v>0.14602091779204282</v>
      </c>
      <c r="M941" s="6">
        <v>0.18950236791627509</v>
      </c>
    </row>
    <row r="942" spans="1:13" x14ac:dyDescent="0.25">
      <c r="A942" t="s">
        <v>5048</v>
      </c>
      <c r="B942">
        <v>2012</v>
      </c>
      <c r="C942">
        <v>7998</v>
      </c>
      <c r="D942" t="s">
        <v>1183</v>
      </c>
      <c r="E942">
        <v>1</v>
      </c>
      <c r="F942" s="1">
        <v>41135</v>
      </c>
      <c r="G942">
        <v>40.68036901</v>
      </c>
      <c r="H942">
        <v>-111.097613</v>
      </c>
      <c r="I942">
        <v>-10.27</v>
      </c>
      <c r="J942">
        <v>-91.16</v>
      </c>
      <c r="K942">
        <v>-9</v>
      </c>
      <c r="L942" s="6">
        <v>0.30461645108557367</v>
      </c>
      <c r="M942" s="6">
        <v>0.58135672976936592</v>
      </c>
    </row>
    <row r="943" spans="1:13" x14ac:dyDescent="0.25">
      <c r="A943" t="s">
        <v>5049</v>
      </c>
      <c r="B943">
        <v>2012</v>
      </c>
      <c r="C943">
        <v>6926</v>
      </c>
      <c r="D943" t="s">
        <v>1184</v>
      </c>
      <c r="E943">
        <v>1</v>
      </c>
      <c r="F943" s="1">
        <v>41092</v>
      </c>
      <c r="G943">
        <v>41.80681225</v>
      </c>
      <c r="H943">
        <v>-111.89701239999999</v>
      </c>
      <c r="I943">
        <v>-12.32</v>
      </c>
      <c r="J943">
        <v>-107.87</v>
      </c>
      <c r="K943">
        <v>-9.3100000000000023</v>
      </c>
      <c r="L943" s="6">
        <v>0.30382792846346829</v>
      </c>
      <c r="M943" s="6">
        <v>0.18831121245952159</v>
      </c>
    </row>
    <row r="944" spans="1:13" x14ac:dyDescent="0.25">
      <c r="A944" t="s">
        <v>5050</v>
      </c>
      <c r="B944">
        <v>2012</v>
      </c>
      <c r="C944">
        <v>7996</v>
      </c>
      <c r="D944" t="s">
        <v>1185</v>
      </c>
      <c r="E944">
        <v>1</v>
      </c>
      <c r="F944" s="1">
        <v>41136</v>
      </c>
      <c r="G944">
        <v>40.704525740000001</v>
      </c>
      <c r="H944">
        <v>-110.96312140000001</v>
      </c>
      <c r="I944">
        <v>-12.79</v>
      </c>
      <c r="J944">
        <v>-105.36</v>
      </c>
      <c r="K944">
        <v>-3.0400000000000063</v>
      </c>
      <c r="L944" s="6">
        <v>0.14819574440026984</v>
      </c>
      <c r="M944" s="6">
        <v>0.6354920740951836</v>
      </c>
    </row>
    <row r="945" spans="1:13" x14ac:dyDescent="0.25">
      <c r="A945" t="s">
        <v>5051</v>
      </c>
      <c r="B945">
        <v>2012</v>
      </c>
      <c r="C945">
        <v>6731</v>
      </c>
      <c r="D945" t="s">
        <v>1186</v>
      </c>
      <c r="E945">
        <v>1</v>
      </c>
      <c r="F945" s="1">
        <v>41081</v>
      </c>
      <c r="G945">
        <v>41.701689860000002</v>
      </c>
      <c r="H945">
        <v>-113.9596706</v>
      </c>
      <c r="I945">
        <v>-15.37</v>
      </c>
      <c r="J945">
        <v>-122.63</v>
      </c>
      <c r="K945">
        <v>0.32999999999999829</v>
      </c>
      <c r="L945" s="6">
        <v>0.14072069635871251</v>
      </c>
      <c r="M945" s="6">
        <v>0.56884618373880669</v>
      </c>
    </row>
    <row r="946" spans="1:13" x14ac:dyDescent="0.25">
      <c r="A946" t="s">
        <v>5052</v>
      </c>
      <c r="B946">
        <v>2012</v>
      </c>
      <c r="C946">
        <v>6826</v>
      </c>
      <c r="D946" t="s">
        <v>1187</v>
      </c>
      <c r="E946">
        <v>1</v>
      </c>
      <c r="F946" s="1">
        <v>41087</v>
      </c>
      <c r="G946">
        <v>38.049463340000003</v>
      </c>
      <c r="H946">
        <v>-111.60196860000001</v>
      </c>
      <c r="I946">
        <v>-7.14</v>
      </c>
      <c r="J946">
        <v>-70.75</v>
      </c>
      <c r="K946">
        <v>-13.630000000000003</v>
      </c>
      <c r="L946" s="6">
        <v>0.36365084139940757</v>
      </c>
      <c r="M946" s="6">
        <v>0.41154028110218188</v>
      </c>
    </row>
    <row r="947" spans="1:13" x14ac:dyDescent="0.25">
      <c r="A947" t="s">
        <v>5053</v>
      </c>
      <c r="B947">
        <v>2012</v>
      </c>
      <c r="C947">
        <v>7593</v>
      </c>
      <c r="D947" t="s">
        <v>1188</v>
      </c>
      <c r="E947">
        <v>1</v>
      </c>
      <c r="F947" s="1">
        <v>41122</v>
      </c>
      <c r="G947">
        <v>39.363854449999998</v>
      </c>
      <c r="H947">
        <v>-110.8011068</v>
      </c>
      <c r="I947">
        <v>-13.54</v>
      </c>
      <c r="J947">
        <v>-106.28</v>
      </c>
      <c r="K947">
        <v>2.039999999999992</v>
      </c>
      <c r="L947" s="6">
        <v>0.11384744121156544</v>
      </c>
      <c r="M947" s="6">
        <v>6.9576521094832325E-2</v>
      </c>
    </row>
    <row r="948" spans="1:13" x14ac:dyDescent="0.25">
      <c r="A948" t="s">
        <v>5054</v>
      </c>
      <c r="B948">
        <v>2012</v>
      </c>
      <c r="C948">
        <v>7057</v>
      </c>
      <c r="D948" t="s">
        <v>1189</v>
      </c>
      <c r="E948">
        <v>1</v>
      </c>
      <c r="F948" s="1">
        <v>41100</v>
      </c>
      <c r="G948">
        <v>39.204737420000001</v>
      </c>
      <c r="H948">
        <v>-111.6689123</v>
      </c>
      <c r="I948">
        <v>-15.3</v>
      </c>
      <c r="J948">
        <v>-114.29</v>
      </c>
      <c r="K948">
        <v>8.11</v>
      </c>
      <c r="L948" s="6">
        <v>2.7321520705490702E-2</v>
      </c>
      <c r="M948" s="6">
        <v>0.90854943195244009</v>
      </c>
    </row>
    <row r="949" spans="1:13" x14ac:dyDescent="0.25">
      <c r="A949" t="s">
        <v>5055</v>
      </c>
      <c r="B949">
        <v>2012</v>
      </c>
      <c r="C949">
        <v>6825</v>
      </c>
      <c r="D949" t="s">
        <v>1190</v>
      </c>
      <c r="E949">
        <v>1</v>
      </c>
      <c r="F949" s="1">
        <v>41087</v>
      </c>
      <c r="G949">
        <v>37.252497859999998</v>
      </c>
      <c r="H949">
        <v>-113.7781188</v>
      </c>
      <c r="I949">
        <v>-10.72</v>
      </c>
      <c r="J949">
        <v>-84.97</v>
      </c>
      <c r="K949">
        <v>0.79000000000000625</v>
      </c>
      <c r="L949" s="6">
        <v>8.8131869035572963E-2</v>
      </c>
      <c r="M949" s="6">
        <v>0.50045998548471482</v>
      </c>
    </row>
    <row r="950" spans="1:13" x14ac:dyDescent="0.25">
      <c r="A950" t="s">
        <v>5056</v>
      </c>
      <c r="B950">
        <v>2012</v>
      </c>
      <c r="C950">
        <v>6868</v>
      </c>
      <c r="D950" t="s">
        <v>1191</v>
      </c>
      <c r="E950">
        <v>1</v>
      </c>
      <c r="F950" s="1">
        <v>41088</v>
      </c>
      <c r="G950">
        <v>38.235087479999997</v>
      </c>
      <c r="H950">
        <v>-112.46300909999999</v>
      </c>
      <c r="I950">
        <v>-11.08</v>
      </c>
      <c r="J950">
        <v>-90.87</v>
      </c>
      <c r="K950">
        <v>-2.230000000000004</v>
      </c>
      <c r="L950" s="6">
        <v>0.15332784757067708</v>
      </c>
      <c r="M950" s="6">
        <v>0.46670758105557242</v>
      </c>
    </row>
    <row r="951" spans="1:13" x14ac:dyDescent="0.25">
      <c r="A951" t="s">
        <v>5057</v>
      </c>
      <c r="B951">
        <v>2012</v>
      </c>
      <c r="C951">
        <v>7643</v>
      </c>
      <c r="D951" t="s">
        <v>1192</v>
      </c>
      <c r="E951">
        <v>1</v>
      </c>
      <c r="F951" s="1">
        <v>41123</v>
      </c>
      <c r="G951">
        <v>39.706823620000002</v>
      </c>
      <c r="H951">
        <v>-111.2933692</v>
      </c>
      <c r="I951">
        <v>-13.38</v>
      </c>
      <c r="J951">
        <v>-104.59</v>
      </c>
      <c r="K951">
        <v>2.4500000000000028</v>
      </c>
      <c r="L951" s="6">
        <v>8.735349463400241E-2</v>
      </c>
      <c r="M951" s="6">
        <v>0.31271133022948572</v>
      </c>
    </row>
    <row r="952" spans="1:13" x14ac:dyDescent="0.25">
      <c r="A952" t="s">
        <v>5058</v>
      </c>
      <c r="B952">
        <v>2012</v>
      </c>
      <c r="C952">
        <v>7367</v>
      </c>
      <c r="D952" t="s">
        <v>1193</v>
      </c>
      <c r="E952">
        <v>1</v>
      </c>
      <c r="F952" s="1">
        <v>41113</v>
      </c>
      <c r="G952">
        <v>40.588857130000001</v>
      </c>
      <c r="H952">
        <v>-111.58997840000001</v>
      </c>
      <c r="I952">
        <v>-15.79</v>
      </c>
      <c r="J952">
        <v>-120.3</v>
      </c>
      <c r="K952">
        <v>6.019999999999996</v>
      </c>
      <c r="L952" s="6">
        <v>1.9873435270142459E-2</v>
      </c>
      <c r="M952" s="6">
        <v>0.33946365867781991</v>
      </c>
    </row>
    <row r="953" spans="1:13" x14ac:dyDescent="0.25">
      <c r="A953" t="s">
        <v>5059</v>
      </c>
      <c r="B953">
        <v>2012</v>
      </c>
      <c r="C953">
        <v>7097</v>
      </c>
      <c r="D953" t="s">
        <v>1194</v>
      </c>
      <c r="E953">
        <v>1</v>
      </c>
      <c r="F953" s="1">
        <v>41101</v>
      </c>
      <c r="G953">
        <v>38.788187479999998</v>
      </c>
      <c r="H953">
        <v>-111.77487790000001</v>
      </c>
      <c r="I953">
        <v>-14.51</v>
      </c>
      <c r="J953">
        <v>-111.74</v>
      </c>
      <c r="K953">
        <v>4.3400000000000034</v>
      </c>
      <c r="L953" s="6">
        <v>8.7210521312616904E-2</v>
      </c>
      <c r="M953" s="6">
        <v>0.50564417774454118</v>
      </c>
    </row>
    <row r="954" spans="1:13" x14ac:dyDescent="0.25">
      <c r="A954" t="s">
        <v>5060</v>
      </c>
      <c r="B954">
        <v>2012</v>
      </c>
      <c r="C954">
        <v>7841</v>
      </c>
      <c r="D954" t="s">
        <v>1195</v>
      </c>
      <c r="E954">
        <v>1</v>
      </c>
      <c r="F954" s="1">
        <v>41131</v>
      </c>
      <c r="G954">
        <v>40.458106600000001</v>
      </c>
      <c r="H954">
        <v>-111.4811121</v>
      </c>
      <c r="I954">
        <v>-15.49</v>
      </c>
      <c r="J954">
        <v>-119.4</v>
      </c>
      <c r="K954">
        <v>4.519999999999996</v>
      </c>
      <c r="L954" s="6">
        <v>7.9717778021662924E-2</v>
      </c>
      <c r="M954" s="6">
        <v>0.87617458442493212</v>
      </c>
    </row>
    <row r="955" spans="1:13" x14ac:dyDescent="0.25">
      <c r="A955" t="s">
        <v>5061</v>
      </c>
      <c r="B955">
        <v>2012</v>
      </c>
      <c r="C955">
        <v>7154</v>
      </c>
      <c r="D955" t="s">
        <v>1196</v>
      </c>
      <c r="E955">
        <v>1</v>
      </c>
      <c r="F955" s="1">
        <v>41102</v>
      </c>
      <c r="G955">
        <v>38.624935870000002</v>
      </c>
      <c r="H955">
        <v>-112.4333455</v>
      </c>
      <c r="I955">
        <v>-8.4499999999999993</v>
      </c>
      <c r="J955">
        <v>-85.54</v>
      </c>
      <c r="K955">
        <v>-17.940000000000012</v>
      </c>
      <c r="L955" s="6">
        <v>0.2213113867232466</v>
      </c>
      <c r="M955" s="6">
        <v>0.26533432590848105</v>
      </c>
    </row>
    <row r="956" spans="1:13" x14ac:dyDescent="0.25">
      <c r="A956" t="s">
        <v>5062</v>
      </c>
      <c r="B956">
        <v>2012</v>
      </c>
      <c r="C956">
        <v>8395</v>
      </c>
      <c r="D956" t="s">
        <v>1197</v>
      </c>
      <c r="E956">
        <v>1</v>
      </c>
      <c r="F956" s="1">
        <v>41157</v>
      </c>
      <c r="G956">
        <v>40.889267519999997</v>
      </c>
      <c r="H956">
        <v>-109.84610840000001</v>
      </c>
      <c r="I956">
        <v>-10.56</v>
      </c>
      <c r="J956">
        <v>-95.16</v>
      </c>
      <c r="K956">
        <v>-10.679999999999993</v>
      </c>
      <c r="L956" s="6">
        <v>0.22768797021524873</v>
      </c>
      <c r="M956" s="6">
        <v>2.4932880425443664</v>
      </c>
    </row>
    <row r="957" spans="1:13" x14ac:dyDescent="0.25">
      <c r="A957" t="s">
        <v>5063</v>
      </c>
      <c r="B957">
        <v>2012</v>
      </c>
      <c r="C957">
        <v>6966</v>
      </c>
      <c r="D957" t="s">
        <v>1198</v>
      </c>
      <c r="E957">
        <v>1</v>
      </c>
      <c r="F957" s="1">
        <v>41095</v>
      </c>
      <c r="G957">
        <v>39.142410519999999</v>
      </c>
      <c r="H957">
        <v>-111.452546</v>
      </c>
      <c r="I957">
        <v>-15.08</v>
      </c>
      <c r="J957">
        <v>-116.06</v>
      </c>
      <c r="K957">
        <v>4.5799999999999983</v>
      </c>
      <c r="L957" s="6">
        <v>9.1041511960454014E-2</v>
      </c>
      <c r="M957" s="6">
        <v>0.39979770760974198</v>
      </c>
    </row>
    <row r="958" spans="1:13" x14ac:dyDescent="0.25">
      <c r="A958" t="s">
        <v>5064</v>
      </c>
      <c r="B958">
        <v>2012</v>
      </c>
      <c r="C958">
        <v>8504</v>
      </c>
      <c r="D958" t="s">
        <v>1199</v>
      </c>
      <c r="E958">
        <v>1</v>
      </c>
      <c r="F958" s="1">
        <v>41164</v>
      </c>
      <c r="G958">
        <v>38.070618979999999</v>
      </c>
      <c r="H958">
        <v>-111.3751268</v>
      </c>
      <c r="I958">
        <v>-12.29</v>
      </c>
      <c r="J958">
        <v>-90.8</v>
      </c>
      <c r="K958">
        <v>7.519999999999996</v>
      </c>
      <c r="L958" s="6">
        <v>4.3659577357896343E-2</v>
      </c>
      <c r="M958" s="6">
        <v>0.30881575653639792</v>
      </c>
    </row>
    <row r="959" spans="1:13" x14ac:dyDescent="0.25">
      <c r="A959" t="s">
        <v>5065</v>
      </c>
      <c r="B959">
        <v>2012</v>
      </c>
      <c r="C959">
        <v>8447</v>
      </c>
      <c r="D959" t="s">
        <v>1200</v>
      </c>
      <c r="E959">
        <v>1</v>
      </c>
      <c r="F959" s="1">
        <v>41159</v>
      </c>
      <c r="G959">
        <v>40.873949600000003</v>
      </c>
      <c r="H959">
        <v>-109.1483089</v>
      </c>
      <c r="I959">
        <v>-13.12</v>
      </c>
      <c r="J959">
        <v>-110.17</v>
      </c>
      <c r="K959">
        <v>-5.210000000000008</v>
      </c>
      <c r="L959" s="6">
        <v>0.22065005672874866</v>
      </c>
      <c r="M959" s="6">
        <v>2.289317784298611</v>
      </c>
    </row>
    <row r="960" spans="1:13" x14ac:dyDescent="0.25">
      <c r="A960" t="s">
        <v>5066</v>
      </c>
      <c r="B960">
        <v>2012</v>
      </c>
      <c r="C960">
        <v>7225</v>
      </c>
      <c r="D960" t="s">
        <v>1201</v>
      </c>
      <c r="E960">
        <v>1</v>
      </c>
      <c r="F960" s="1">
        <v>41107</v>
      </c>
      <c r="G960">
        <v>40.752434090000001</v>
      </c>
      <c r="H960">
        <v>-111.71956059999999</v>
      </c>
      <c r="I960">
        <v>-15.32</v>
      </c>
      <c r="J960">
        <v>-116.67</v>
      </c>
      <c r="K960">
        <v>5.8900000000000006</v>
      </c>
      <c r="L960" s="6">
        <v>5.9865902868177417E-2</v>
      </c>
      <c r="M960" s="6">
        <v>0.47461008444657055</v>
      </c>
    </row>
    <row r="961" spans="1:13" x14ac:dyDescent="0.25">
      <c r="A961" t="s">
        <v>5067</v>
      </c>
      <c r="B961">
        <v>2012</v>
      </c>
      <c r="C961">
        <v>8360</v>
      </c>
      <c r="D961" t="s">
        <v>1202</v>
      </c>
      <c r="E961">
        <v>1</v>
      </c>
      <c r="F961" s="1">
        <v>41156</v>
      </c>
      <c r="G961">
        <v>40.67460225</v>
      </c>
      <c r="H961">
        <v>-110.97069930000001</v>
      </c>
      <c r="I961">
        <v>-14.23</v>
      </c>
      <c r="J961">
        <v>-112.31</v>
      </c>
      <c r="K961">
        <v>1.5300000000000011</v>
      </c>
      <c r="L961" s="6">
        <v>0.10264052865390397</v>
      </c>
      <c r="M961" s="6">
        <v>1.5709558997653792</v>
      </c>
    </row>
    <row r="962" spans="1:13" x14ac:dyDescent="0.25">
      <c r="A962" t="s">
        <v>5068</v>
      </c>
      <c r="B962">
        <v>2012</v>
      </c>
      <c r="C962">
        <v>8390</v>
      </c>
      <c r="D962" t="s">
        <v>1203</v>
      </c>
      <c r="E962">
        <v>1</v>
      </c>
      <c r="F962" s="1">
        <v>41157</v>
      </c>
      <c r="G962">
        <v>40.906099300000001</v>
      </c>
      <c r="H962">
        <v>-111.5911941</v>
      </c>
      <c r="I962">
        <v>-14.91</v>
      </c>
      <c r="J962">
        <v>-117.48</v>
      </c>
      <c r="K962">
        <v>1.7999999999999972</v>
      </c>
      <c r="L962" s="6">
        <v>0.12104054266220486</v>
      </c>
      <c r="M962" s="6">
        <v>2.0923762682611207</v>
      </c>
    </row>
    <row r="963" spans="1:13" x14ac:dyDescent="0.25">
      <c r="A963" t="s">
        <v>5069</v>
      </c>
      <c r="B963">
        <v>2012</v>
      </c>
      <c r="C963">
        <v>8508</v>
      </c>
      <c r="D963" t="s">
        <v>1204</v>
      </c>
      <c r="E963">
        <v>1</v>
      </c>
      <c r="F963" s="1">
        <v>41163</v>
      </c>
      <c r="G963">
        <v>40.922540900000001</v>
      </c>
      <c r="H963">
        <v>-110.11858890000001</v>
      </c>
      <c r="I963">
        <v>-13.04</v>
      </c>
      <c r="J963">
        <v>-105.73</v>
      </c>
      <c r="K963">
        <v>-1.4100000000000108</v>
      </c>
      <c r="L963" s="6">
        <v>0.1423389588374202</v>
      </c>
      <c r="M963" s="6">
        <v>0.87021515942562877</v>
      </c>
    </row>
    <row r="964" spans="1:13" x14ac:dyDescent="0.25">
      <c r="A964" t="s">
        <v>5070</v>
      </c>
      <c r="B964">
        <v>2012</v>
      </c>
      <c r="C964">
        <v>8509</v>
      </c>
      <c r="D964" t="s">
        <v>1205</v>
      </c>
      <c r="E964">
        <v>1</v>
      </c>
      <c r="F964" s="1">
        <v>41164</v>
      </c>
      <c r="G964">
        <v>40.35063701</v>
      </c>
      <c r="H964">
        <v>-109.941191</v>
      </c>
      <c r="I964">
        <v>-6.77</v>
      </c>
      <c r="J964">
        <v>-73.040000000000006</v>
      </c>
      <c r="K964">
        <v>-18.88000000000001</v>
      </c>
      <c r="L964" s="6">
        <v>0.28661653471901749</v>
      </c>
      <c r="M964" s="6">
        <v>0.19738171554678885</v>
      </c>
    </row>
    <row r="965" spans="1:13" x14ac:dyDescent="0.25">
      <c r="A965" t="s">
        <v>5071</v>
      </c>
      <c r="B965">
        <v>2012</v>
      </c>
      <c r="C965">
        <v>8321</v>
      </c>
      <c r="D965" t="s">
        <v>1206</v>
      </c>
      <c r="E965">
        <v>1</v>
      </c>
      <c r="F965" s="1">
        <v>41151</v>
      </c>
      <c r="G965">
        <v>39.10008113</v>
      </c>
      <c r="H965">
        <v>-111.2003351</v>
      </c>
      <c r="I965">
        <v>-14.27</v>
      </c>
      <c r="J965">
        <v>-110.85</v>
      </c>
      <c r="K965">
        <v>3.3100000000000023</v>
      </c>
      <c r="L965" s="6">
        <v>9.7609764331585469E-2</v>
      </c>
      <c r="M965" s="6">
        <v>0.78168058537109053</v>
      </c>
    </row>
    <row r="966" spans="1:13" x14ac:dyDescent="0.25">
      <c r="A966" t="s">
        <v>5072</v>
      </c>
      <c r="B966">
        <v>2012</v>
      </c>
      <c r="C966">
        <v>8777</v>
      </c>
      <c r="D966" t="s">
        <v>1207</v>
      </c>
      <c r="E966">
        <v>1</v>
      </c>
      <c r="F966" s="1">
        <v>41178</v>
      </c>
      <c r="G966">
        <v>39.360351190000003</v>
      </c>
      <c r="H966">
        <v>-111.9637079</v>
      </c>
      <c r="I966">
        <v>-10.57</v>
      </c>
      <c r="J966">
        <v>-90.85</v>
      </c>
      <c r="K966">
        <v>-6.289999999999992</v>
      </c>
      <c r="L966" s="6">
        <v>0.14423461063969203</v>
      </c>
      <c r="M966" s="6">
        <v>0.67787197263370036</v>
      </c>
    </row>
    <row r="967" spans="1:13" x14ac:dyDescent="0.25">
      <c r="A967" t="s">
        <v>5073</v>
      </c>
      <c r="B967">
        <v>2012</v>
      </c>
      <c r="C967">
        <v>8765</v>
      </c>
      <c r="D967" t="s">
        <v>1208</v>
      </c>
      <c r="E967">
        <v>1</v>
      </c>
      <c r="F967" s="1">
        <v>41177</v>
      </c>
      <c r="G967">
        <v>37.595561840000002</v>
      </c>
      <c r="H967">
        <v>-112.2546686</v>
      </c>
      <c r="I967">
        <v>-10.91</v>
      </c>
      <c r="J967">
        <v>-84.19</v>
      </c>
      <c r="K967">
        <v>3.0900000000000034</v>
      </c>
      <c r="L967" s="6">
        <v>8.2864799691074131E-2</v>
      </c>
      <c r="M967" s="6">
        <v>9.6140417003458392E-2</v>
      </c>
    </row>
    <row r="968" spans="1:13" x14ac:dyDescent="0.25">
      <c r="A968" t="s">
        <v>5074</v>
      </c>
      <c r="B968">
        <v>2012</v>
      </c>
      <c r="C968">
        <v>8812</v>
      </c>
      <c r="D968" t="s">
        <v>1209</v>
      </c>
      <c r="E968">
        <v>1</v>
      </c>
      <c r="F968" s="1">
        <v>41179</v>
      </c>
      <c r="G968">
        <v>40.057680329999997</v>
      </c>
      <c r="H968">
        <v>-110.62771499999999</v>
      </c>
      <c r="I968">
        <v>-11.13</v>
      </c>
      <c r="J968">
        <v>-96.94</v>
      </c>
      <c r="K968">
        <v>-7.8999999999999915</v>
      </c>
      <c r="L968" s="6">
        <v>0.16616916736992243</v>
      </c>
      <c r="M968" s="6">
        <v>1.3105871491736001</v>
      </c>
    </row>
    <row r="969" spans="1:13" x14ac:dyDescent="0.25">
      <c r="A969" t="s">
        <v>5075</v>
      </c>
      <c r="B969">
        <v>2012</v>
      </c>
      <c r="C969">
        <v>8787</v>
      </c>
      <c r="D969" t="s">
        <v>1210</v>
      </c>
      <c r="E969">
        <v>1</v>
      </c>
      <c r="F969" s="1">
        <v>41179</v>
      </c>
      <c r="G969">
        <v>40.711058950000002</v>
      </c>
      <c r="H969">
        <v>-111.9468346</v>
      </c>
      <c r="I969">
        <v>-8.3699999999999992</v>
      </c>
      <c r="J969">
        <v>-77.989999999999995</v>
      </c>
      <c r="K969">
        <v>-11.030000000000001</v>
      </c>
      <c r="L969" s="6">
        <v>0.25068729788729094</v>
      </c>
      <c r="M969" s="6">
        <v>0.13539189183727346</v>
      </c>
    </row>
    <row r="970" spans="1:13" x14ac:dyDescent="0.25">
      <c r="A970" t="s">
        <v>5076</v>
      </c>
      <c r="B970">
        <v>2012</v>
      </c>
      <c r="C970">
        <v>8766</v>
      </c>
      <c r="D970" t="s">
        <v>1211</v>
      </c>
      <c r="E970">
        <v>1</v>
      </c>
      <c r="F970" s="1">
        <v>41177</v>
      </c>
      <c r="G970">
        <v>40.863780749999997</v>
      </c>
      <c r="H970">
        <v>-109.81181460000001</v>
      </c>
      <c r="I970">
        <v>-14.25</v>
      </c>
      <c r="J970">
        <v>-114.66</v>
      </c>
      <c r="K970">
        <v>-0.65999999999999659</v>
      </c>
      <c r="L970" s="6">
        <v>5.6903420523689532E-2</v>
      </c>
      <c r="M970" s="6">
        <v>0.28560672997649433</v>
      </c>
    </row>
    <row r="971" spans="1:13" x14ac:dyDescent="0.25">
      <c r="A971" t="s">
        <v>5077</v>
      </c>
      <c r="B971">
        <v>2012</v>
      </c>
      <c r="C971">
        <v>8776</v>
      </c>
      <c r="D971" t="s">
        <v>1212</v>
      </c>
      <c r="E971">
        <v>1</v>
      </c>
      <c r="F971" s="1">
        <v>41178</v>
      </c>
      <c r="G971">
        <v>40.671088599999997</v>
      </c>
      <c r="H971">
        <v>-109.9197001</v>
      </c>
      <c r="I971">
        <v>-11.4</v>
      </c>
      <c r="J971">
        <v>-92.71</v>
      </c>
      <c r="K971">
        <v>-1.5099999999999909</v>
      </c>
      <c r="L971" s="6">
        <v>0.2282148158125718</v>
      </c>
      <c r="M971" s="6">
        <v>0.34163830368026837</v>
      </c>
    </row>
    <row r="972" spans="1:13" x14ac:dyDescent="0.25">
      <c r="A972" t="s">
        <v>2473</v>
      </c>
      <c r="B972">
        <v>2012</v>
      </c>
      <c r="C972">
        <v>7054</v>
      </c>
      <c r="D972" t="s">
        <v>1213</v>
      </c>
      <c r="E972">
        <v>1</v>
      </c>
      <c r="F972" s="1">
        <v>41100</v>
      </c>
      <c r="G972">
        <v>37.292448110000002</v>
      </c>
      <c r="H972">
        <v>-77.893494559999993</v>
      </c>
      <c r="I972">
        <v>-2.4</v>
      </c>
      <c r="J972">
        <v>-19.78</v>
      </c>
      <c r="K972">
        <v>-0.58000000000000185</v>
      </c>
      <c r="L972" s="6">
        <v>0.22521426970488559</v>
      </c>
      <c r="M972" s="6">
        <v>0.14282080317598153</v>
      </c>
    </row>
    <row r="973" spans="1:13" x14ac:dyDescent="0.25">
      <c r="A973" t="s">
        <v>3268</v>
      </c>
      <c r="B973">
        <v>2012</v>
      </c>
      <c r="C973">
        <v>7537</v>
      </c>
      <c r="D973" t="s">
        <v>1215</v>
      </c>
      <c r="E973">
        <v>1</v>
      </c>
      <c r="F973" s="1">
        <v>41120</v>
      </c>
      <c r="G973">
        <v>37.122634359999999</v>
      </c>
      <c r="H973">
        <v>-77.636064759999996</v>
      </c>
      <c r="I973">
        <v>-1.73</v>
      </c>
      <c r="J973">
        <v>-16.68</v>
      </c>
      <c r="K973">
        <v>-2.84</v>
      </c>
      <c r="L973" s="6">
        <v>0.2692822569370264</v>
      </c>
      <c r="M973" s="6">
        <v>0.52251768205901294</v>
      </c>
    </row>
    <row r="974" spans="1:13" x14ac:dyDescent="0.25">
      <c r="A974" t="s">
        <v>2907</v>
      </c>
      <c r="B974">
        <v>2012</v>
      </c>
      <c r="C974">
        <v>7260</v>
      </c>
      <c r="D974" t="s">
        <v>1217</v>
      </c>
      <c r="E974">
        <v>1</v>
      </c>
      <c r="F974" s="1">
        <v>41108</v>
      </c>
      <c r="G974">
        <v>38.964743489999996</v>
      </c>
      <c r="H974">
        <v>-77.335584530000006</v>
      </c>
      <c r="I974">
        <v>-3.39</v>
      </c>
      <c r="J974">
        <v>-25.81</v>
      </c>
      <c r="K974">
        <v>1.3100000000000023</v>
      </c>
      <c r="L974" s="6">
        <v>0.20820184334531866</v>
      </c>
      <c r="M974" s="6">
        <v>0.81490936889756194</v>
      </c>
    </row>
    <row r="975" spans="1:13" x14ac:dyDescent="0.25">
      <c r="A975" t="s">
        <v>2718</v>
      </c>
      <c r="B975">
        <v>2012</v>
      </c>
      <c r="C975">
        <v>7410</v>
      </c>
      <c r="D975" t="s">
        <v>1219</v>
      </c>
      <c r="E975">
        <v>1</v>
      </c>
      <c r="F975" s="1">
        <v>41115</v>
      </c>
      <c r="G975">
        <v>36.944020449999996</v>
      </c>
      <c r="H975">
        <v>-82.203266290000002</v>
      </c>
      <c r="I975">
        <v>-4.49</v>
      </c>
      <c r="J975">
        <v>-30.48</v>
      </c>
      <c r="K975">
        <v>5.4400000000000013</v>
      </c>
      <c r="L975" s="6">
        <v>0.14942686740700611</v>
      </c>
      <c r="M975" s="6">
        <v>0.47789499768004223</v>
      </c>
    </row>
    <row r="976" spans="1:13" x14ac:dyDescent="0.25">
      <c r="A976" t="s">
        <v>3069</v>
      </c>
      <c r="B976">
        <v>2012</v>
      </c>
      <c r="C976">
        <v>7095</v>
      </c>
      <c r="D976" t="s">
        <v>1221</v>
      </c>
      <c r="E976">
        <v>1</v>
      </c>
      <c r="F976" s="1">
        <v>41101</v>
      </c>
      <c r="G976">
        <v>38.217688410000001</v>
      </c>
      <c r="H976">
        <v>-77.669925329999998</v>
      </c>
      <c r="I976">
        <v>-5.0999999999999996</v>
      </c>
      <c r="J976">
        <v>-30.79</v>
      </c>
      <c r="K976">
        <v>10.009999999999998</v>
      </c>
      <c r="L976" s="6">
        <v>9.4965146492195146E-2</v>
      </c>
      <c r="M976" s="6">
        <v>0.14503137527524529</v>
      </c>
    </row>
    <row r="977" spans="1:13" x14ac:dyDescent="0.25">
      <c r="A977" t="s">
        <v>2633</v>
      </c>
      <c r="B977">
        <v>2012</v>
      </c>
      <c r="C977">
        <v>7586</v>
      </c>
      <c r="D977" t="s">
        <v>1223</v>
      </c>
      <c r="E977">
        <v>1</v>
      </c>
      <c r="F977" s="1">
        <v>41122</v>
      </c>
      <c r="G977">
        <v>37.30188244</v>
      </c>
      <c r="H977">
        <v>-76.821071029999999</v>
      </c>
      <c r="I977">
        <v>-4.55</v>
      </c>
      <c r="J977">
        <v>-27.38</v>
      </c>
      <c r="K977">
        <v>9.02</v>
      </c>
      <c r="L977" s="6">
        <v>4.6862863131624286E-2</v>
      </c>
      <c r="M977" s="6">
        <v>4.6830829081808502E-2</v>
      </c>
    </row>
    <row r="978" spans="1:13" x14ac:dyDescent="0.25">
      <c r="A978" t="s">
        <v>2568</v>
      </c>
      <c r="B978">
        <v>2012</v>
      </c>
      <c r="C978">
        <v>6553</v>
      </c>
      <c r="D978" t="s">
        <v>1225</v>
      </c>
      <c r="E978">
        <v>1</v>
      </c>
      <c r="F978" s="1">
        <v>41072</v>
      </c>
      <c r="G978">
        <v>37.2141479</v>
      </c>
      <c r="H978">
        <v>-78.625527140000003</v>
      </c>
      <c r="I978">
        <v>-5.0199999999999996</v>
      </c>
      <c r="J978">
        <v>-30.65</v>
      </c>
      <c r="K978">
        <v>9.509999999999998</v>
      </c>
      <c r="L978" s="6">
        <v>1.3199871155960184E-2</v>
      </c>
      <c r="M978" s="6">
        <v>2.0029721634260013E-2</v>
      </c>
    </row>
    <row r="979" spans="1:13" x14ac:dyDescent="0.25">
      <c r="A979" t="s">
        <v>5078</v>
      </c>
      <c r="B979">
        <v>2012</v>
      </c>
      <c r="C979">
        <v>6424</v>
      </c>
      <c r="D979" t="s">
        <v>1227</v>
      </c>
      <c r="E979">
        <v>1</v>
      </c>
      <c r="F979" s="1">
        <v>41065</v>
      </c>
      <c r="G979">
        <v>37.35262917</v>
      </c>
      <c r="H979">
        <v>-79.926405489999993</v>
      </c>
      <c r="I979">
        <v>-4.66</v>
      </c>
      <c r="J979">
        <v>-31.39</v>
      </c>
      <c r="K979">
        <v>5.8900000000000006</v>
      </c>
      <c r="L979" s="6">
        <v>0.1407700210103506</v>
      </c>
      <c r="M979" s="6">
        <v>0.1274372615418819</v>
      </c>
    </row>
    <row r="980" spans="1:13" x14ac:dyDescent="0.25">
      <c r="A980" t="s">
        <v>5079</v>
      </c>
      <c r="B980">
        <v>2012</v>
      </c>
      <c r="C980">
        <v>7259</v>
      </c>
      <c r="D980" t="s">
        <v>1228</v>
      </c>
      <c r="E980">
        <v>1</v>
      </c>
      <c r="F980" s="1">
        <v>41108</v>
      </c>
      <c r="G980">
        <v>38.613206900000002</v>
      </c>
      <c r="H980">
        <v>-77.351775840000002</v>
      </c>
      <c r="I980">
        <v>-4.05</v>
      </c>
      <c r="J980">
        <v>-28.42</v>
      </c>
      <c r="K980">
        <v>3.9799999999999969</v>
      </c>
      <c r="L980" s="6">
        <v>0.14992127906004377</v>
      </c>
      <c r="M980" s="6">
        <v>0.69759952920977852</v>
      </c>
    </row>
    <row r="981" spans="1:13" x14ac:dyDescent="0.25">
      <c r="A981" t="s">
        <v>5080</v>
      </c>
      <c r="B981">
        <v>2012</v>
      </c>
      <c r="C981">
        <v>7053</v>
      </c>
      <c r="D981" t="s">
        <v>1229</v>
      </c>
      <c r="E981">
        <v>1</v>
      </c>
      <c r="F981" s="1">
        <v>41100</v>
      </c>
      <c r="G981">
        <v>37.202633140000003</v>
      </c>
      <c r="H981">
        <v>-77.35292656</v>
      </c>
      <c r="I981">
        <v>-1.96</v>
      </c>
      <c r="J981">
        <v>-9.9499999999999993</v>
      </c>
      <c r="K981">
        <v>5.73</v>
      </c>
      <c r="L981" s="6">
        <v>0.17281487615516453</v>
      </c>
      <c r="M981" s="6">
        <v>0.31990699011804624</v>
      </c>
    </row>
    <row r="982" spans="1:13" x14ac:dyDescent="0.25">
      <c r="A982" t="s">
        <v>5081</v>
      </c>
      <c r="B982">
        <v>2012</v>
      </c>
      <c r="C982">
        <v>7777</v>
      </c>
      <c r="D982" t="s">
        <v>1230</v>
      </c>
      <c r="E982">
        <v>1</v>
      </c>
      <c r="F982" s="1">
        <v>41129</v>
      </c>
      <c r="G982">
        <v>36.70331908</v>
      </c>
      <c r="H982">
        <v>-76.613701710000001</v>
      </c>
      <c r="I982">
        <v>-2.58</v>
      </c>
      <c r="J982">
        <v>-14.8</v>
      </c>
      <c r="K982">
        <v>5.84</v>
      </c>
      <c r="L982" s="6">
        <v>0.18420020944340285</v>
      </c>
      <c r="M982" s="6">
        <v>0.15702017094219259</v>
      </c>
    </row>
    <row r="983" spans="1:13" x14ac:dyDescent="0.25">
      <c r="A983" t="s">
        <v>5082</v>
      </c>
      <c r="B983">
        <v>2012</v>
      </c>
      <c r="C983">
        <v>6587</v>
      </c>
      <c r="D983" t="s">
        <v>1231</v>
      </c>
      <c r="E983">
        <v>1</v>
      </c>
      <c r="F983" s="1">
        <v>41074</v>
      </c>
      <c r="G983">
        <v>37.975346209999998</v>
      </c>
      <c r="H983">
        <v>-78.428054040000006</v>
      </c>
      <c r="I983">
        <v>-3.85</v>
      </c>
      <c r="J983">
        <v>-27.59</v>
      </c>
      <c r="K983">
        <v>3.2100000000000009</v>
      </c>
      <c r="L983" s="6">
        <v>0.16175141329769799</v>
      </c>
      <c r="M983" s="6">
        <v>0.37730328195383528</v>
      </c>
    </row>
    <row r="984" spans="1:13" x14ac:dyDescent="0.25">
      <c r="A984" t="s">
        <v>5083</v>
      </c>
      <c r="B984">
        <v>2012</v>
      </c>
      <c r="C984">
        <v>6438</v>
      </c>
      <c r="D984" t="s">
        <v>1232</v>
      </c>
      <c r="E984">
        <v>1</v>
      </c>
      <c r="F984" s="1">
        <v>41066</v>
      </c>
      <c r="G984">
        <v>36.938510059999999</v>
      </c>
      <c r="H984">
        <v>-79.928459689999997</v>
      </c>
      <c r="I984">
        <v>-6.29</v>
      </c>
      <c r="J984">
        <v>-37.31</v>
      </c>
      <c r="K984">
        <v>13.009999999999998</v>
      </c>
      <c r="L984" s="6">
        <v>3.5754719338706317E-2</v>
      </c>
      <c r="M984" s="6">
        <v>0.1167179888208944</v>
      </c>
    </row>
    <row r="985" spans="1:13" x14ac:dyDescent="0.25">
      <c r="A985" t="s">
        <v>5084</v>
      </c>
      <c r="B985">
        <v>2012</v>
      </c>
      <c r="C985">
        <v>7237</v>
      </c>
      <c r="D985" t="s">
        <v>1233</v>
      </c>
      <c r="E985">
        <v>1</v>
      </c>
      <c r="F985" s="1">
        <v>41107</v>
      </c>
      <c r="G985">
        <v>38.663587509999999</v>
      </c>
      <c r="H985">
        <v>-77.668419409999998</v>
      </c>
      <c r="I985">
        <v>-1.1599999999999999</v>
      </c>
      <c r="J985">
        <v>-13.55</v>
      </c>
      <c r="K985">
        <v>-4.2700000000000014</v>
      </c>
      <c r="L985" s="6">
        <v>0.49714585552107071</v>
      </c>
      <c r="M985" s="6">
        <v>0.42369253903408838</v>
      </c>
    </row>
    <row r="986" spans="1:13" x14ac:dyDescent="0.25">
      <c r="A986" t="s">
        <v>5085</v>
      </c>
      <c r="B986">
        <v>2012</v>
      </c>
      <c r="C986">
        <v>7564</v>
      </c>
      <c r="D986" t="s">
        <v>1234</v>
      </c>
      <c r="E986">
        <v>1</v>
      </c>
      <c r="F986" s="1">
        <v>41121</v>
      </c>
      <c r="G986">
        <v>37.296421809999998</v>
      </c>
      <c r="H986">
        <v>-76.613172039999995</v>
      </c>
      <c r="I986">
        <v>-0.74</v>
      </c>
      <c r="J986">
        <v>-8.84</v>
      </c>
      <c r="K986">
        <v>-2.92</v>
      </c>
      <c r="L986" s="6">
        <v>0.69278147860499195</v>
      </c>
      <c r="M986" s="6">
        <v>0.58779427834016806</v>
      </c>
    </row>
    <row r="987" spans="1:13" x14ac:dyDescent="0.25">
      <c r="A987" t="s">
        <v>5086</v>
      </c>
      <c r="B987">
        <v>2012</v>
      </c>
      <c r="C987">
        <v>7094</v>
      </c>
      <c r="D987" t="s">
        <v>1235</v>
      </c>
      <c r="E987">
        <v>1</v>
      </c>
      <c r="F987" s="1">
        <v>41101</v>
      </c>
      <c r="G987">
        <v>37.75190637</v>
      </c>
      <c r="H987">
        <v>-76.933733129999993</v>
      </c>
      <c r="I987">
        <v>-4.13</v>
      </c>
      <c r="J987">
        <v>-26.75</v>
      </c>
      <c r="K987">
        <v>6.2899999999999991</v>
      </c>
      <c r="L987" s="6">
        <v>0.10637335865736861</v>
      </c>
      <c r="M987" s="6">
        <v>0.20671281489672974</v>
      </c>
    </row>
    <row r="988" spans="1:13" x14ac:dyDescent="0.25">
      <c r="A988" t="s">
        <v>5087</v>
      </c>
      <c r="B988">
        <v>2012</v>
      </c>
      <c r="C988">
        <v>7778</v>
      </c>
      <c r="D988" t="s">
        <v>1236</v>
      </c>
      <c r="E988">
        <v>1</v>
      </c>
      <c r="F988" s="1">
        <v>41129</v>
      </c>
      <c r="G988">
        <v>36.917808919999999</v>
      </c>
      <c r="H988">
        <v>-76.151744550000004</v>
      </c>
      <c r="I988">
        <v>0.59</v>
      </c>
      <c r="J988">
        <v>1.22</v>
      </c>
      <c r="K988">
        <v>-3.5</v>
      </c>
      <c r="L988" s="6">
        <v>0.99356496502852121</v>
      </c>
      <c r="M988" s="6">
        <v>0.78321825992342198</v>
      </c>
    </row>
    <row r="989" spans="1:13" x14ac:dyDescent="0.25">
      <c r="A989" t="s">
        <v>5088</v>
      </c>
      <c r="B989">
        <v>2012</v>
      </c>
      <c r="C989">
        <v>6568</v>
      </c>
      <c r="D989" t="s">
        <v>1237</v>
      </c>
      <c r="E989">
        <v>1</v>
      </c>
      <c r="F989" s="1">
        <v>41073</v>
      </c>
      <c r="G989">
        <v>36.674340569999998</v>
      </c>
      <c r="H989">
        <v>-80.390170080000004</v>
      </c>
      <c r="I989">
        <v>-6.06</v>
      </c>
      <c r="J989">
        <v>-35.19</v>
      </c>
      <c r="K989">
        <v>13.29</v>
      </c>
      <c r="L989" s="6">
        <v>0.11615997640245881</v>
      </c>
      <c r="M989" s="6">
        <v>1.5696131199742995</v>
      </c>
    </row>
    <row r="990" spans="1:13" x14ac:dyDescent="0.25">
      <c r="A990" t="s">
        <v>5089</v>
      </c>
      <c r="B990">
        <v>2012</v>
      </c>
      <c r="C990">
        <v>7455</v>
      </c>
      <c r="D990" t="s">
        <v>1238</v>
      </c>
      <c r="E990">
        <v>1</v>
      </c>
      <c r="F990" s="1">
        <v>41116</v>
      </c>
      <c r="G990">
        <v>38.55750724</v>
      </c>
      <c r="H990">
        <v>-78.969832420000003</v>
      </c>
      <c r="I990">
        <v>-5.41</v>
      </c>
      <c r="J990">
        <v>-33.409999999999997</v>
      </c>
      <c r="K990">
        <v>9.8700000000000045</v>
      </c>
      <c r="L990" s="6">
        <v>4.3891995633574595E-3</v>
      </c>
      <c r="M990" s="6">
        <v>1.6193755293662664E-2</v>
      </c>
    </row>
    <row r="991" spans="1:13" x14ac:dyDescent="0.25">
      <c r="A991" t="s">
        <v>5090</v>
      </c>
      <c r="B991">
        <v>2012</v>
      </c>
      <c r="C991">
        <v>7963</v>
      </c>
      <c r="D991" t="s">
        <v>1239</v>
      </c>
      <c r="E991">
        <v>1</v>
      </c>
      <c r="F991" s="1">
        <v>41136</v>
      </c>
      <c r="G991">
        <v>37.15479457</v>
      </c>
      <c r="H991">
        <v>-77.520500589999997</v>
      </c>
      <c r="I991">
        <v>-0.51</v>
      </c>
      <c r="J991">
        <v>-8.6</v>
      </c>
      <c r="K991">
        <v>-4.5199999999999996</v>
      </c>
      <c r="L991" s="6">
        <v>0.41460815317858779</v>
      </c>
      <c r="M991" s="6">
        <v>0.33535339946492976</v>
      </c>
    </row>
    <row r="992" spans="1:13" x14ac:dyDescent="0.25">
      <c r="A992" t="s">
        <v>5091</v>
      </c>
      <c r="B992">
        <v>2012</v>
      </c>
      <c r="C992">
        <v>7964</v>
      </c>
      <c r="D992" t="s">
        <v>1240</v>
      </c>
      <c r="E992">
        <v>1</v>
      </c>
      <c r="F992" s="1">
        <v>41136</v>
      </c>
      <c r="G992">
        <v>37.993595319999997</v>
      </c>
      <c r="H992">
        <v>-78.177612980000006</v>
      </c>
      <c r="I992">
        <v>-2.87</v>
      </c>
      <c r="J992">
        <v>-21.08</v>
      </c>
      <c r="K992">
        <v>1.8800000000000026</v>
      </c>
      <c r="L992" s="6">
        <v>0.26357121082125806</v>
      </c>
      <c r="M992" s="6">
        <v>0.55530339261650141</v>
      </c>
    </row>
    <row r="993" spans="1:13" x14ac:dyDescent="0.25">
      <c r="A993" t="s">
        <v>4302</v>
      </c>
      <c r="B993">
        <v>2012</v>
      </c>
      <c r="C993">
        <v>6792</v>
      </c>
      <c r="D993" t="s">
        <v>5092</v>
      </c>
      <c r="E993">
        <v>1</v>
      </c>
      <c r="F993" s="1">
        <v>41086</v>
      </c>
      <c r="G993">
        <v>37.043399999999998</v>
      </c>
      <c r="H993">
        <v>-80.867608680000004</v>
      </c>
      <c r="I993">
        <v>-5.61</v>
      </c>
      <c r="J993">
        <v>-34.869999999999997</v>
      </c>
      <c r="K993">
        <v>10.010000000000005</v>
      </c>
      <c r="L993" s="6">
        <v>0.14158259138168108</v>
      </c>
      <c r="M993" s="6">
        <v>0.69727625928247483</v>
      </c>
    </row>
    <row r="994" spans="1:13" x14ac:dyDescent="0.25">
      <c r="A994" t="s">
        <v>4298</v>
      </c>
      <c r="B994">
        <v>2012</v>
      </c>
      <c r="C994">
        <v>7636</v>
      </c>
      <c r="D994" t="s">
        <v>5093</v>
      </c>
      <c r="E994">
        <v>1</v>
      </c>
      <c r="F994" s="1">
        <v>41122</v>
      </c>
      <c r="G994">
        <v>37.358669480000003</v>
      </c>
      <c r="H994">
        <v>-76.842102839999995</v>
      </c>
      <c r="I994">
        <v>-1</v>
      </c>
      <c r="J994">
        <v>-11.72</v>
      </c>
      <c r="K994">
        <v>-3.7200000000000006</v>
      </c>
      <c r="L994" s="6">
        <v>0.37050749548154449</v>
      </c>
      <c r="M994" s="6">
        <v>1.2141405782939283</v>
      </c>
    </row>
    <row r="995" spans="1:13" x14ac:dyDescent="0.25">
      <c r="A995" t="s">
        <v>4304</v>
      </c>
      <c r="B995">
        <v>2012</v>
      </c>
      <c r="C995">
        <v>7565</v>
      </c>
      <c r="D995" t="s">
        <v>5094</v>
      </c>
      <c r="E995">
        <v>1</v>
      </c>
      <c r="F995" s="1">
        <v>41121</v>
      </c>
      <c r="G995">
        <v>37.313394000000002</v>
      </c>
      <c r="H995">
        <v>-76.708332999999996</v>
      </c>
      <c r="I995">
        <v>-3.06</v>
      </c>
      <c r="J995">
        <v>-22.06</v>
      </c>
      <c r="K995">
        <v>2.4200000000000017</v>
      </c>
      <c r="L995" s="6">
        <v>0.14173892292819762</v>
      </c>
      <c r="M995" s="6">
        <v>0.36026162463116823</v>
      </c>
    </row>
    <row r="996" spans="1:13" x14ac:dyDescent="0.25">
      <c r="A996" t="s">
        <v>5095</v>
      </c>
      <c r="B996">
        <v>2012</v>
      </c>
      <c r="C996">
        <v>7378</v>
      </c>
      <c r="D996" t="s">
        <v>5096</v>
      </c>
      <c r="E996">
        <v>1</v>
      </c>
      <c r="F996" s="1">
        <v>41114</v>
      </c>
      <c r="G996">
        <v>36.749883079999996</v>
      </c>
      <c r="H996">
        <v>-79.873613539999994</v>
      </c>
      <c r="I996">
        <v>-1.83</v>
      </c>
      <c r="J996">
        <v>-17.760000000000002</v>
      </c>
      <c r="K996">
        <v>-3.120000000000001</v>
      </c>
      <c r="L996" s="6">
        <v>0.31392154408296657</v>
      </c>
      <c r="M996" s="6">
        <v>2.1588477023863568</v>
      </c>
    </row>
    <row r="997" spans="1:13" x14ac:dyDescent="0.25">
      <c r="A997" t="s">
        <v>5097</v>
      </c>
      <c r="B997">
        <v>2012</v>
      </c>
      <c r="C997">
        <v>6818</v>
      </c>
      <c r="D997" t="s">
        <v>5098</v>
      </c>
      <c r="E997">
        <v>1</v>
      </c>
      <c r="F997" s="1">
        <v>41087</v>
      </c>
      <c r="G997">
        <v>36.959451420000001</v>
      </c>
      <c r="H997">
        <v>-81.808468750000003</v>
      </c>
      <c r="I997">
        <v>-5.65</v>
      </c>
      <c r="J997">
        <v>-36.020000000000003</v>
      </c>
      <c r="K997">
        <v>9.18</v>
      </c>
      <c r="L997" s="6">
        <v>4.2817402760086408E-2</v>
      </c>
      <c r="M997" s="6">
        <v>0.32161715731356111</v>
      </c>
    </row>
    <row r="998" spans="1:13" x14ac:dyDescent="0.25">
      <c r="A998" t="s">
        <v>5099</v>
      </c>
      <c r="B998">
        <v>2012</v>
      </c>
      <c r="C998">
        <v>7738</v>
      </c>
      <c r="D998" t="s">
        <v>5100</v>
      </c>
      <c r="E998">
        <v>1</v>
      </c>
      <c r="F998" s="1">
        <v>41128</v>
      </c>
      <c r="G998">
        <v>37.412655639999997</v>
      </c>
      <c r="H998">
        <v>-76.710463989999994</v>
      </c>
      <c r="I998">
        <v>-0.98</v>
      </c>
      <c r="J998">
        <v>-9.83</v>
      </c>
      <c r="K998">
        <v>-1.9900000000000002</v>
      </c>
      <c r="L998" s="6" t="s">
        <v>1403</v>
      </c>
      <c r="M998" s="6" t="s">
        <v>1403</v>
      </c>
    </row>
    <row r="999" spans="1:13" x14ac:dyDescent="0.25">
      <c r="A999" t="s">
        <v>3262</v>
      </c>
      <c r="B999">
        <v>2012</v>
      </c>
      <c r="C999">
        <v>1000013</v>
      </c>
      <c r="D999" t="s">
        <v>1241</v>
      </c>
      <c r="E999">
        <v>1</v>
      </c>
      <c r="F999" s="1">
        <v>41078</v>
      </c>
      <c r="G999">
        <v>44.446520249999999</v>
      </c>
      <c r="H999">
        <v>-71.811892610000001</v>
      </c>
      <c r="I999">
        <v>-8.51</v>
      </c>
      <c r="J999">
        <v>-59.59</v>
      </c>
      <c r="K999">
        <v>8.4899999999999949</v>
      </c>
      <c r="L999" s="6">
        <v>4.6632610606460283E-2</v>
      </c>
      <c r="M999" s="6">
        <v>0.4989686970547344</v>
      </c>
    </row>
    <row r="1000" spans="1:13" x14ac:dyDescent="0.25">
      <c r="A1000" t="s">
        <v>2532</v>
      </c>
      <c r="B1000">
        <v>2012</v>
      </c>
      <c r="C1000">
        <v>1000020</v>
      </c>
      <c r="D1000" t="s">
        <v>1243</v>
      </c>
      <c r="E1000">
        <v>1</v>
      </c>
      <c r="F1000" s="1">
        <v>41086</v>
      </c>
      <c r="G1000">
        <v>44.719627549999998</v>
      </c>
      <c r="H1000">
        <v>-72.233823509999993</v>
      </c>
      <c r="I1000">
        <v>-9.76</v>
      </c>
      <c r="J1000">
        <v>-67.25</v>
      </c>
      <c r="K1000">
        <v>10.829999999999998</v>
      </c>
      <c r="L1000" s="6">
        <v>0</v>
      </c>
      <c r="M1000" s="6" t="s">
        <v>1403</v>
      </c>
    </row>
    <row r="1001" spans="1:13" x14ac:dyDescent="0.25">
      <c r="A1001" t="s">
        <v>2806</v>
      </c>
      <c r="B1001">
        <v>2012</v>
      </c>
      <c r="C1001">
        <v>7520</v>
      </c>
      <c r="D1001" t="s">
        <v>1245</v>
      </c>
      <c r="E1001">
        <v>1</v>
      </c>
      <c r="F1001" s="1">
        <v>41120</v>
      </c>
      <c r="G1001">
        <v>44.673860660000003</v>
      </c>
      <c r="H1001">
        <v>-73.361407920000005</v>
      </c>
      <c r="I1001">
        <v>-9.49</v>
      </c>
      <c r="J1001">
        <v>-67.87</v>
      </c>
      <c r="K1001">
        <v>8.0499999999999972</v>
      </c>
      <c r="L1001" s="6">
        <v>4.6034744334820576E-2</v>
      </c>
      <c r="M1001" s="6">
        <v>0.6646679708926635</v>
      </c>
    </row>
    <row r="1002" spans="1:13" x14ac:dyDescent="0.25">
      <c r="A1002" t="s">
        <v>2589</v>
      </c>
      <c r="B1002">
        <v>2012</v>
      </c>
      <c r="C1002">
        <v>1000071</v>
      </c>
      <c r="D1002" t="s">
        <v>1246</v>
      </c>
      <c r="E1002">
        <v>1</v>
      </c>
      <c r="F1002" s="1">
        <v>41107</v>
      </c>
      <c r="G1002">
        <v>43.891131680000001</v>
      </c>
      <c r="H1002">
        <v>-73.052467199999995</v>
      </c>
      <c r="I1002">
        <v>-8.48</v>
      </c>
      <c r="J1002">
        <v>-63.58</v>
      </c>
      <c r="K1002">
        <v>4.2600000000000051</v>
      </c>
      <c r="L1002" s="6">
        <v>4.7368229721382452E-2</v>
      </c>
      <c r="M1002" s="6">
        <v>1.6439346913029684</v>
      </c>
    </row>
    <row r="1003" spans="1:13" x14ac:dyDescent="0.25">
      <c r="A1003" t="s">
        <v>5101</v>
      </c>
      <c r="B1003">
        <v>2012</v>
      </c>
      <c r="C1003">
        <v>1000032</v>
      </c>
      <c r="D1003" t="s">
        <v>1248</v>
      </c>
      <c r="E1003">
        <v>1</v>
      </c>
      <c r="F1003" s="1">
        <v>41092</v>
      </c>
      <c r="G1003">
        <v>44.77783926</v>
      </c>
      <c r="H1003">
        <v>-71.799169520000007</v>
      </c>
      <c r="I1003">
        <v>-8.5</v>
      </c>
      <c r="J1003">
        <v>-62.58</v>
      </c>
      <c r="K1003">
        <v>5.4200000000000017</v>
      </c>
      <c r="L1003" s="6">
        <v>6.7569737386859285E-2</v>
      </c>
      <c r="M1003" s="6">
        <v>0.19515441747841775</v>
      </c>
    </row>
    <row r="1004" spans="1:13" x14ac:dyDescent="0.25">
      <c r="A1004" t="s">
        <v>5102</v>
      </c>
      <c r="B1004">
        <v>2012</v>
      </c>
      <c r="C1004">
        <v>1000054</v>
      </c>
      <c r="D1004" t="s">
        <v>1249</v>
      </c>
      <c r="E1004">
        <v>1</v>
      </c>
      <c r="F1004" s="1">
        <v>41102</v>
      </c>
      <c r="G1004">
        <v>42.746944399999997</v>
      </c>
      <c r="H1004">
        <v>-72.835508439999998</v>
      </c>
      <c r="I1004">
        <v>-6.08</v>
      </c>
      <c r="J1004">
        <v>-42.18</v>
      </c>
      <c r="K1004">
        <v>6.4600000000000009</v>
      </c>
      <c r="L1004" s="6">
        <v>0.16702798793710696</v>
      </c>
      <c r="M1004" s="6">
        <v>0.21655502768412568</v>
      </c>
    </row>
    <row r="1005" spans="1:13" x14ac:dyDescent="0.25">
      <c r="A1005" t="s">
        <v>5103</v>
      </c>
      <c r="B1005">
        <v>2012</v>
      </c>
      <c r="C1005">
        <v>1000167</v>
      </c>
      <c r="D1005" t="s">
        <v>1250</v>
      </c>
      <c r="E1005">
        <v>1</v>
      </c>
      <c r="F1005" s="1">
        <v>41143</v>
      </c>
      <c r="G1005">
        <v>44.746447590000002</v>
      </c>
      <c r="H1005">
        <v>-72.599306650000003</v>
      </c>
      <c r="I1005">
        <v>-8.7200000000000006</v>
      </c>
      <c r="J1005">
        <v>-64.02</v>
      </c>
      <c r="K1005">
        <v>5.7400000000000091</v>
      </c>
      <c r="L1005" s="6">
        <v>7.403011915904549E-2</v>
      </c>
      <c r="M1005" s="6">
        <v>0.67232304946977695</v>
      </c>
    </row>
    <row r="1006" spans="1:13" x14ac:dyDescent="0.25">
      <c r="A1006" t="s">
        <v>5104</v>
      </c>
      <c r="B1006">
        <v>2012</v>
      </c>
      <c r="C1006">
        <v>6953</v>
      </c>
      <c r="D1006" t="s">
        <v>1251</v>
      </c>
      <c r="E1006">
        <v>1</v>
      </c>
      <c r="F1006" s="1">
        <v>41095</v>
      </c>
      <c r="G1006">
        <v>44.418736359999997</v>
      </c>
      <c r="H1006">
        <v>-72.947297570000003</v>
      </c>
      <c r="I1006">
        <v>-8.98</v>
      </c>
      <c r="J1006">
        <v>-66.39</v>
      </c>
      <c r="K1006">
        <v>5.4500000000000028</v>
      </c>
      <c r="L1006" s="6">
        <v>3.6918428437854728E-2</v>
      </c>
      <c r="M1006" s="6">
        <v>0.11156349662399558</v>
      </c>
    </row>
    <row r="1007" spans="1:13" x14ac:dyDescent="0.25">
      <c r="A1007" t="s">
        <v>5105</v>
      </c>
      <c r="B1007">
        <v>2012</v>
      </c>
      <c r="C1007">
        <v>1000097</v>
      </c>
      <c r="D1007" t="s">
        <v>1252</v>
      </c>
      <c r="E1007">
        <v>1</v>
      </c>
      <c r="F1007" s="1">
        <v>41116</v>
      </c>
      <c r="G1007">
        <v>44.955726970000001</v>
      </c>
      <c r="H1007">
        <v>-71.717667890000001</v>
      </c>
      <c r="I1007">
        <v>-9.74</v>
      </c>
      <c r="J1007">
        <v>-70.92</v>
      </c>
      <c r="K1007">
        <v>7</v>
      </c>
      <c r="L1007" s="6">
        <v>4.2984277488120642E-2</v>
      </c>
      <c r="M1007" s="6">
        <v>1.3465149857013974</v>
      </c>
    </row>
    <row r="1008" spans="1:13" x14ac:dyDescent="0.25">
      <c r="A1008" t="s">
        <v>5106</v>
      </c>
      <c r="B1008">
        <v>2012</v>
      </c>
      <c r="C1008">
        <v>1000141</v>
      </c>
      <c r="D1008" t="s">
        <v>1253</v>
      </c>
      <c r="E1008">
        <v>1</v>
      </c>
      <c r="F1008" s="1">
        <v>41134</v>
      </c>
      <c r="G1008">
        <v>44.428191349999999</v>
      </c>
      <c r="H1008">
        <v>-72.230127749999994</v>
      </c>
      <c r="I1008">
        <v>-8.17</v>
      </c>
      <c r="J1008">
        <v>-56.2</v>
      </c>
      <c r="K1008">
        <v>9.1599999999999966</v>
      </c>
      <c r="L1008" s="6">
        <v>2.8718433258022195E-2</v>
      </c>
      <c r="M1008" s="6">
        <v>0.51942796503165056</v>
      </c>
    </row>
    <row r="1009" spans="1:13" x14ac:dyDescent="0.25">
      <c r="A1009" t="s">
        <v>3897</v>
      </c>
      <c r="B1009">
        <v>2012</v>
      </c>
      <c r="C1009">
        <v>7056</v>
      </c>
      <c r="D1009" t="s">
        <v>5107</v>
      </c>
      <c r="E1009">
        <v>1</v>
      </c>
      <c r="F1009" s="1">
        <v>41100</v>
      </c>
      <c r="G1009">
        <v>44.76282381</v>
      </c>
      <c r="H1009">
        <v>-71.953765349999998</v>
      </c>
      <c r="I1009">
        <v>-9.4700000000000006</v>
      </c>
      <c r="J1009">
        <v>-67.239999999999995</v>
      </c>
      <c r="K1009">
        <v>8.5200000000000102</v>
      </c>
      <c r="L1009" s="6">
        <v>4.1261599258274106E-2</v>
      </c>
      <c r="M1009" s="6">
        <v>0.15869059181067982</v>
      </c>
    </row>
    <row r="1010" spans="1:13" x14ac:dyDescent="0.25">
      <c r="A1010" t="s">
        <v>4115</v>
      </c>
      <c r="B1010">
        <v>2012</v>
      </c>
      <c r="C1010">
        <v>7096</v>
      </c>
      <c r="D1010" t="s">
        <v>5108</v>
      </c>
      <c r="E1010">
        <v>1</v>
      </c>
      <c r="F1010" s="1">
        <v>41101</v>
      </c>
      <c r="G1010">
        <v>43.496667930000001</v>
      </c>
      <c r="H1010">
        <v>-72.918292039999997</v>
      </c>
      <c r="I1010">
        <v>-7.1</v>
      </c>
      <c r="J1010">
        <v>-54.07</v>
      </c>
      <c r="K1010">
        <v>2.7299999999999969</v>
      </c>
      <c r="L1010" s="6">
        <v>9.1620303522934543E-2</v>
      </c>
      <c r="M1010" s="6">
        <v>2.1452266452153723</v>
      </c>
    </row>
    <row r="1011" spans="1:13" x14ac:dyDescent="0.25">
      <c r="A1011" t="s">
        <v>3934</v>
      </c>
      <c r="B1011">
        <v>2012</v>
      </c>
      <c r="C1011">
        <v>7179</v>
      </c>
      <c r="D1011" t="s">
        <v>1254</v>
      </c>
      <c r="E1011">
        <v>1</v>
      </c>
      <c r="F1011" s="1">
        <v>41102</v>
      </c>
      <c r="G1011">
        <v>46.422016749999997</v>
      </c>
      <c r="H1011">
        <v>-124.03560280000001</v>
      </c>
      <c r="I1011">
        <v>-3.53</v>
      </c>
      <c r="J1011">
        <v>-34.24</v>
      </c>
      <c r="K1011">
        <v>-6.0000000000000036</v>
      </c>
      <c r="L1011" s="6">
        <v>2.8302295511331224</v>
      </c>
      <c r="M1011" s="6">
        <v>3.129994846590773</v>
      </c>
    </row>
    <row r="1012" spans="1:13" x14ac:dyDescent="0.25">
      <c r="A1012" t="s">
        <v>2458</v>
      </c>
      <c r="B1012">
        <v>2012</v>
      </c>
      <c r="C1012">
        <v>7685</v>
      </c>
      <c r="D1012" t="s">
        <v>1256</v>
      </c>
      <c r="E1012">
        <v>1</v>
      </c>
      <c r="F1012" s="1">
        <v>41123</v>
      </c>
      <c r="G1012">
        <v>47.310850350000003</v>
      </c>
      <c r="H1012">
        <v>-121.29956</v>
      </c>
      <c r="I1012">
        <v>-11.55</v>
      </c>
      <c r="J1012">
        <v>-85.96</v>
      </c>
      <c r="K1012">
        <v>6.4400000000000119</v>
      </c>
      <c r="L1012" s="6">
        <v>9.0068508580964639E-3</v>
      </c>
      <c r="M1012" s="6">
        <v>1.0855186767281524E-2</v>
      </c>
    </row>
    <row r="1013" spans="1:13" x14ac:dyDescent="0.25">
      <c r="A1013" t="s">
        <v>3988</v>
      </c>
      <c r="B1013">
        <v>2012</v>
      </c>
      <c r="C1013">
        <v>8238</v>
      </c>
      <c r="D1013" t="s">
        <v>1258</v>
      </c>
      <c r="E1013">
        <v>1</v>
      </c>
      <c r="F1013" s="1">
        <v>41148</v>
      </c>
      <c r="G1013">
        <v>47.120049520000002</v>
      </c>
      <c r="H1013">
        <v>-122.57718199999999</v>
      </c>
      <c r="I1013">
        <v>-7.25</v>
      </c>
      <c r="J1013">
        <v>-58.99</v>
      </c>
      <c r="K1013">
        <v>-0.99000000000000199</v>
      </c>
      <c r="L1013" s="6">
        <v>0.11097958864290669</v>
      </c>
      <c r="M1013" s="6">
        <v>1.555752290302981</v>
      </c>
    </row>
    <row r="1014" spans="1:13" x14ac:dyDescent="0.25">
      <c r="A1014" t="s">
        <v>2897</v>
      </c>
      <c r="B1014">
        <v>2012</v>
      </c>
      <c r="C1014">
        <v>8496</v>
      </c>
      <c r="D1014" t="s">
        <v>1260</v>
      </c>
      <c r="E1014">
        <v>1</v>
      </c>
      <c r="F1014" s="1">
        <v>41163</v>
      </c>
      <c r="G1014">
        <v>47.076941320000003</v>
      </c>
      <c r="H1014">
        <v>-119.324822</v>
      </c>
      <c r="I1014">
        <v>-14.6</v>
      </c>
      <c r="J1014">
        <v>-118.42</v>
      </c>
      <c r="K1014">
        <v>-1.6200000000000045</v>
      </c>
      <c r="L1014" s="6">
        <v>0.1782464535599261</v>
      </c>
      <c r="M1014" s="6">
        <v>0.53707655956627698</v>
      </c>
    </row>
    <row r="1015" spans="1:13" x14ac:dyDescent="0.25">
      <c r="A1015" t="s">
        <v>3052</v>
      </c>
      <c r="B1015">
        <v>2012</v>
      </c>
      <c r="C1015">
        <v>1000087</v>
      </c>
      <c r="D1015" t="s">
        <v>1262</v>
      </c>
      <c r="E1015">
        <v>1</v>
      </c>
      <c r="F1015" s="1">
        <v>41114</v>
      </c>
      <c r="G1015">
        <v>46.496491040000002</v>
      </c>
      <c r="H1015">
        <v>-122.4113066</v>
      </c>
      <c r="I1015">
        <v>-8.9499999999999993</v>
      </c>
      <c r="J1015">
        <v>-66.84</v>
      </c>
      <c r="K1015">
        <v>4.7599999999999909</v>
      </c>
      <c r="L1015" s="6">
        <v>4.7134890510165839E-2</v>
      </c>
      <c r="M1015" s="6">
        <v>0.12858718880184145</v>
      </c>
    </row>
    <row r="1016" spans="1:13" x14ac:dyDescent="0.25">
      <c r="A1016" t="s">
        <v>2511</v>
      </c>
      <c r="B1016">
        <v>2012</v>
      </c>
      <c r="C1016">
        <v>1000107</v>
      </c>
      <c r="D1016" t="s">
        <v>1264</v>
      </c>
      <c r="E1016">
        <v>1</v>
      </c>
      <c r="F1016" s="1">
        <v>41121</v>
      </c>
      <c r="G1016">
        <v>45.61684794</v>
      </c>
      <c r="H1016">
        <v>-122.4258001</v>
      </c>
      <c r="I1016">
        <v>-9.3699999999999992</v>
      </c>
      <c r="J1016">
        <v>-67.12</v>
      </c>
      <c r="K1016">
        <v>7.8399999999999892</v>
      </c>
      <c r="L1016" s="6">
        <v>5.6834011949802157E-2</v>
      </c>
      <c r="M1016" s="6">
        <v>0.64454744683601617</v>
      </c>
    </row>
    <row r="1017" spans="1:13" x14ac:dyDescent="0.25">
      <c r="A1017" t="s">
        <v>3941</v>
      </c>
      <c r="B1017">
        <v>2012</v>
      </c>
      <c r="C1017">
        <v>7258</v>
      </c>
      <c r="D1017" t="s">
        <v>1266</v>
      </c>
      <c r="E1017">
        <v>1</v>
      </c>
      <c r="F1017" s="1">
        <v>41107</v>
      </c>
      <c r="G1017">
        <v>48.153952510000003</v>
      </c>
      <c r="H1017">
        <v>-117.3185295</v>
      </c>
      <c r="I1017">
        <v>-13.28</v>
      </c>
      <c r="J1017">
        <v>-103.95</v>
      </c>
      <c r="K1017">
        <v>2.289999999999992</v>
      </c>
      <c r="L1017" s="6">
        <v>6.9300572436401834E-3</v>
      </c>
      <c r="M1017" s="6">
        <v>0.13040710454422819</v>
      </c>
    </row>
    <row r="1018" spans="1:13" x14ac:dyDescent="0.25">
      <c r="A1018" t="s">
        <v>2947</v>
      </c>
      <c r="B1018">
        <v>2012</v>
      </c>
      <c r="C1018">
        <v>7915</v>
      </c>
      <c r="D1018" t="s">
        <v>1268</v>
      </c>
      <c r="E1018">
        <v>1</v>
      </c>
      <c r="F1018" s="1">
        <v>41135</v>
      </c>
      <c r="G1018">
        <v>48.708716780000003</v>
      </c>
      <c r="H1018">
        <v>-122.32731010000001</v>
      </c>
      <c r="I1018">
        <v>-8.6</v>
      </c>
      <c r="J1018">
        <v>-68.67</v>
      </c>
      <c r="K1018">
        <v>0.12999999999999545</v>
      </c>
      <c r="L1018" s="6">
        <v>9.9517983751047631E-2</v>
      </c>
      <c r="M1018" s="6">
        <v>1.8907014283295378</v>
      </c>
    </row>
    <row r="1019" spans="1:13" x14ac:dyDescent="0.25">
      <c r="A1019" t="s">
        <v>3946</v>
      </c>
      <c r="B1019">
        <v>2012</v>
      </c>
      <c r="C1019">
        <v>8783</v>
      </c>
      <c r="D1019" t="s">
        <v>1270</v>
      </c>
      <c r="E1019">
        <v>1</v>
      </c>
      <c r="F1019" s="1">
        <v>41178</v>
      </c>
      <c r="G1019">
        <v>47.40945996</v>
      </c>
      <c r="H1019">
        <v>-122.7841888</v>
      </c>
      <c r="I1019">
        <v>-8.25</v>
      </c>
      <c r="J1019">
        <v>-63.88</v>
      </c>
      <c r="K1019">
        <v>2.1199999999999974</v>
      </c>
      <c r="L1019" s="6">
        <v>5.5396074021207928E-2</v>
      </c>
      <c r="M1019" s="6">
        <v>0.2748951836546637</v>
      </c>
    </row>
    <row r="1020" spans="1:13" x14ac:dyDescent="0.25">
      <c r="A1020" t="s">
        <v>4043</v>
      </c>
      <c r="B1020">
        <v>2012</v>
      </c>
      <c r="C1020">
        <v>1000136</v>
      </c>
      <c r="D1020" t="s">
        <v>1272</v>
      </c>
      <c r="E1020">
        <v>1</v>
      </c>
      <c r="F1020" s="1">
        <v>41130</v>
      </c>
      <c r="G1020">
        <v>47.916088330000001</v>
      </c>
      <c r="H1020">
        <v>-120.15960490000001</v>
      </c>
      <c r="I1020">
        <v>-7.22</v>
      </c>
      <c r="J1020">
        <v>-79.25</v>
      </c>
      <c r="K1020">
        <v>-21.490000000000002</v>
      </c>
      <c r="L1020" s="6">
        <v>0.21670507882282675</v>
      </c>
      <c r="M1020" s="6">
        <v>2.4183715440399758</v>
      </c>
    </row>
    <row r="1021" spans="1:13" x14ac:dyDescent="0.25">
      <c r="A1021" t="s">
        <v>2992</v>
      </c>
      <c r="B1021">
        <v>2012</v>
      </c>
      <c r="C1021">
        <v>7257</v>
      </c>
      <c r="D1021" t="s">
        <v>1274</v>
      </c>
      <c r="E1021">
        <v>1</v>
      </c>
      <c r="F1021" s="1">
        <v>41108</v>
      </c>
      <c r="G1021">
        <v>48.418229760000003</v>
      </c>
      <c r="H1021">
        <v>-117.6640697</v>
      </c>
      <c r="I1021">
        <v>-14.51</v>
      </c>
      <c r="J1021">
        <v>-113.4</v>
      </c>
      <c r="K1021">
        <v>2.6799999999999926</v>
      </c>
      <c r="L1021" s="6">
        <v>0.15132516747559052</v>
      </c>
      <c r="M1021" s="6">
        <v>0.88110885352789836</v>
      </c>
    </row>
    <row r="1022" spans="1:13" x14ac:dyDescent="0.25">
      <c r="A1022" t="s">
        <v>5109</v>
      </c>
      <c r="B1022">
        <v>2012</v>
      </c>
      <c r="C1022">
        <v>8319</v>
      </c>
      <c r="D1022" t="s">
        <v>1276</v>
      </c>
      <c r="E1022">
        <v>1</v>
      </c>
      <c r="F1022" s="1">
        <v>41151</v>
      </c>
      <c r="G1022">
        <v>47.033405879999997</v>
      </c>
      <c r="H1022">
        <v>-122.9080173</v>
      </c>
      <c r="I1022">
        <v>-9.31</v>
      </c>
      <c r="J1022">
        <v>-66.45</v>
      </c>
      <c r="K1022">
        <v>8.0300000000000011</v>
      </c>
      <c r="L1022" s="6">
        <v>6.0910659688075963E-2</v>
      </c>
      <c r="M1022" s="6">
        <v>0.12098577364523096</v>
      </c>
    </row>
    <row r="1023" spans="1:13" x14ac:dyDescent="0.25">
      <c r="A1023" t="s">
        <v>5110</v>
      </c>
      <c r="B1023">
        <v>2012</v>
      </c>
      <c r="C1023">
        <v>8391</v>
      </c>
      <c r="D1023" t="s">
        <v>1277</v>
      </c>
      <c r="E1023">
        <v>1</v>
      </c>
      <c r="F1023" s="1">
        <v>41157</v>
      </c>
      <c r="G1023">
        <v>48.959193110000001</v>
      </c>
      <c r="H1023">
        <v>-118.12711609999999</v>
      </c>
      <c r="I1023">
        <v>-13.39</v>
      </c>
      <c r="J1023">
        <v>-110.95</v>
      </c>
      <c r="K1023">
        <v>-3.8299999999999983</v>
      </c>
      <c r="L1023" s="6">
        <v>4.792438140159927E-2</v>
      </c>
      <c r="M1023" s="6">
        <v>0.43184944987507684</v>
      </c>
    </row>
    <row r="1024" spans="1:13" x14ac:dyDescent="0.25">
      <c r="A1024" t="s">
        <v>5111</v>
      </c>
      <c r="B1024">
        <v>2012</v>
      </c>
      <c r="C1024">
        <v>8495</v>
      </c>
      <c r="D1024" t="s">
        <v>1278</v>
      </c>
      <c r="E1024">
        <v>1</v>
      </c>
      <c r="F1024" s="1">
        <v>41164</v>
      </c>
      <c r="G1024">
        <v>46.941268090000001</v>
      </c>
      <c r="H1024">
        <v>-119.27853</v>
      </c>
      <c r="I1024">
        <v>-11.74</v>
      </c>
      <c r="J1024">
        <v>-104.86</v>
      </c>
      <c r="K1024">
        <v>-10.939999999999998</v>
      </c>
      <c r="L1024" s="6">
        <v>0.35075711994654757</v>
      </c>
      <c r="M1024" s="6">
        <v>5.9957202797028852</v>
      </c>
    </row>
    <row r="1025" spans="1:13" x14ac:dyDescent="0.25">
      <c r="A1025" t="s">
        <v>5112</v>
      </c>
      <c r="B1025">
        <v>2012</v>
      </c>
      <c r="C1025">
        <v>6925</v>
      </c>
      <c r="D1025" t="s">
        <v>1279</v>
      </c>
      <c r="E1025">
        <v>1</v>
      </c>
      <c r="F1025" s="1">
        <v>41092</v>
      </c>
      <c r="G1025">
        <v>47.35148384</v>
      </c>
      <c r="H1025">
        <v>-121.9912542</v>
      </c>
      <c r="I1025">
        <v>-9.4</v>
      </c>
      <c r="J1025">
        <v>-72.22</v>
      </c>
      <c r="K1025">
        <v>2.980000000000004</v>
      </c>
      <c r="L1025" s="6">
        <v>3.1841447648444175E-2</v>
      </c>
      <c r="M1025" s="6">
        <v>0.12079652474740746</v>
      </c>
    </row>
    <row r="1026" spans="1:13" x14ac:dyDescent="0.25">
      <c r="A1026" t="s">
        <v>5113</v>
      </c>
      <c r="B1026">
        <v>2012</v>
      </c>
      <c r="C1026">
        <v>8444</v>
      </c>
      <c r="D1026" t="s">
        <v>1280</v>
      </c>
      <c r="E1026">
        <v>1</v>
      </c>
      <c r="F1026" s="1">
        <v>41158</v>
      </c>
      <c r="G1026">
        <v>48.292275060000001</v>
      </c>
      <c r="H1026">
        <v>-118.32281999999999</v>
      </c>
      <c r="I1026">
        <v>-12.74</v>
      </c>
      <c r="J1026">
        <v>-105.38</v>
      </c>
      <c r="K1026">
        <v>-3.4599999999999937</v>
      </c>
      <c r="L1026" s="6">
        <v>5.011974314238446E-2</v>
      </c>
      <c r="M1026" s="6">
        <v>0.32495594282050527</v>
      </c>
    </row>
    <row r="1027" spans="1:13" x14ac:dyDescent="0.25">
      <c r="A1027" t="s">
        <v>5114</v>
      </c>
      <c r="B1027">
        <v>2012</v>
      </c>
      <c r="C1027">
        <v>6984</v>
      </c>
      <c r="D1027" t="s">
        <v>1281</v>
      </c>
      <c r="E1027">
        <v>1</v>
      </c>
      <c r="F1027" s="1">
        <v>41095</v>
      </c>
      <c r="G1027">
        <v>47.851889970000002</v>
      </c>
      <c r="H1027">
        <v>-122.2449986</v>
      </c>
      <c r="I1027">
        <v>-7.66</v>
      </c>
      <c r="J1027">
        <v>-63.89</v>
      </c>
      <c r="K1027">
        <v>-2.6099999999999994</v>
      </c>
      <c r="L1027" s="6">
        <v>0.11084391239558562</v>
      </c>
      <c r="M1027" s="6">
        <v>0.84349691417097605</v>
      </c>
    </row>
    <row r="1028" spans="1:13" x14ac:dyDescent="0.25">
      <c r="A1028" t="s">
        <v>5115</v>
      </c>
      <c r="B1028">
        <v>2012</v>
      </c>
      <c r="C1028">
        <v>8442</v>
      </c>
      <c r="D1028" t="s">
        <v>1282</v>
      </c>
      <c r="E1028">
        <v>1</v>
      </c>
      <c r="F1028" s="1">
        <v>41159</v>
      </c>
      <c r="G1028">
        <v>48.036623970000001</v>
      </c>
      <c r="H1028">
        <v>-118.8932554</v>
      </c>
      <c r="I1028">
        <v>-7.44</v>
      </c>
      <c r="J1028">
        <v>-80.52</v>
      </c>
      <c r="K1028">
        <v>-20.999999999999993</v>
      </c>
      <c r="L1028" s="6">
        <v>0.29721866975366018</v>
      </c>
      <c r="M1028" s="6">
        <v>2.4074150598109574</v>
      </c>
    </row>
    <row r="1029" spans="1:13" x14ac:dyDescent="0.25">
      <c r="A1029" t="s">
        <v>5116</v>
      </c>
      <c r="B1029">
        <v>2012</v>
      </c>
      <c r="C1029">
        <v>8182</v>
      </c>
      <c r="D1029" t="s">
        <v>1283</v>
      </c>
      <c r="E1029">
        <v>1</v>
      </c>
      <c r="F1029" s="1">
        <v>41144</v>
      </c>
      <c r="G1029">
        <v>47.13372828</v>
      </c>
      <c r="H1029">
        <v>-124.04733160000001</v>
      </c>
      <c r="I1029">
        <v>-7.64</v>
      </c>
      <c r="J1029">
        <v>-50.82</v>
      </c>
      <c r="K1029">
        <v>10.299999999999997</v>
      </c>
      <c r="L1029" s="6">
        <v>9.3432694424018151E-2</v>
      </c>
      <c r="M1029" s="6">
        <v>0.35962722650778356</v>
      </c>
    </row>
    <row r="1030" spans="1:13" x14ac:dyDescent="0.25">
      <c r="A1030" t="s">
        <v>5117</v>
      </c>
      <c r="B1030">
        <v>2012</v>
      </c>
      <c r="C1030">
        <v>7256</v>
      </c>
      <c r="D1030" t="s">
        <v>1284</v>
      </c>
      <c r="E1030">
        <v>1</v>
      </c>
      <c r="F1030" s="1">
        <v>41109</v>
      </c>
      <c r="G1030">
        <v>48.406194679999999</v>
      </c>
      <c r="H1030">
        <v>-117.18060199999999</v>
      </c>
      <c r="I1030">
        <v>-15.17</v>
      </c>
      <c r="J1030">
        <v>-113.29</v>
      </c>
      <c r="K1030">
        <v>8.0699999999999932</v>
      </c>
      <c r="L1030" s="6">
        <v>4.0020535385750192E-2</v>
      </c>
      <c r="M1030" s="6">
        <v>0.19539600319564659</v>
      </c>
    </row>
    <row r="1031" spans="1:13" x14ac:dyDescent="0.25">
      <c r="A1031" t="s">
        <v>5118</v>
      </c>
      <c r="B1031">
        <v>2012</v>
      </c>
      <c r="C1031">
        <v>1000113</v>
      </c>
      <c r="D1031" t="s">
        <v>1285</v>
      </c>
      <c r="E1031">
        <v>1</v>
      </c>
      <c r="F1031" s="1">
        <v>41122</v>
      </c>
      <c r="G1031">
        <v>46.15548587</v>
      </c>
      <c r="H1031">
        <v>-121.70103899999999</v>
      </c>
      <c r="I1031">
        <v>-12.68</v>
      </c>
      <c r="J1031">
        <v>-88.66</v>
      </c>
      <c r="K1031">
        <v>12.780000000000001</v>
      </c>
      <c r="L1031" s="6">
        <v>0</v>
      </c>
      <c r="M1031" s="6" t="s">
        <v>1403</v>
      </c>
    </row>
    <row r="1032" spans="1:13" x14ac:dyDescent="0.25">
      <c r="A1032" t="s">
        <v>5119</v>
      </c>
      <c r="B1032">
        <v>2012</v>
      </c>
      <c r="C1032">
        <v>1000134</v>
      </c>
      <c r="D1032" t="s">
        <v>1286</v>
      </c>
      <c r="E1032">
        <v>1</v>
      </c>
      <c r="F1032" s="1">
        <v>41129</v>
      </c>
      <c r="G1032">
        <v>48.395749180000003</v>
      </c>
      <c r="H1032">
        <v>-120.1848543</v>
      </c>
      <c r="I1032">
        <v>-7.97</v>
      </c>
      <c r="J1032">
        <v>-89.42</v>
      </c>
      <c r="K1032">
        <v>-25.660000000000004</v>
      </c>
      <c r="L1032" s="6">
        <v>0.6856894164161762</v>
      </c>
      <c r="M1032" s="6">
        <v>4.4253221948854033</v>
      </c>
    </row>
    <row r="1033" spans="1:13" x14ac:dyDescent="0.25">
      <c r="A1033" t="s">
        <v>5120</v>
      </c>
      <c r="B1033">
        <v>2012</v>
      </c>
      <c r="C1033">
        <v>7956</v>
      </c>
      <c r="D1033" t="s">
        <v>1287</v>
      </c>
      <c r="E1033">
        <v>1</v>
      </c>
      <c r="F1033" s="1">
        <v>41136</v>
      </c>
      <c r="G1033">
        <v>48.568425310000002</v>
      </c>
      <c r="H1033">
        <v>-123.0735207</v>
      </c>
      <c r="I1033">
        <v>-5.0999999999999996</v>
      </c>
      <c r="J1033">
        <v>-51.16</v>
      </c>
      <c r="K1033">
        <v>-10.36</v>
      </c>
      <c r="L1033" s="6">
        <v>0.71319129365148159</v>
      </c>
      <c r="M1033" s="6">
        <v>1.2849801576605131</v>
      </c>
    </row>
    <row r="1034" spans="1:13" x14ac:dyDescent="0.25">
      <c r="A1034" t="s">
        <v>5121</v>
      </c>
      <c r="B1034">
        <v>2012</v>
      </c>
      <c r="C1034">
        <v>7055</v>
      </c>
      <c r="D1034" t="s">
        <v>1288</v>
      </c>
      <c r="E1034">
        <v>1</v>
      </c>
      <c r="F1034" s="1">
        <v>41100</v>
      </c>
      <c r="G1034">
        <v>47.593382589999997</v>
      </c>
      <c r="H1034">
        <v>-122.1245929</v>
      </c>
      <c r="I1034">
        <v>-7.4</v>
      </c>
      <c r="J1034">
        <v>-62.29</v>
      </c>
      <c r="K1034">
        <v>-3.0899999999999963</v>
      </c>
      <c r="L1034" s="6">
        <v>0.11650087074434473</v>
      </c>
      <c r="M1034" s="6">
        <v>2.0324650548268446</v>
      </c>
    </row>
    <row r="1035" spans="1:13" x14ac:dyDescent="0.25">
      <c r="A1035" t="s">
        <v>5122</v>
      </c>
      <c r="B1035">
        <v>2012</v>
      </c>
      <c r="C1035">
        <v>7148</v>
      </c>
      <c r="D1035" t="s">
        <v>1289</v>
      </c>
      <c r="E1035">
        <v>1</v>
      </c>
      <c r="F1035" s="1">
        <v>41101</v>
      </c>
      <c r="G1035">
        <v>47.243815560000002</v>
      </c>
      <c r="H1035">
        <v>-122.757955</v>
      </c>
      <c r="I1035">
        <v>-6.33</v>
      </c>
      <c r="J1035">
        <v>-53.73</v>
      </c>
      <c r="K1035">
        <v>-3.0899999999999963</v>
      </c>
      <c r="L1035" s="6">
        <v>0</v>
      </c>
      <c r="M1035" s="6" t="s">
        <v>1403</v>
      </c>
    </row>
    <row r="1036" spans="1:13" x14ac:dyDescent="0.25">
      <c r="A1036" t="s">
        <v>5123</v>
      </c>
      <c r="B1036">
        <v>2012</v>
      </c>
      <c r="C1036">
        <v>8291</v>
      </c>
      <c r="D1036" t="s">
        <v>1290</v>
      </c>
      <c r="E1036">
        <v>1</v>
      </c>
      <c r="F1036" s="1">
        <v>41149</v>
      </c>
      <c r="G1036">
        <v>46.422202349999999</v>
      </c>
      <c r="H1036">
        <v>-121.59716659999999</v>
      </c>
      <c r="I1036">
        <v>-12.91</v>
      </c>
      <c r="J1036">
        <v>-93.34</v>
      </c>
      <c r="K1036">
        <v>9.9399999999999977</v>
      </c>
      <c r="L1036" s="6">
        <v>1.498449977212199E-3</v>
      </c>
      <c r="M1036" s="6">
        <v>8.6805006145243592E-3</v>
      </c>
    </row>
    <row r="1037" spans="1:13" x14ac:dyDescent="0.25">
      <c r="A1037" t="s">
        <v>5124</v>
      </c>
      <c r="B1037">
        <v>2012</v>
      </c>
      <c r="C1037">
        <v>1000194</v>
      </c>
      <c r="D1037" t="s">
        <v>1291</v>
      </c>
      <c r="E1037">
        <v>1</v>
      </c>
      <c r="F1037" s="1">
        <v>41128</v>
      </c>
      <c r="G1037">
        <v>48.230815339999999</v>
      </c>
      <c r="H1037">
        <v>-119.7765868</v>
      </c>
      <c r="I1037">
        <v>-8.83</v>
      </c>
      <c r="J1037">
        <v>-91.4</v>
      </c>
      <c r="K1037">
        <v>-20.760000000000005</v>
      </c>
      <c r="L1037" s="6">
        <v>0.14213070198785258</v>
      </c>
      <c r="M1037" s="6">
        <v>0.71338417933716536</v>
      </c>
    </row>
    <row r="1038" spans="1:13" x14ac:dyDescent="0.25">
      <c r="A1038" t="s">
        <v>5125</v>
      </c>
      <c r="B1038">
        <v>2012</v>
      </c>
      <c r="C1038">
        <v>8627</v>
      </c>
      <c r="D1038" t="s">
        <v>1292</v>
      </c>
      <c r="E1038">
        <v>1</v>
      </c>
      <c r="F1038" s="1">
        <v>41170</v>
      </c>
      <c r="G1038">
        <v>48.687922</v>
      </c>
      <c r="H1038">
        <v>-121.6679362</v>
      </c>
      <c r="I1038">
        <v>-14.09</v>
      </c>
      <c r="J1038">
        <v>-101.29</v>
      </c>
      <c r="K1038">
        <v>11.429999999999993</v>
      </c>
      <c r="L1038" s="6">
        <v>0</v>
      </c>
      <c r="M1038" s="6" t="s">
        <v>1403</v>
      </c>
    </row>
    <row r="1039" spans="1:13" x14ac:dyDescent="0.25">
      <c r="A1039" t="s">
        <v>5126</v>
      </c>
      <c r="B1039">
        <v>2012</v>
      </c>
      <c r="C1039">
        <v>8782</v>
      </c>
      <c r="D1039" t="s">
        <v>1293</v>
      </c>
      <c r="E1039">
        <v>1</v>
      </c>
      <c r="F1039" s="1">
        <v>41177</v>
      </c>
      <c r="G1039">
        <v>46.831102489999999</v>
      </c>
      <c r="H1039">
        <v>-122.4473471</v>
      </c>
      <c r="I1039">
        <v>-5.73</v>
      </c>
      <c r="J1039">
        <v>-56.23</v>
      </c>
      <c r="K1039">
        <v>-10.389999999999993</v>
      </c>
      <c r="L1039" s="6">
        <v>0.19497664735634596</v>
      </c>
      <c r="M1039" s="6">
        <v>0.41343643257869434</v>
      </c>
    </row>
    <row r="1040" spans="1:13" x14ac:dyDescent="0.25">
      <c r="A1040" t="s">
        <v>5127</v>
      </c>
      <c r="B1040">
        <v>2012</v>
      </c>
      <c r="C1040">
        <v>6983</v>
      </c>
      <c r="D1040" t="s">
        <v>1294</v>
      </c>
      <c r="E1040">
        <v>1</v>
      </c>
      <c r="F1040" s="1">
        <v>41094</v>
      </c>
      <c r="G1040">
        <v>47.471023209999998</v>
      </c>
      <c r="H1040">
        <v>-123.1739311</v>
      </c>
      <c r="I1040">
        <v>-10.33</v>
      </c>
      <c r="J1040">
        <v>-74.41</v>
      </c>
      <c r="K1040">
        <v>8.230000000000004</v>
      </c>
      <c r="L1040" s="6">
        <v>4.533245066589963E-2</v>
      </c>
      <c r="M1040" s="6">
        <v>3.6519122630153687E-2</v>
      </c>
    </row>
    <row r="1041" spans="1:13" x14ac:dyDescent="0.25">
      <c r="A1041" t="s">
        <v>5128</v>
      </c>
      <c r="B1041">
        <v>2012</v>
      </c>
      <c r="C1041">
        <v>8552</v>
      </c>
      <c r="D1041" t="s">
        <v>1295</v>
      </c>
      <c r="E1041">
        <v>1</v>
      </c>
      <c r="F1041" s="1">
        <v>41165</v>
      </c>
      <c r="G1041">
        <v>46.621997409999999</v>
      </c>
      <c r="H1041">
        <v>-120.55602690000001</v>
      </c>
      <c r="I1041">
        <v>-13.21</v>
      </c>
      <c r="J1041">
        <v>-102.07</v>
      </c>
      <c r="K1041">
        <v>3.6100000000000136</v>
      </c>
      <c r="L1041" s="6">
        <v>0.10533035766388492</v>
      </c>
      <c r="M1041" s="6">
        <v>1.9513987597008386</v>
      </c>
    </row>
    <row r="1042" spans="1:13" x14ac:dyDescent="0.25">
      <c r="A1042" t="s">
        <v>5129</v>
      </c>
      <c r="B1042">
        <v>2012</v>
      </c>
      <c r="C1042">
        <v>7538</v>
      </c>
      <c r="D1042" t="s">
        <v>5130</v>
      </c>
      <c r="E1042">
        <v>1</v>
      </c>
      <c r="F1042" s="1">
        <v>41120</v>
      </c>
      <c r="G1042">
        <v>47.133116569999999</v>
      </c>
      <c r="H1042">
        <v>-119.9153732</v>
      </c>
      <c r="I1042">
        <v>-10.86</v>
      </c>
      <c r="J1042">
        <v>-100.58</v>
      </c>
      <c r="K1042">
        <v>-13.700000000000003</v>
      </c>
      <c r="L1042" s="6">
        <v>0.39116339458004412</v>
      </c>
      <c r="M1042" s="6">
        <v>2.2387670378907645</v>
      </c>
    </row>
    <row r="1043" spans="1:13" x14ac:dyDescent="0.25">
      <c r="A1043" t="s">
        <v>5131</v>
      </c>
      <c r="B1043">
        <v>2012</v>
      </c>
      <c r="C1043">
        <v>7642</v>
      </c>
      <c r="D1043" t="s">
        <v>5132</v>
      </c>
      <c r="E1043">
        <v>1</v>
      </c>
      <c r="F1043" s="1">
        <v>41121</v>
      </c>
      <c r="G1043">
        <v>47.588738890000002</v>
      </c>
      <c r="H1043">
        <v>-119.3227985</v>
      </c>
      <c r="I1043">
        <v>-12.48</v>
      </c>
      <c r="J1043">
        <v>-110.23</v>
      </c>
      <c r="K1043">
        <v>-10.39</v>
      </c>
      <c r="L1043" s="6">
        <v>0.32606827754614787</v>
      </c>
      <c r="M1043" s="6">
        <v>5.6160871801406387</v>
      </c>
    </row>
    <row r="1044" spans="1:13" x14ac:dyDescent="0.25">
      <c r="A1044" t="s">
        <v>5133</v>
      </c>
      <c r="B1044">
        <v>2012</v>
      </c>
      <c r="C1044">
        <v>7621</v>
      </c>
      <c r="D1044" t="s">
        <v>5134</v>
      </c>
      <c r="E1044">
        <v>1</v>
      </c>
      <c r="F1044" s="1">
        <v>41122</v>
      </c>
      <c r="G1044">
        <v>46.95906591</v>
      </c>
      <c r="H1044">
        <v>-119.2902715</v>
      </c>
      <c r="I1044">
        <v>-5.98</v>
      </c>
      <c r="J1044">
        <v>-75.709999999999994</v>
      </c>
      <c r="K1044">
        <v>-27.86999999999999</v>
      </c>
      <c r="L1044" s="6">
        <v>0.27006385240397346</v>
      </c>
      <c r="M1044" s="6">
        <v>1.8600851469651836</v>
      </c>
    </row>
    <row r="1045" spans="1:13" x14ac:dyDescent="0.25">
      <c r="A1045" t="s">
        <v>5135</v>
      </c>
      <c r="B1045">
        <v>2012</v>
      </c>
      <c r="C1045">
        <v>7743</v>
      </c>
      <c r="D1045" t="s">
        <v>5136</v>
      </c>
      <c r="E1045">
        <v>1</v>
      </c>
      <c r="F1045" s="1">
        <v>41128</v>
      </c>
      <c r="G1045">
        <v>48.865445909999998</v>
      </c>
      <c r="H1045">
        <v>-121.6771636</v>
      </c>
      <c r="I1045">
        <v>-13.51</v>
      </c>
      <c r="J1045">
        <v>-99.37</v>
      </c>
      <c r="K1045">
        <v>8.7099999999999937</v>
      </c>
      <c r="L1045" s="6">
        <v>2.9438755829191348E-2</v>
      </c>
      <c r="M1045" s="6">
        <v>0.10578446797021307</v>
      </c>
    </row>
    <row r="1046" spans="1:13" x14ac:dyDescent="0.25">
      <c r="A1046" t="s">
        <v>2964</v>
      </c>
      <c r="B1046">
        <v>2012</v>
      </c>
      <c r="C1046">
        <v>1000023</v>
      </c>
      <c r="D1046" t="s">
        <v>1296</v>
      </c>
      <c r="E1046">
        <v>1</v>
      </c>
      <c r="F1046" s="1">
        <v>41086</v>
      </c>
      <c r="G1046">
        <v>42.964555490000002</v>
      </c>
      <c r="H1046">
        <v>-89.25380131</v>
      </c>
      <c r="I1046">
        <v>-5.27</v>
      </c>
      <c r="J1046">
        <v>-40.44</v>
      </c>
      <c r="K1046">
        <v>1.7199999999999989</v>
      </c>
      <c r="L1046" s="6">
        <v>0.11491607235051515</v>
      </c>
      <c r="M1046" s="6">
        <v>0.54250015647804439</v>
      </c>
    </row>
    <row r="1047" spans="1:13" x14ac:dyDescent="0.25">
      <c r="A1047" t="s">
        <v>2518</v>
      </c>
      <c r="B1047">
        <v>2012</v>
      </c>
      <c r="C1047">
        <v>1000028</v>
      </c>
      <c r="D1047" t="s">
        <v>1298</v>
      </c>
      <c r="E1047">
        <v>1</v>
      </c>
      <c r="F1047" s="1">
        <v>41087</v>
      </c>
      <c r="G1047">
        <v>43.09787438</v>
      </c>
      <c r="H1047">
        <v>-88.462161699999996</v>
      </c>
      <c r="I1047">
        <v>-6.16</v>
      </c>
      <c r="J1047">
        <v>-45.14</v>
      </c>
      <c r="K1047">
        <v>4.1400000000000006</v>
      </c>
      <c r="L1047" s="6">
        <v>7.5671780310572173E-2</v>
      </c>
      <c r="M1047" s="6">
        <v>0.68227477348418919</v>
      </c>
    </row>
    <row r="1048" spans="1:13" x14ac:dyDescent="0.25">
      <c r="A1048" t="s">
        <v>3431</v>
      </c>
      <c r="B1048">
        <v>2012</v>
      </c>
      <c r="C1048">
        <v>1000116</v>
      </c>
      <c r="D1048" t="s">
        <v>1300</v>
      </c>
      <c r="E1048">
        <v>1</v>
      </c>
      <c r="F1048" s="1">
        <v>41122</v>
      </c>
      <c r="G1048">
        <v>45.315799720000001</v>
      </c>
      <c r="H1048">
        <v>-92.564381620000006</v>
      </c>
      <c r="I1048">
        <v>-6.78</v>
      </c>
      <c r="J1048">
        <v>-52.06</v>
      </c>
      <c r="K1048">
        <v>2.1799999999999997</v>
      </c>
      <c r="L1048" s="6">
        <v>0.10158861681673217</v>
      </c>
      <c r="M1048" s="6">
        <v>0.41959816793089383</v>
      </c>
    </row>
    <row r="1049" spans="1:13" x14ac:dyDescent="0.25">
      <c r="A1049" t="s">
        <v>2558</v>
      </c>
      <c r="B1049">
        <v>2012</v>
      </c>
      <c r="C1049">
        <v>1000121</v>
      </c>
      <c r="D1049" t="s">
        <v>1302</v>
      </c>
      <c r="E1049">
        <v>1</v>
      </c>
      <c r="F1049" s="1">
        <v>41107</v>
      </c>
      <c r="G1049">
        <v>46.006156730000001</v>
      </c>
      <c r="H1049">
        <v>-89.507233470000003</v>
      </c>
      <c r="I1049">
        <v>-5.81</v>
      </c>
      <c r="J1049">
        <v>-51.56</v>
      </c>
      <c r="K1049">
        <v>-5.0800000000000054</v>
      </c>
      <c r="L1049" s="6">
        <v>0.22550348117627947</v>
      </c>
      <c r="M1049" s="6">
        <v>2.1644362684193101</v>
      </c>
    </row>
    <row r="1050" spans="1:13" x14ac:dyDescent="0.25">
      <c r="A1050" t="s">
        <v>2745</v>
      </c>
      <c r="B1050">
        <v>2012</v>
      </c>
      <c r="C1050">
        <v>1000188</v>
      </c>
      <c r="D1050" t="s">
        <v>1304</v>
      </c>
      <c r="E1050">
        <v>1</v>
      </c>
      <c r="F1050" s="1">
        <v>41149</v>
      </c>
      <c r="G1050">
        <v>45.764529869999997</v>
      </c>
      <c r="H1050">
        <v>-90.660405510000004</v>
      </c>
      <c r="I1050">
        <v>-6.31</v>
      </c>
      <c r="J1050">
        <v>-47.82</v>
      </c>
      <c r="K1050">
        <v>2.6599999999999966</v>
      </c>
      <c r="L1050" s="6">
        <v>0.24971701691385767</v>
      </c>
      <c r="M1050" s="6">
        <v>1.0951301270641176</v>
      </c>
    </row>
    <row r="1051" spans="1:13" x14ac:dyDescent="0.25">
      <c r="A1051" t="s">
        <v>2837</v>
      </c>
      <c r="B1051">
        <v>2012</v>
      </c>
      <c r="C1051">
        <v>1000135</v>
      </c>
      <c r="D1051" t="s">
        <v>1306</v>
      </c>
      <c r="E1051">
        <v>1</v>
      </c>
      <c r="F1051" s="1">
        <v>41129</v>
      </c>
      <c r="G1051">
        <v>43.546546890000002</v>
      </c>
      <c r="H1051">
        <v>-89.352868900000004</v>
      </c>
      <c r="I1051">
        <v>-6.66</v>
      </c>
      <c r="J1051">
        <v>-49.36</v>
      </c>
      <c r="K1051">
        <v>3.9200000000000017</v>
      </c>
      <c r="L1051" s="6">
        <v>5.4408568053604875E-2</v>
      </c>
      <c r="M1051" s="6">
        <v>0.64532103403641572</v>
      </c>
    </row>
    <row r="1052" spans="1:13" x14ac:dyDescent="0.25">
      <c r="A1052" t="s">
        <v>2595</v>
      </c>
      <c r="B1052">
        <v>2012</v>
      </c>
      <c r="C1052">
        <v>1000109</v>
      </c>
      <c r="D1052" t="s">
        <v>1308</v>
      </c>
      <c r="E1052">
        <v>1</v>
      </c>
      <c r="F1052" s="1">
        <v>41120</v>
      </c>
      <c r="G1052">
        <v>45.32642671</v>
      </c>
      <c r="H1052">
        <v>-92.425323770000006</v>
      </c>
      <c r="I1052">
        <v>-5.45</v>
      </c>
      <c r="J1052">
        <v>-44.72</v>
      </c>
      <c r="K1052">
        <v>-1.1199999999999974</v>
      </c>
      <c r="L1052" s="6">
        <v>0.23954764458150574</v>
      </c>
      <c r="M1052" s="6">
        <v>0.98923579697319353</v>
      </c>
    </row>
    <row r="1053" spans="1:13" x14ac:dyDescent="0.25">
      <c r="A1053" t="s">
        <v>3144</v>
      </c>
      <c r="B1053">
        <v>2012</v>
      </c>
      <c r="C1053">
        <v>8193</v>
      </c>
      <c r="D1053" t="s">
        <v>1310</v>
      </c>
      <c r="E1053">
        <v>1</v>
      </c>
      <c r="F1053" s="1">
        <v>41143</v>
      </c>
      <c r="G1053">
        <v>45.719583210000003</v>
      </c>
      <c r="H1053">
        <v>-89.881462310000003</v>
      </c>
      <c r="I1053">
        <v>-5.93</v>
      </c>
      <c r="J1053">
        <v>-48.87</v>
      </c>
      <c r="K1053">
        <v>-1.4299999999999997</v>
      </c>
      <c r="L1053" s="6">
        <v>0.26867197205384974</v>
      </c>
      <c r="M1053" s="6">
        <v>0.38782640766377757</v>
      </c>
    </row>
    <row r="1054" spans="1:13" x14ac:dyDescent="0.25">
      <c r="A1054" t="s">
        <v>2533</v>
      </c>
      <c r="B1054">
        <v>2012</v>
      </c>
      <c r="C1054">
        <v>1000147</v>
      </c>
      <c r="D1054" t="s">
        <v>1312</v>
      </c>
      <c r="E1054">
        <v>1</v>
      </c>
      <c r="F1054" s="1">
        <v>41134</v>
      </c>
      <c r="G1054">
        <v>44.323537469999998</v>
      </c>
      <c r="H1054">
        <v>-89.190983360000004</v>
      </c>
      <c r="I1054">
        <v>-8.9499999999999993</v>
      </c>
      <c r="J1054">
        <v>-63.55</v>
      </c>
      <c r="K1054">
        <v>8.0499999999999972</v>
      </c>
      <c r="L1054" s="6">
        <v>4.1505835607784619E-2</v>
      </c>
      <c r="M1054" s="6">
        <v>3.8587771392392436</v>
      </c>
    </row>
    <row r="1055" spans="1:13" x14ac:dyDescent="0.25">
      <c r="A1055" t="s">
        <v>2981</v>
      </c>
      <c r="B1055">
        <v>2012</v>
      </c>
      <c r="C1055">
        <v>8430</v>
      </c>
      <c r="D1055" t="s">
        <v>1314</v>
      </c>
      <c r="E1055">
        <v>1</v>
      </c>
      <c r="F1055" s="1">
        <v>41158</v>
      </c>
      <c r="G1055">
        <v>44.889141299999999</v>
      </c>
      <c r="H1055">
        <v>-88.474926659999994</v>
      </c>
      <c r="I1055">
        <v>-0.89</v>
      </c>
      <c r="J1055">
        <v>-23.98</v>
      </c>
      <c r="K1055">
        <v>-16.86</v>
      </c>
      <c r="L1055" s="6">
        <v>0.69949112151601534</v>
      </c>
      <c r="M1055" s="6">
        <v>2.0378468225812107</v>
      </c>
    </row>
    <row r="1056" spans="1:13" x14ac:dyDescent="0.25">
      <c r="A1056" t="s">
        <v>5137</v>
      </c>
      <c r="B1056">
        <v>2012</v>
      </c>
      <c r="C1056">
        <v>1000108</v>
      </c>
      <c r="D1056" t="s">
        <v>1316</v>
      </c>
      <c r="E1056">
        <v>1</v>
      </c>
      <c r="F1056" s="1">
        <v>41109</v>
      </c>
      <c r="G1056">
        <v>45.620889040000002</v>
      </c>
      <c r="H1056">
        <v>-88.073007020000006</v>
      </c>
      <c r="I1056">
        <v>-0.53</v>
      </c>
      <c r="J1056">
        <v>-26.32</v>
      </c>
      <c r="K1056">
        <v>-22.08</v>
      </c>
      <c r="L1056" s="6">
        <v>0.88770436914383821</v>
      </c>
      <c r="M1056" s="6">
        <v>1.8625571032957473</v>
      </c>
    </row>
    <row r="1057" spans="1:13" x14ac:dyDescent="0.25">
      <c r="A1057" t="s">
        <v>5138</v>
      </c>
      <c r="B1057">
        <v>2012</v>
      </c>
      <c r="C1057">
        <v>1000039</v>
      </c>
      <c r="D1057" t="s">
        <v>1317</v>
      </c>
      <c r="E1057">
        <v>1</v>
      </c>
      <c r="F1057" s="1">
        <v>41095</v>
      </c>
      <c r="G1057">
        <v>43.813559640000001</v>
      </c>
      <c r="H1057">
        <v>-89.303567040000004</v>
      </c>
      <c r="I1057">
        <v>-7.1</v>
      </c>
      <c r="J1057">
        <v>-52.08</v>
      </c>
      <c r="K1057">
        <v>4.7199999999999989</v>
      </c>
      <c r="L1057" s="6">
        <v>3.8489015385461581E-2</v>
      </c>
      <c r="M1057" s="6">
        <v>0.49921791391986314</v>
      </c>
    </row>
    <row r="1058" spans="1:13" x14ac:dyDescent="0.25">
      <c r="A1058" t="s">
        <v>5139</v>
      </c>
      <c r="B1058">
        <v>2012</v>
      </c>
      <c r="C1058">
        <v>8194</v>
      </c>
      <c r="D1058" t="s">
        <v>1318</v>
      </c>
      <c r="E1058">
        <v>1</v>
      </c>
      <c r="F1058" s="1">
        <v>41141</v>
      </c>
      <c r="G1058">
        <v>45.898655840000004</v>
      </c>
      <c r="H1058">
        <v>-89.694373299999995</v>
      </c>
      <c r="I1058">
        <v>-2.38</v>
      </c>
      <c r="J1058">
        <v>-33.44</v>
      </c>
      <c r="K1058">
        <v>-14.399999999999999</v>
      </c>
      <c r="L1058" s="6">
        <v>0.66759730575735743</v>
      </c>
      <c r="M1058" s="6">
        <v>2.3649852703465419</v>
      </c>
    </row>
    <row r="1059" spans="1:13" x14ac:dyDescent="0.25">
      <c r="A1059" t="s">
        <v>5140</v>
      </c>
      <c r="B1059">
        <v>2012</v>
      </c>
      <c r="C1059">
        <v>1000044</v>
      </c>
      <c r="D1059" t="s">
        <v>1319</v>
      </c>
      <c r="E1059">
        <v>1</v>
      </c>
      <c r="F1059" s="1">
        <v>41100</v>
      </c>
      <c r="G1059">
        <v>44.042533300000002</v>
      </c>
      <c r="H1059">
        <v>-89.216109059999994</v>
      </c>
      <c r="I1059">
        <v>-1.19</v>
      </c>
      <c r="J1059">
        <v>-25.84</v>
      </c>
      <c r="K1059">
        <v>-16.32</v>
      </c>
      <c r="L1059" s="6">
        <v>0.46804638717727831</v>
      </c>
      <c r="M1059" s="6">
        <v>1.3353675644676577</v>
      </c>
    </row>
    <row r="1060" spans="1:13" x14ac:dyDescent="0.25">
      <c r="A1060" t="s">
        <v>5141</v>
      </c>
      <c r="B1060">
        <v>2012</v>
      </c>
      <c r="C1060">
        <v>1000138</v>
      </c>
      <c r="D1060" t="s">
        <v>1320</v>
      </c>
      <c r="E1060">
        <v>1</v>
      </c>
      <c r="F1060" s="1">
        <v>41130</v>
      </c>
      <c r="G1060">
        <v>42.972229630000001</v>
      </c>
      <c r="H1060">
        <v>-87.936335330000006</v>
      </c>
      <c r="I1060">
        <v>-3.16</v>
      </c>
      <c r="J1060">
        <v>-33.83</v>
      </c>
      <c r="K1060">
        <v>-8.5499999999999972</v>
      </c>
      <c r="L1060" s="6">
        <v>0.24335279733585891</v>
      </c>
      <c r="M1060" s="6">
        <v>0.13511255396891958</v>
      </c>
    </row>
    <row r="1061" spans="1:13" x14ac:dyDescent="0.25">
      <c r="A1061" t="s">
        <v>5142</v>
      </c>
      <c r="B1061">
        <v>2012</v>
      </c>
      <c r="C1061">
        <v>1000222</v>
      </c>
      <c r="D1061" t="s">
        <v>1321</v>
      </c>
      <c r="E1061">
        <v>1</v>
      </c>
      <c r="F1061" s="1">
        <v>41172</v>
      </c>
      <c r="G1061">
        <v>43.177767639999999</v>
      </c>
      <c r="H1061">
        <v>-90.671627180000002</v>
      </c>
      <c r="I1061">
        <v>-4.7699999999999996</v>
      </c>
      <c r="J1061">
        <v>-40.380000000000003</v>
      </c>
      <c r="K1061">
        <v>-2.220000000000006</v>
      </c>
      <c r="L1061" s="6">
        <v>0.10738155380199799</v>
      </c>
      <c r="M1061" s="6">
        <v>0.3842033755654824</v>
      </c>
    </row>
    <row r="1062" spans="1:13" x14ac:dyDescent="0.25">
      <c r="A1062" t="s">
        <v>5143</v>
      </c>
      <c r="B1062">
        <v>2012</v>
      </c>
      <c r="C1062">
        <v>1000119</v>
      </c>
      <c r="D1062" t="s">
        <v>1322</v>
      </c>
      <c r="E1062">
        <v>1</v>
      </c>
      <c r="F1062" s="1">
        <v>41123</v>
      </c>
      <c r="G1062">
        <v>44.770195770000001</v>
      </c>
      <c r="H1062">
        <v>-91.929811810000004</v>
      </c>
      <c r="I1062">
        <v>-3.38</v>
      </c>
      <c r="J1062">
        <v>-34.42</v>
      </c>
      <c r="K1062">
        <v>-7.3800000000000026</v>
      </c>
      <c r="L1062" s="6">
        <v>0.34906625485867493</v>
      </c>
      <c r="M1062" s="6">
        <v>0.24851528429800063</v>
      </c>
    </row>
    <row r="1063" spans="1:13" x14ac:dyDescent="0.25">
      <c r="A1063" t="s">
        <v>5144</v>
      </c>
      <c r="B1063">
        <v>2012</v>
      </c>
      <c r="C1063">
        <v>1000144</v>
      </c>
      <c r="D1063" t="s">
        <v>1323</v>
      </c>
      <c r="E1063">
        <v>1</v>
      </c>
      <c r="F1063" s="1">
        <v>41115</v>
      </c>
      <c r="G1063">
        <v>44.679921890000003</v>
      </c>
      <c r="H1063">
        <v>-88.71573368</v>
      </c>
      <c r="I1063">
        <v>-8.27</v>
      </c>
      <c r="J1063">
        <v>-58.43</v>
      </c>
      <c r="K1063">
        <v>7.7299999999999969</v>
      </c>
      <c r="L1063" s="6">
        <v>3.0900545187109323E-2</v>
      </c>
      <c r="M1063" s="6">
        <v>8.1649769942402223E-2</v>
      </c>
    </row>
    <row r="1064" spans="1:13" x14ac:dyDescent="0.25">
      <c r="A1064" t="s">
        <v>5145</v>
      </c>
      <c r="B1064">
        <v>2012</v>
      </c>
      <c r="C1064">
        <v>1000127</v>
      </c>
      <c r="D1064" t="s">
        <v>4389</v>
      </c>
      <c r="E1064">
        <v>1</v>
      </c>
      <c r="F1064" s="1">
        <v>41128</v>
      </c>
      <c r="G1064">
        <v>43.422038129999997</v>
      </c>
      <c r="H1064">
        <v>-87.959438689999999</v>
      </c>
      <c r="I1064">
        <v>-5.75</v>
      </c>
      <c r="J1064">
        <v>-46.72</v>
      </c>
      <c r="K1064">
        <v>-0.71999999999999886</v>
      </c>
      <c r="L1064" s="6">
        <v>0.13103474934315673</v>
      </c>
      <c r="M1064" s="6">
        <v>0.18105201430256143</v>
      </c>
    </row>
    <row r="1065" spans="1:13" x14ac:dyDescent="0.25">
      <c r="A1065" t="s">
        <v>5146</v>
      </c>
      <c r="B1065">
        <v>2012</v>
      </c>
      <c r="C1065">
        <v>1000082</v>
      </c>
      <c r="D1065" t="s">
        <v>1324</v>
      </c>
      <c r="E1065">
        <v>1</v>
      </c>
      <c r="F1065" s="1">
        <v>41108</v>
      </c>
      <c r="G1065">
        <v>45.971885479999997</v>
      </c>
      <c r="H1065">
        <v>-89.389014660000001</v>
      </c>
      <c r="I1065">
        <v>-8.23</v>
      </c>
      <c r="J1065">
        <v>-62.69</v>
      </c>
      <c r="K1065">
        <v>3.1500000000000057</v>
      </c>
      <c r="L1065" s="6">
        <v>7.552083368120252E-2</v>
      </c>
      <c r="M1065" s="6">
        <v>0.32513686525476304</v>
      </c>
    </row>
    <row r="1066" spans="1:13" x14ac:dyDescent="0.25">
      <c r="A1066" t="s">
        <v>5147</v>
      </c>
      <c r="B1066">
        <v>2012</v>
      </c>
      <c r="C1066">
        <v>8427</v>
      </c>
      <c r="D1066" t="s">
        <v>1325</v>
      </c>
      <c r="E1066">
        <v>1</v>
      </c>
      <c r="F1066" s="1">
        <v>41158</v>
      </c>
      <c r="G1066">
        <v>44.698478710000003</v>
      </c>
      <c r="H1066">
        <v>-87.499925719999993</v>
      </c>
      <c r="I1066">
        <v>-7.77</v>
      </c>
      <c r="J1066">
        <v>-58.55</v>
      </c>
      <c r="K1066">
        <v>3.6099999999999994</v>
      </c>
      <c r="L1066" s="6">
        <v>7.3766307442743442E-2</v>
      </c>
      <c r="M1066" s="6">
        <v>4.0017713437478827E-2</v>
      </c>
    </row>
    <row r="1067" spans="1:13" x14ac:dyDescent="0.25">
      <c r="A1067" t="s">
        <v>5148</v>
      </c>
      <c r="B1067">
        <v>2012</v>
      </c>
      <c r="C1067">
        <v>8426</v>
      </c>
      <c r="D1067" t="s">
        <v>1326</v>
      </c>
      <c r="E1067">
        <v>1</v>
      </c>
      <c r="F1067" s="1">
        <v>41157</v>
      </c>
      <c r="G1067">
        <v>44.295836340000001</v>
      </c>
      <c r="H1067">
        <v>-87.734149880000004</v>
      </c>
      <c r="I1067">
        <v>-5.19</v>
      </c>
      <c r="J1067">
        <v>-44.26</v>
      </c>
      <c r="K1067">
        <v>-2.7399999999999949</v>
      </c>
      <c r="L1067" s="6">
        <v>0.14014200641027785</v>
      </c>
      <c r="M1067" s="6">
        <v>1.2516047798350109</v>
      </c>
    </row>
    <row r="1068" spans="1:13" x14ac:dyDescent="0.25">
      <c r="A1068" t="s">
        <v>5149</v>
      </c>
      <c r="B1068">
        <v>2012</v>
      </c>
      <c r="C1068">
        <v>7808</v>
      </c>
      <c r="D1068" t="s">
        <v>1327</v>
      </c>
      <c r="E1068">
        <v>1</v>
      </c>
      <c r="F1068" s="1">
        <v>41130</v>
      </c>
      <c r="G1068">
        <v>42.946781950000002</v>
      </c>
      <c r="H1068">
        <v>-89.409694500000001</v>
      </c>
      <c r="I1068">
        <v>1.47</v>
      </c>
      <c r="J1068">
        <v>-6.77</v>
      </c>
      <c r="K1068">
        <v>-18.53</v>
      </c>
      <c r="L1068" s="6">
        <v>0.73623425788355479</v>
      </c>
      <c r="M1068" s="6">
        <v>0.67113953017945271</v>
      </c>
    </row>
    <row r="1069" spans="1:13" x14ac:dyDescent="0.25">
      <c r="A1069" t="s">
        <v>5150</v>
      </c>
      <c r="B1069">
        <v>2012</v>
      </c>
      <c r="C1069">
        <v>8429</v>
      </c>
      <c r="D1069" t="s">
        <v>1328</v>
      </c>
      <c r="E1069">
        <v>1</v>
      </c>
      <c r="F1069" s="1">
        <v>41150</v>
      </c>
      <c r="G1069">
        <v>46.559194550000001</v>
      </c>
      <c r="H1069">
        <v>-91.393564339999998</v>
      </c>
      <c r="I1069">
        <v>-1.54</v>
      </c>
      <c r="J1069">
        <v>-29.32</v>
      </c>
      <c r="K1069">
        <v>-17</v>
      </c>
      <c r="L1069" s="6">
        <v>0.76685342997820938</v>
      </c>
      <c r="M1069" s="6">
        <v>1.2808651482230136</v>
      </c>
    </row>
    <row r="1070" spans="1:13" x14ac:dyDescent="0.25">
      <c r="A1070" t="s">
        <v>5151</v>
      </c>
      <c r="B1070">
        <v>2012</v>
      </c>
      <c r="C1070">
        <v>1000050</v>
      </c>
      <c r="D1070" t="s">
        <v>1329</v>
      </c>
      <c r="E1070">
        <v>1</v>
      </c>
      <c r="F1070" s="1">
        <v>41101</v>
      </c>
      <c r="G1070">
        <v>43.056641220000003</v>
      </c>
      <c r="H1070">
        <v>-88.455028630000001</v>
      </c>
      <c r="I1070">
        <v>-4.4000000000000004</v>
      </c>
      <c r="J1070">
        <v>-38.200000000000003</v>
      </c>
      <c r="K1070">
        <v>-3</v>
      </c>
      <c r="L1070" s="6">
        <v>0.15936245736851989</v>
      </c>
      <c r="M1070" s="6">
        <v>0.23020417818724634</v>
      </c>
    </row>
    <row r="1071" spans="1:13" x14ac:dyDescent="0.25">
      <c r="A1071" t="s">
        <v>5152</v>
      </c>
      <c r="B1071">
        <v>2012</v>
      </c>
      <c r="C1071">
        <v>1000180</v>
      </c>
      <c r="D1071" t="s">
        <v>1330</v>
      </c>
      <c r="E1071">
        <v>1</v>
      </c>
      <c r="F1071" s="1">
        <v>41148</v>
      </c>
      <c r="G1071">
        <v>45.193659580000002</v>
      </c>
      <c r="H1071">
        <v>-90.441877120000001</v>
      </c>
      <c r="I1071">
        <v>-2.14</v>
      </c>
      <c r="J1071">
        <v>-31.47</v>
      </c>
      <c r="K1071">
        <v>-14.349999999999998</v>
      </c>
      <c r="L1071" s="6">
        <v>0.65987058029451828</v>
      </c>
      <c r="M1071" s="6">
        <v>3.0439945988161585</v>
      </c>
    </row>
    <row r="1072" spans="1:13" x14ac:dyDescent="0.25">
      <c r="A1072" t="s">
        <v>5153</v>
      </c>
      <c r="B1072">
        <v>2012</v>
      </c>
      <c r="C1072">
        <v>6776</v>
      </c>
      <c r="D1072" t="s">
        <v>1331</v>
      </c>
      <c r="E1072">
        <v>1</v>
      </c>
      <c r="F1072" s="1">
        <v>41085</v>
      </c>
      <c r="G1072">
        <v>42.998252020000002</v>
      </c>
      <c r="H1072">
        <v>-89.290852049999998</v>
      </c>
      <c r="I1072">
        <v>-5.17</v>
      </c>
      <c r="J1072">
        <v>-40.229999999999997</v>
      </c>
      <c r="K1072">
        <v>1.1300000000000026</v>
      </c>
      <c r="L1072" s="6">
        <v>0.11961944241684261</v>
      </c>
      <c r="M1072" s="6">
        <v>5.4083818393770279E-2</v>
      </c>
    </row>
    <row r="1073" spans="1:13" x14ac:dyDescent="0.25">
      <c r="A1073" t="s">
        <v>5154</v>
      </c>
      <c r="B1073">
        <v>2012</v>
      </c>
      <c r="C1073">
        <v>1000217</v>
      </c>
      <c r="D1073" t="s">
        <v>1332</v>
      </c>
      <c r="E1073">
        <v>1</v>
      </c>
      <c r="F1073" s="1">
        <v>41177</v>
      </c>
      <c r="G1073">
        <v>46.251605050000002</v>
      </c>
      <c r="H1073">
        <v>-90.367223510000002</v>
      </c>
      <c r="I1073">
        <v>-6.97</v>
      </c>
      <c r="J1073">
        <v>-54.02</v>
      </c>
      <c r="K1073">
        <v>1.7399999999999949</v>
      </c>
      <c r="L1073" s="6">
        <v>7.4392360614095127E-2</v>
      </c>
      <c r="M1073" s="6">
        <v>0.23587559094944591</v>
      </c>
    </row>
    <row r="1074" spans="1:13" x14ac:dyDescent="0.25">
      <c r="A1074" t="s">
        <v>5155</v>
      </c>
      <c r="B1074">
        <v>2012</v>
      </c>
      <c r="C1074">
        <v>7735</v>
      </c>
      <c r="D1074" t="s">
        <v>1333</v>
      </c>
      <c r="E1074">
        <v>1</v>
      </c>
      <c r="F1074" s="1">
        <v>41116</v>
      </c>
      <c r="G1074">
        <v>44.922608410000002</v>
      </c>
      <c r="H1074">
        <v>-89.039172870000002</v>
      </c>
      <c r="I1074">
        <v>-4.71</v>
      </c>
      <c r="J1074">
        <v>-41.2</v>
      </c>
      <c r="K1074">
        <v>-3.5200000000000031</v>
      </c>
      <c r="L1074" s="6">
        <v>0.29617449875190338</v>
      </c>
      <c r="M1074" s="6">
        <v>0.56848628878537</v>
      </c>
    </row>
    <row r="1075" spans="1:13" x14ac:dyDescent="0.25">
      <c r="A1075" t="s">
        <v>5156</v>
      </c>
      <c r="B1075">
        <v>2012</v>
      </c>
      <c r="C1075">
        <v>1000193</v>
      </c>
      <c r="D1075" t="s">
        <v>1334</v>
      </c>
      <c r="E1075">
        <v>1</v>
      </c>
      <c r="F1075" s="1">
        <v>41151</v>
      </c>
      <c r="G1075">
        <v>46.345241799999997</v>
      </c>
      <c r="H1075">
        <v>-91.753704310000003</v>
      </c>
      <c r="I1075">
        <v>-3.05</v>
      </c>
      <c r="J1075">
        <v>-33.51</v>
      </c>
      <c r="K1075">
        <v>-9.11</v>
      </c>
      <c r="L1075" s="6">
        <v>0.51142345394523914</v>
      </c>
      <c r="M1075" s="6">
        <v>0.71874328045127511</v>
      </c>
    </row>
    <row r="1076" spans="1:13" x14ac:dyDescent="0.25">
      <c r="A1076" t="s">
        <v>5157</v>
      </c>
      <c r="B1076">
        <v>2012</v>
      </c>
      <c r="C1076">
        <v>1000118</v>
      </c>
      <c r="D1076" t="s">
        <v>1335</v>
      </c>
      <c r="E1076">
        <v>1</v>
      </c>
      <c r="F1076" s="1">
        <v>41121</v>
      </c>
      <c r="G1076">
        <v>45.734694689999998</v>
      </c>
      <c r="H1076">
        <v>-91.570862869999999</v>
      </c>
      <c r="I1076">
        <v>-2.92</v>
      </c>
      <c r="J1076">
        <v>-34.229999999999997</v>
      </c>
      <c r="K1076">
        <v>-10.869999999999997</v>
      </c>
      <c r="L1076" s="6">
        <v>0.50571856401145088</v>
      </c>
      <c r="M1076" s="6">
        <v>0</v>
      </c>
    </row>
    <row r="1077" spans="1:13" x14ac:dyDescent="0.25">
      <c r="A1077" t="s">
        <v>5158</v>
      </c>
      <c r="B1077">
        <v>2012</v>
      </c>
      <c r="C1077">
        <v>1000034</v>
      </c>
      <c r="D1077" t="s">
        <v>1336</v>
      </c>
      <c r="E1077">
        <v>1</v>
      </c>
      <c r="F1077" s="1">
        <v>41092</v>
      </c>
      <c r="G1077">
        <v>42.598036180000001</v>
      </c>
      <c r="H1077">
        <v>-88.615168960000005</v>
      </c>
      <c r="I1077">
        <v>-5.14</v>
      </c>
      <c r="J1077">
        <v>-38.24</v>
      </c>
      <c r="K1077">
        <v>2.8799999999999955</v>
      </c>
      <c r="L1077" s="6">
        <v>0.11490151004895365</v>
      </c>
      <c r="M1077" s="6">
        <v>0.86338520414751674</v>
      </c>
    </row>
    <row r="1078" spans="1:13" x14ac:dyDescent="0.25">
      <c r="A1078" t="s">
        <v>5159</v>
      </c>
      <c r="B1078">
        <v>2012</v>
      </c>
      <c r="C1078">
        <v>1000218</v>
      </c>
      <c r="D1078" t="s">
        <v>1337</v>
      </c>
      <c r="E1078">
        <v>1</v>
      </c>
      <c r="F1078" s="1">
        <v>41179</v>
      </c>
      <c r="G1078">
        <v>44.433907810000001</v>
      </c>
      <c r="H1078">
        <v>-92.071061810000003</v>
      </c>
      <c r="I1078">
        <v>-3.75</v>
      </c>
      <c r="J1078">
        <v>-37.590000000000003</v>
      </c>
      <c r="K1078">
        <v>-7.5900000000000034</v>
      </c>
      <c r="L1078" s="6">
        <v>0.25308177903231732</v>
      </c>
      <c r="M1078" s="6">
        <v>0.4844970481189298</v>
      </c>
    </row>
    <row r="1079" spans="1:13" x14ac:dyDescent="0.25">
      <c r="A1079" t="s">
        <v>5160</v>
      </c>
      <c r="B1079">
        <v>2012</v>
      </c>
      <c r="C1079">
        <v>1000083</v>
      </c>
      <c r="D1079" t="s">
        <v>1338</v>
      </c>
      <c r="E1079">
        <v>1</v>
      </c>
      <c r="F1079" s="1">
        <v>41106</v>
      </c>
      <c r="G1079">
        <v>45.391051509999997</v>
      </c>
      <c r="H1079">
        <v>-89.179364829999997</v>
      </c>
      <c r="I1079">
        <v>-4.25</v>
      </c>
      <c r="J1079">
        <v>-39.72</v>
      </c>
      <c r="K1079">
        <v>-5.7199999999999989</v>
      </c>
      <c r="L1079" s="6">
        <v>0.43116267294876903</v>
      </c>
      <c r="M1079" s="6">
        <v>2.9262157171410506</v>
      </c>
    </row>
    <row r="1080" spans="1:13" x14ac:dyDescent="0.25">
      <c r="A1080" t="s">
        <v>5161</v>
      </c>
      <c r="B1080">
        <v>2012</v>
      </c>
      <c r="C1080">
        <v>1000115</v>
      </c>
      <c r="D1080" t="s">
        <v>1339</v>
      </c>
      <c r="E1080">
        <v>1</v>
      </c>
      <c r="F1080" s="1">
        <v>41122</v>
      </c>
      <c r="G1080">
        <v>45.386321670000001</v>
      </c>
      <c r="H1080">
        <v>-92.475400239999999</v>
      </c>
      <c r="I1080">
        <v>-5.73</v>
      </c>
      <c r="J1080">
        <v>-46.12</v>
      </c>
      <c r="K1080">
        <v>-0.27999999999999403</v>
      </c>
      <c r="L1080" s="6">
        <v>0.19682677604265808</v>
      </c>
      <c r="M1080" s="6">
        <v>0.18651008369489278</v>
      </c>
    </row>
    <row r="1081" spans="1:13" x14ac:dyDescent="0.25">
      <c r="A1081" t="s">
        <v>5162</v>
      </c>
      <c r="B1081">
        <v>2012</v>
      </c>
      <c r="C1081">
        <v>1000223</v>
      </c>
      <c r="D1081" t="s">
        <v>1340</v>
      </c>
      <c r="E1081">
        <v>1</v>
      </c>
      <c r="F1081" s="1">
        <v>41171</v>
      </c>
      <c r="G1081">
        <v>43.537122789999998</v>
      </c>
      <c r="H1081">
        <v>-90.959352749999994</v>
      </c>
      <c r="I1081">
        <v>-7.48</v>
      </c>
      <c r="J1081">
        <v>-52.38</v>
      </c>
      <c r="K1081">
        <v>7.4600000000000009</v>
      </c>
      <c r="L1081" s="6">
        <v>6.3783622343606457E-3</v>
      </c>
      <c r="M1081" s="6">
        <v>2.8518330070595749E-2</v>
      </c>
    </row>
    <row r="1082" spans="1:13" x14ac:dyDescent="0.25">
      <c r="A1082" t="s">
        <v>5163</v>
      </c>
      <c r="B1082">
        <v>2012</v>
      </c>
      <c r="C1082">
        <v>7943</v>
      </c>
      <c r="D1082" t="s">
        <v>1341</v>
      </c>
      <c r="E1082">
        <v>1</v>
      </c>
      <c r="F1082" s="1">
        <v>41135</v>
      </c>
      <c r="G1082">
        <v>44.332946300000003</v>
      </c>
      <c r="H1082">
        <v>-89.183039879999995</v>
      </c>
      <c r="I1082">
        <v>-10.02</v>
      </c>
      <c r="J1082">
        <v>-69.05</v>
      </c>
      <c r="K1082">
        <v>11.11</v>
      </c>
      <c r="L1082" s="6">
        <v>0</v>
      </c>
      <c r="M1082" s="6" t="s">
        <v>1403</v>
      </c>
    </row>
    <row r="1083" spans="1:13" x14ac:dyDescent="0.25">
      <c r="A1083" t="s">
        <v>5164</v>
      </c>
      <c r="B1083">
        <v>2012</v>
      </c>
      <c r="C1083">
        <v>1000185</v>
      </c>
      <c r="D1083" t="s">
        <v>1342</v>
      </c>
      <c r="E1083">
        <v>1</v>
      </c>
      <c r="F1083" s="1">
        <v>41149</v>
      </c>
      <c r="G1083">
        <v>46.474060639999998</v>
      </c>
      <c r="H1083">
        <v>-92.044913370000003</v>
      </c>
      <c r="I1083">
        <v>-4.72</v>
      </c>
      <c r="J1083">
        <v>-39.29</v>
      </c>
      <c r="K1083">
        <v>-1.5300000000000011</v>
      </c>
      <c r="L1083" s="6">
        <v>0.34902324840121024</v>
      </c>
      <c r="M1083" s="6">
        <v>0.75651917748595288</v>
      </c>
    </row>
    <row r="1084" spans="1:13" x14ac:dyDescent="0.25">
      <c r="A1084" t="s">
        <v>5165</v>
      </c>
      <c r="B1084">
        <v>2012</v>
      </c>
      <c r="C1084">
        <v>1000100</v>
      </c>
      <c r="D1084" t="s">
        <v>1343</v>
      </c>
      <c r="E1084">
        <v>1</v>
      </c>
      <c r="F1084" s="1">
        <v>41116</v>
      </c>
      <c r="G1084">
        <v>43.192833149999998</v>
      </c>
      <c r="H1084">
        <v>-90.421599139999998</v>
      </c>
      <c r="I1084">
        <v>-7.42</v>
      </c>
      <c r="J1084">
        <v>-49.37</v>
      </c>
      <c r="K1084">
        <v>9.990000000000002</v>
      </c>
      <c r="L1084" s="6">
        <v>2.2439817059785995E-4</v>
      </c>
      <c r="M1084" s="6">
        <v>4.9634537201274842E-3</v>
      </c>
    </row>
    <row r="1085" spans="1:13" x14ac:dyDescent="0.25">
      <c r="A1085" t="s">
        <v>5166</v>
      </c>
      <c r="B1085">
        <v>2012</v>
      </c>
      <c r="C1085">
        <v>1000059</v>
      </c>
      <c r="D1085" t="s">
        <v>1344</v>
      </c>
      <c r="E1085">
        <v>1</v>
      </c>
      <c r="F1085" s="1">
        <v>41103</v>
      </c>
      <c r="G1085">
        <v>42.50962706</v>
      </c>
      <c r="H1085">
        <v>-88.269623010000004</v>
      </c>
      <c r="I1085">
        <v>-3.26</v>
      </c>
      <c r="J1085">
        <v>-29.4</v>
      </c>
      <c r="K1085">
        <v>-3.3200000000000003</v>
      </c>
      <c r="L1085" s="6">
        <v>0.21864893253974879</v>
      </c>
      <c r="M1085" s="6">
        <v>0.940952133775383</v>
      </c>
    </row>
    <row r="1086" spans="1:13" x14ac:dyDescent="0.25">
      <c r="A1086" t="s">
        <v>5167</v>
      </c>
      <c r="B1086">
        <v>2012</v>
      </c>
      <c r="C1086">
        <v>1000203</v>
      </c>
      <c r="D1086" t="s">
        <v>1345</v>
      </c>
      <c r="E1086">
        <v>1</v>
      </c>
      <c r="F1086" s="1">
        <v>41163</v>
      </c>
      <c r="G1086">
        <v>45.57708435</v>
      </c>
      <c r="H1086">
        <v>-89.164874699999999</v>
      </c>
      <c r="I1086">
        <v>-5.4</v>
      </c>
      <c r="J1086">
        <v>-48.03</v>
      </c>
      <c r="K1086">
        <v>-4.8299999999999983</v>
      </c>
      <c r="L1086" s="6">
        <v>0.2882386017397317</v>
      </c>
      <c r="M1086" s="6">
        <v>1.2019624061884449</v>
      </c>
    </row>
    <row r="1087" spans="1:13" x14ac:dyDescent="0.25">
      <c r="A1087" t="s">
        <v>5168</v>
      </c>
      <c r="B1087">
        <v>2012</v>
      </c>
      <c r="C1087">
        <v>1000189</v>
      </c>
      <c r="D1087" t="s">
        <v>1346</v>
      </c>
      <c r="E1087">
        <v>1</v>
      </c>
      <c r="F1087" s="1">
        <v>41150</v>
      </c>
      <c r="G1087">
        <v>45.734415599999998</v>
      </c>
      <c r="H1087">
        <v>-92.538577369999999</v>
      </c>
      <c r="I1087">
        <v>-2.95</v>
      </c>
      <c r="J1087">
        <v>-33.44</v>
      </c>
      <c r="K1087">
        <v>-9.8399999999999963</v>
      </c>
      <c r="L1087" s="6">
        <v>0.42913847353124607</v>
      </c>
      <c r="M1087" s="6">
        <v>3.654907601159886</v>
      </c>
    </row>
    <row r="1088" spans="1:13" x14ac:dyDescent="0.25">
      <c r="A1088" t="s">
        <v>5169</v>
      </c>
      <c r="B1088">
        <v>2012</v>
      </c>
      <c r="C1088">
        <v>1000063</v>
      </c>
      <c r="D1088" t="s">
        <v>1347</v>
      </c>
      <c r="E1088">
        <v>1</v>
      </c>
      <c r="F1088" s="1">
        <v>41104</v>
      </c>
      <c r="G1088">
        <v>43.497666070000001</v>
      </c>
      <c r="H1088">
        <v>-89.298752910000005</v>
      </c>
      <c r="I1088">
        <v>-8.3800000000000008</v>
      </c>
      <c r="J1088">
        <v>-58.52</v>
      </c>
      <c r="K1088">
        <v>8.5200000000000031</v>
      </c>
      <c r="L1088" s="6">
        <v>3.0019022835915773E-2</v>
      </c>
      <c r="M1088" s="6">
        <v>1.993415362603574E-2</v>
      </c>
    </row>
    <row r="1089" spans="1:13" x14ac:dyDescent="0.25">
      <c r="A1089" t="s">
        <v>5170</v>
      </c>
      <c r="B1089">
        <v>2012</v>
      </c>
      <c r="C1089">
        <v>1000207</v>
      </c>
      <c r="D1089" t="s">
        <v>1348</v>
      </c>
      <c r="E1089">
        <v>1</v>
      </c>
      <c r="F1089" s="1">
        <v>41170</v>
      </c>
      <c r="G1089">
        <v>43.606405180000003</v>
      </c>
      <c r="H1089">
        <v>-90.092305909999993</v>
      </c>
      <c r="I1089">
        <v>-6.31</v>
      </c>
      <c r="J1089">
        <v>-47.63</v>
      </c>
      <c r="K1089">
        <v>2.8499999999999943</v>
      </c>
      <c r="L1089" s="6">
        <v>7.218235203328896E-2</v>
      </c>
      <c r="M1089" s="6">
        <v>0.11008431547265</v>
      </c>
    </row>
    <row r="1090" spans="1:13" x14ac:dyDescent="0.25">
      <c r="A1090" t="s">
        <v>5171</v>
      </c>
      <c r="B1090">
        <v>2012</v>
      </c>
      <c r="C1090">
        <v>1000220</v>
      </c>
      <c r="D1090" t="s">
        <v>1349</v>
      </c>
      <c r="E1090">
        <v>1</v>
      </c>
      <c r="F1090" s="1">
        <v>41176</v>
      </c>
      <c r="G1090">
        <v>46.254459689999997</v>
      </c>
      <c r="H1090">
        <v>-89.848343630000002</v>
      </c>
      <c r="I1090">
        <v>-3.19</v>
      </c>
      <c r="J1090">
        <v>-41.15</v>
      </c>
      <c r="K1090">
        <v>-15.629999999999999</v>
      </c>
      <c r="L1090" s="6">
        <v>0.52406490621811019</v>
      </c>
      <c r="M1090" s="6">
        <v>3.6946670568261446</v>
      </c>
    </row>
    <row r="1091" spans="1:13" x14ac:dyDescent="0.25">
      <c r="A1091" t="s">
        <v>5172</v>
      </c>
      <c r="B1091">
        <v>2012</v>
      </c>
      <c r="C1091">
        <v>1000202</v>
      </c>
      <c r="D1091" t="s">
        <v>1350</v>
      </c>
      <c r="E1091">
        <v>1</v>
      </c>
      <c r="F1091" s="1">
        <v>41162</v>
      </c>
      <c r="G1091">
        <v>45.419371089999999</v>
      </c>
      <c r="H1091">
        <v>-87.917292360000005</v>
      </c>
      <c r="I1091">
        <v>-6.5</v>
      </c>
      <c r="J1091">
        <v>-53.21</v>
      </c>
      <c r="K1091">
        <v>-1.2100000000000009</v>
      </c>
      <c r="L1091" s="6">
        <v>0.12564701606809714</v>
      </c>
      <c r="M1091" s="6">
        <v>1.0229038830221422</v>
      </c>
    </row>
    <row r="1092" spans="1:13" x14ac:dyDescent="0.25">
      <c r="A1092" t="s">
        <v>5173</v>
      </c>
      <c r="B1092">
        <v>2012</v>
      </c>
      <c r="C1092">
        <v>8192</v>
      </c>
      <c r="D1092" t="s">
        <v>1351</v>
      </c>
      <c r="E1092">
        <v>1</v>
      </c>
      <c r="F1092" s="1">
        <v>41142</v>
      </c>
      <c r="G1092">
        <v>45.804786919999998</v>
      </c>
      <c r="H1092">
        <v>-89.712100179999993</v>
      </c>
      <c r="I1092">
        <v>-2.94</v>
      </c>
      <c r="J1092">
        <v>-36.119999999999997</v>
      </c>
      <c r="K1092">
        <v>-12.599999999999998</v>
      </c>
      <c r="L1092" s="6">
        <v>0.57771844270591921</v>
      </c>
      <c r="M1092" s="6">
        <v>2.3806279230270788</v>
      </c>
    </row>
    <row r="1093" spans="1:13" x14ac:dyDescent="0.25">
      <c r="A1093" t="s">
        <v>5174</v>
      </c>
      <c r="B1093">
        <v>2012</v>
      </c>
      <c r="C1093">
        <v>8428</v>
      </c>
      <c r="D1093" t="s">
        <v>1352</v>
      </c>
      <c r="E1093">
        <v>1</v>
      </c>
      <c r="F1093" s="1">
        <v>41156</v>
      </c>
      <c r="G1093">
        <v>44.070857340000003</v>
      </c>
      <c r="H1093">
        <v>-87.734275789999998</v>
      </c>
      <c r="I1093">
        <v>-3.96</v>
      </c>
      <c r="J1093">
        <v>-37.130000000000003</v>
      </c>
      <c r="K1093">
        <v>-5.4500000000000028</v>
      </c>
      <c r="L1093" s="6">
        <v>0.23338853927929737</v>
      </c>
      <c r="M1093" s="6">
        <v>1.3906581822544248</v>
      </c>
    </row>
    <row r="1094" spans="1:13" x14ac:dyDescent="0.25">
      <c r="A1094" t="s">
        <v>5175</v>
      </c>
      <c r="B1094">
        <v>2012</v>
      </c>
      <c r="C1094">
        <v>1000219</v>
      </c>
      <c r="D1094" t="s">
        <v>1353</v>
      </c>
      <c r="E1094">
        <v>1</v>
      </c>
      <c r="F1094" s="1">
        <v>41178</v>
      </c>
      <c r="G1094">
        <v>46.179504829999999</v>
      </c>
      <c r="H1094">
        <v>-90.986487960000005</v>
      </c>
      <c r="I1094">
        <v>-2.0499999999999998</v>
      </c>
      <c r="J1094">
        <v>-33.64</v>
      </c>
      <c r="K1094">
        <v>-17.240000000000002</v>
      </c>
      <c r="L1094" s="6">
        <v>0.66489880580587502</v>
      </c>
      <c r="M1094" s="6">
        <v>6.0144897915496731</v>
      </c>
    </row>
    <row r="1095" spans="1:13" x14ac:dyDescent="0.25">
      <c r="A1095" t="s">
        <v>5176</v>
      </c>
      <c r="B1095">
        <v>2012</v>
      </c>
      <c r="C1095">
        <v>1000208</v>
      </c>
      <c r="D1095" t="s">
        <v>1354</v>
      </c>
      <c r="E1095">
        <v>1</v>
      </c>
      <c r="F1095" s="1">
        <v>41169</v>
      </c>
      <c r="G1095">
        <v>42.731797810000003</v>
      </c>
      <c r="H1095">
        <v>-88.942418930000002</v>
      </c>
      <c r="I1095">
        <v>1.24</v>
      </c>
      <c r="J1095">
        <v>-10.45</v>
      </c>
      <c r="K1095">
        <v>-20.369999999999997</v>
      </c>
      <c r="L1095" s="6">
        <v>0.62565271379771681</v>
      </c>
      <c r="M1095" s="6">
        <v>0.91372251495212375</v>
      </c>
    </row>
    <row r="1096" spans="1:13" x14ac:dyDescent="0.25">
      <c r="A1096" t="s">
        <v>4179</v>
      </c>
      <c r="B1096">
        <v>2012</v>
      </c>
      <c r="C1096">
        <v>6633</v>
      </c>
      <c r="D1096" t="s">
        <v>5177</v>
      </c>
      <c r="E1096">
        <v>1</v>
      </c>
      <c r="F1096" s="1">
        <v>41078</v>
      </c>
      <c r="G1096">
        <v>46.138566830000002</v>
      </c>
      <c r="H1096">
        <v>-89.552809089999997</v>
      </c>
      <c r="I1096">
        <v>-3.68</v>
      </c>
      <c r="J1096">
        <v>-42.02</v>
      </c>
      <c r="K1096">
        <v>-12.580000000000002</v>
      </c>
      <c r="L1096" s="6">
        <v>0.39152970127462194</v>
      </c>
      <c r="M1096" s="6">
        <v>1.7638316252569495</v>
      </c>
    </row>
    <row r="1097" spans="1:13" x14ac:dyDescent="0.25">
      <c r="A1097" t="s">
        <v>5178</v>
      </c>
      <c r="B1097">
        <v>2012</v>
      </c>
      <c r="C1097">
        <v>6253</v>
      </c>
      <c r="D1097" t="s">
        <v>5179</v>
      </c>
      <c r="E1097">
        <v>1</v>
      </c>
      <c r="F1097" s="1">
        <v>41051</v>
      </c>
      <c r="G1097">
        <v>44.98525558</v>
      </c>
      <c r="H1097">
        <v>-88.71706451</v>
      </c>
      <c r="I1097">
        <v>-7.5</v>
      </c>
      <c r="J1097">
        <v>-57.01</v>
      </c>
      <c r="K1097">
        <v>2.990000000000002</v>
      </c>
      <c r="L1097" s="6">
        <v>9.0852590302572853E-2</v>
      </c>
      <c r="M1097" s="6">
        <v>0.14999651878390682</v>
      </c>
    </row>
    <row r="1098" spans="1:13" x14ac:dyDescent="0.25">
      <c r="A1098" t="s">
        <v>5180</v>
      </c>
      <c r="B1098">
        <v>2012</v>
      </c>
      <c r="C1098">
        <v>6237</v>
      </c>
      <c r="D1098" t="s">
        <v>5181</v>
      </c>
      <c r="E1098">
        <v>1</v>
      </c>
      <c r="F1098" s="1">
        <v>41050</v>
      </c>
      <c r="G1098">
        <v>45.244193240000001</v>
      </c>
      <c r="H1098">
        <v>-88.700163869999997</v>
      </c>
      <c r="I1098">
        <v>-2.4300000000000002</v>
      </c>
      <c r="J1098">
        <v>-37.07</v>
      </c>
      <c r="K1098">
        <v>-17.63</v>
      </c>
      <c r="L1098" s="6">
        <v>0.55023277174199103</v>
      </c>
      <c r="M1098" s="6">
        <v>0.56852122636950853</v>
      </c>
    </row>
    <row r="1099" spans="1:13" x14ac:dyDescent="0.25">
      <c r="A1099" t="s">
        <v>5182</v>
      </c>
      <c r="B1099">
        <v>2012</v>
      </c>
      <c r="C1099">
        <v>7758</v>
      </c>
      <c r="D1099" t="s">
        <v>5183</v>
      </c>
      <c r="E1099">
        <v>1</v>
      </c>
      <c r="F1099" s="1">
        <v>41129</v>
      </c>
      <c r="G1099">
        <v>46.050218649999998</v>
      </c>
      <c r="H1099">
        <v>-89.864174039999995</v>
      </c>
      <c r="I1099">
        <v>-2.08</v>
      </c>
      <c r="J1099">
        <v>-34.18</v>
      </c>
      <c r="K1099">
        <v>-17.54</v>
      </c>
      <c r="L1099" s="6">
        <v>0.63504979801591577</v>
      </c>
      <c r="M1099" s="6">
        <v>2.8210365179731216</v>
      </c>
    </row>
    <row r="1100" spans="1:13" x14ac:dyDescent="0.25">
      <c r="A1100" t="s">
        <v>5184</v>
      </c>
      <c r="B1100">
        <v>2012</v>
      </c>
      <c r="C1100">
        <v>7785</v>
      </c>
      <c r="D1100" t="s">
        <v>5185</v>
      </c>
      <c r="E1100">
        <v>1</v>
      </c>
      <c r="F1100" s="1">
        <v>41130</v>
      </c>
      <c r="G1100">
        <v>45.986044360000001</v>
      </c>
      <c r="H1100">
        <v>-89.806574060000003</v>
      </c>
      <c r="I1100">
        <v>-2.4700000000000002</v>
      </c>
      <c r="J1100">
        <v>-32.39</v>
      </c>
      <c r="K1100">
        <v>-12.629999999999999</v>
      </c>
      <c r="L1100" s="6">
        <v>0.65701540031357752</v>
      </c>
      <c r="M1100" s="6">
        <v>2.0134518640919645</v>
      </c>
    </row>
    <row r="1101" spans="1:13" x14ac:dyDescent="0.25">
      <c r="A1101" t="s">
        <v>3538</v>
      </c>
      <c r="B1101">
        <v>2012</v>
      </c>
      <c r="C1101">
        <v>6692</v>
      </c>
      <c r="D1101" t="s">
        <v>1355</v>
      </c>
      <c r="E1101">
        <v>1</v>
      </c>
      <c r="F1101" s="1">
        <v>41079</v>
      </c>
      <c r="G1101">
        <v>39.46941047</v>
      </c>
      <c r="H1101">
        <v>-79.498725969999995</v>
      </c>
      <c r="I1101">
        <v>-7.45</v>
      </c>
      <c r="J1101">
        <v>-49.91</v>
      </c>
      <c r="K1101">
        <v>9.6900000000000048</v>
      </c>
      <c r="L1101" s="6">
        <v>9.8811880192349408E-3</v>
      </c>
      <c r="M1101" s="6">
        <v>0.2058324412301098</v>
      </c>
    </row>
    <row r="1102" spans="1:13" x14ac:dyDescent="0.25">
      <c r="A1102" t="s">
        <v>3024</v>
      </c>
      <c r="B1102">
        <v>2012</v>
      </c>
      <c r="C1102">
        <v>6554</v>
      </c>
      <c r="D1102" t="s">
        <v>1357</v>
      </c>
      <c r="E1102">
        <v>1</v>
      </c>
      <c r="F1102" s="1">
        <v>41072</v>
      </c>
      <c r="G1102">
        <v>38.821706300000002</v>
      </c>
      <c r="H1102">
        <v>-80.589701180000006</v>
      </c>
      <c r="I1102">
        <v>-6.81</v>
      </c>
      <c r="J1102">
        <v>-42.77</v>
      </c>
      <c r="K1102">
        <v>11.709999999999994</v>
      </c>
      <c r="L1102" s="6">
        <v>5.0165577027776076E-2</v>
      </c>
      <c r="M1102" s="6">
        <v>0.16045841957232262</v>
      </c>
    </row>
    <row r="1103" spans="1:13" x14ac:dyDescent="0.25">
      <c r="A1103" t="s">
        <v>5186</v>
      </c>
      <c r="B1103">
        <v>2012</v>
      </c>
      <c r="C1103">
        <v>8470</v>
      </c>
      <c r="D1103" t="s">
        <v>1359</v>
      </c>
      <c r="E1103">
        <v>1</v>
      </c>
      <c r="F1103" s="1">
        <v>41162</v>
      </c>
      <c r="G1103">
        <v>38.365520670000002</v>
      </c>
      <c r="H1103">
        <v>-81.252775470000003</v>
      </c>
      <c r="I1103">
        <v>-4.6500000000000004</v>
      </c>
      <c r="J1103">
        <v>-30.26</v>
      </c>
      <c r="K1103">
        <v>6.9400000000000013</v>
      </c>
      <c r="L1103" s="6">
        <v>0.10553810876212835</v>
      </c>
      <c r="M1103" s="6">
        <v>0.10964089921561951</v>
      </c>
    </row>
    <row r="1104" spans="1:13" x14ac:dyDescent="0.25">
      <c r="A1104" t="s">
        <v>5187</v>
      </c>
      <c r="B1104">
        <v>2012</v>
      </c>
      <c r="C1104">
        <v>6590</v>
      </c>
      <c r="D1104" t="s">
        <v>1360</v>
      </c>
      <c r="E1104">
        <v>1</v>
      </c>
      <c r="F1104" s="1">
        <v>41073</v>
      </c>
      <c r="G1104">
        <v>38.94576507</v>
      </c>
      <c r="H1104">
        <v>-80.427804969999997</v>
      </c>
      <c r="I1104">
        <v>-6.2</v>
      </c>
      <c r="J1104">
        <v>-39.299999999999997</v>
      </c>
      <c r="K1104">
        <v>10.300000000000004</v>
      </c>
      <c r="L1104" s="6">
        <v>9.2317785816947912E-2</v>
      </c>
      <c r="M1104" s="6">
        <v>0.65109026317462182</v>
      </c>
    </row>
    <row r="1105" spans="1:13" x14ac:dyDescent="0.25">
      <c r="A1105" t="s">
        <v>5188</v>
      </c>
      <c r="B1105">
        <v>2012</v>
      </c>
      <c r="C1105">
        <v>6827</v>
      </c>
      <c r="D1105" t="s">
        <v>1361</v>
      </c>
      <c r="E1105">
        <v>1</v>
      </c>
      <c r="F1105" s="1">
        <v>41087</v>
      </c>
      <c r="G1105">
        <v>39.515887880000001</v>
      </c>
      <c r="H1105">
        <v>-80.410059799999999</v>
      </c>
      <c r="I1105">
        <v>-5.94</v>
      </c>
      <c r="J1105">
        <v>-40.03</v>
      </c>
      <c r="K1105">
        <v>7.490000000000002</v>
      </c>
      <c r="L1105" s="6">
        <v>9.7095902817488311E-2</v>
      </c>
      <c r="M1105" s="6">
        <v>0.47551742935899793</v>
      </c>
    </row>
    <row r="1106" spans="1:13" x14ac:dyDescent="0.25">
      <c r="A1106" t="s">
        <v>5189</v>
      </c>
      <c r="B1106">
        <v>2012</v>
      </c>
      <c r="C1106">
        <v>6877</v>
      </c>
      <c r="D1106" t="s">
        <v>1362</v>
      </c>
      <c r="E1106">
        <v>1</v>
      </c>
      <c r="F1106" s="1">
        <v>41088</v>
      </c>
      <c r="G1106">
        <v>38.837100509999999</v>
      </c>
      <c r="H1106">
        <v>-82.124520340000004</v>
      </c>
      <c r="I1106">
        <v>-2.63</v>
      </c>
      <c r="J1106">
        <v>-21.22</v>
      </c>
      <c r="K1106">
        <v>-0.17999999999999972</v>
      </c>
      <c r="L1106" s="6">
        <v>0.31349784907363998</v>
      </c>
      <c r="M1106" s="6">
        <v>0.48726675979520168</v>
      </c>
    </row>
    <row r="1107" spans="1:13" x14ac:dyDescent="0.25">
      <c r="A1107" t="s">
        <v>5190</v>
      </c>
      <c r="B1107">
        <v>2012</v>
      </c>
      <c r="C1107">
        <v>6806</v>
      </c>
      <c r="D1107" t="s">
        <v>1363</v>
      </c>
      <c r="E1107">
        <v>1</v>
      </c>
      <c r="F1107" s="1">
        <v>41086</v>
      </c>
      <c r="G1107">
        <v>38.491411749999997</v>
      </c>
      <c r="H1107">
        <v>-79.314781150000002</v>
      </c>
      <c r="I1107">
        <v>-6.85</v>
      </c>
      <c r="J1107">
        <v>-43.29</v>
      </c>
      <c r="K1107">
        <v>11.509999999999998</v>
      </c>
      <c r="L1107" s="6">
        <v>5.5246906579995744E-2</v>
      </c>
      <c r="M1107" s="6">
        <v>0.15600985150727131</v>
      </c>
    </row>
    <row r="1108" spans="1:13" x14ac:dyDescent="0.25">
      <c r="A1108" t="s">
        <v>5191</v>
      </c>
      <c r="B1108">
        <v>2012</v>
      </c>
      <c r="C1108">
        <v>6714</v>
      </c>
      <c r="D1108" t="s">
        <v>1364</v>
      </c>
      <c r="E1108">
        <v>1</v>
      </c>
      <c r="F1108" s="1">
        <v>41080</v>
      </c>
      <c r="G1108">
        <v>39.133652490000003</v>
      </c>
      <c r="H1108">
        <v>-78.597207049999994</v>
      </c>
      <c r="I1108">
        <v>-6.02</v>
      </c>
      <c r="J1108">
        <v>-41.23</v>
      </c>
      <c r="K1108">
        <v>6.93</v>
      </c>
      <c r="L1108" s="6">
        <v>9.9954878888752333E-2</v>
      </c>
      <c r="M1108" s="6">
        <v>0.30235427443722174</v>
      </c>
    </row>
    <row r="1109" spans="1:13" x14ac:dyDescent="0.25">
      <c r="A1109" t="s">
        <v>4308</v>
      </c>
      <c r="B1109">
        <v>2012</v>
      </c>
      <c r="C1109">
        <v>6837</v>
      </c>
      <c r="D1109" t="s">
        <v>5192</v>
      </c>
      <c r="E1109">
        <v>1</v>
      </c>
      <c r="F1109" s="1">
        <v>41087</v>
      </c>
      <c r="G1109">
        <v>37.97490526</v>
      </c>
      <c r="H1109">
        <v>-80.953800169999994</v>
      </c>
      <c r="I1109">
        <v>-6.87</v>
      </c>
      <c r="J1109">
        <v>-46.53</v>
      </c>
      <c r="K1109">
        <v>8.43</v>
      </c>
      <c r="L1109" s="6">
        <v>6.6219018945699454E-2</v>
      </c>
      <c r="M1109" s="6">
        <v>0.19487297796582742</v>
      </c>
    </row>
    <row r="1110" spans="1:13" x14ac:dyDescent="0.25">
      <c r="A1110" t="s">
        <v>3825</v>
      </c>
      <c r="B1110">
        <v>2012</v>
      </c>
      <c r="C1110">
        <v>6991</v>
      </c>
      <c r="D1110" t="s">
        <v>1365</v>
      </c>
      <c r="E1110">
        <v>1</v>
      </c>
      <c r="F1110" s="1">
        <v>41094</v>
      </c>
      <c r="G1110">
        <v>44.786181589999998</v>
      </c>
      <c r="H1110">
        <v>-109.2581674</v>
      </c>
      <c r="I1110">
        <v>-16.53</v>
      </c>
      <c r="J1110">
        <v>-131.52000000000001</v>
      </c>
      <c r="K1110">
        <v>0.71999999999999886</v>
      </c>
      <c r="L1110" s="6">
        <v>0.13881429775812323</v>
      </c>
      <c r="M1110" s="6">
        <v>0.670688569397493</v>
      </c>
    </row>
    <row r="1111" spans="1:13" x14ac:dyDescent="0.25">
      <c r="A1111" t="s">
        <v>3542</v>
      </c>
      <c r="B1111">
        <v>2012</v>
      </c>
      <c r="C1111">
        <v>7406</v>
      </c>
      <c r="D1111" t="s">
        <v>1367</v>
      </c>
      <c r="E1111">
        <v>1</v>
      </c>
      <c r="F1111" s="1">
        <v>41114</v>
      </c>
      <c r="G1111">
        <v>45.263717880000002</v>
      </c>
      <c r="H1111">
        <v>-108.0421145</v>
      </c>
      <c r="I1111">
        <v>-16.5</v>
      </c>
      <c r="J1111">
        <v>-131.46</v>
      </c>
      <c r="K1111">
        <v>0.53999999999999204</v>
      </c>
      <c r="L1111" s="6">
        <v>0.13558601765374678</v>
      </c>
      <c r="M1111" s="6">
        <v>1.8947626304867222</v>
      </c>
    </row>
    <row r="1112" spans="1:13" x14ac:dyDescent="0.25">
      <c r="A1112" t="s">
        <v>3106</v>
      </c>
      <c r="B1112">
        <v>2012</v>
      </c>
      <c r="C1112">
        <v>7499</v>
      </c>
      <c r="D1112" t="s">
        <v>1369</v>
      </c>
      <c r="E1112">
        <v>1</v>
      </c>
      <c r="F1112" s="1">
        <v>41118</v>
      </c>
      <c r="G1112">
        <v>42.948332950000001</v>
      </c>
      <c r="H1112">
        <v>-109.8038839</v>
      </c>
      <c r="I1112">
        <v>-15.41</v>
      </c>
      <c r="J1112">
        <v>-121.28</v>
      </c>
      <c r="K1112">
        <v>2</v>
      </c>
      <c r="L1112" s="6">
        <v>5.3995088448745801E-2</v>
      </c>
      <c r="M1112" s="6">
        <v>3.5575416685772687</v>
      </c>
    </row>
    <row r="1113" spans="1:13" x14ac:dyDescent="0.25">
      <c r="A1113" t="s">
        <v>3215</v>
      </c>
      <c r="B1113">
        <v>2012</v>
      </c>
      <c r="C1113">
        <v>6999</v>
      </c>
      <c r="D1113" t="s">
        <v>1371</v>
      </c>
      <c r="E1113">
        <v>1</v>
      </c>
      <c r="F1113" s="1">
        <v>41096</v>
      </c>
      <c r="G1113">
        <v>44.478619500000001</v>
      </c>
      <c r="H1113">
        <v>-106.7522443</v>
      </c>
      <c r="I1113">
        <v>-11.29</v>
      </c>
      <c r="J1113">
        <v>-100.72</v>
      </c>
      <c r="K1113">
        <v>-10.400000000000006</v>
      </c>
      <c r="L1113" s="6">
        <v>9.2039794803497971E-2</v>
      </c>
      <c r="M1113" s="6">
        <v>3.458772615322542</v>
      </c>
    </row>
    <row r="1114" spans="1:13" x14ac:dyDescent="0.25">
      <c r="A1114" t="s">
        <v>3905</v>
      </c>
      <c r="B1114">
        <v>2012</v>
      </c>
      <c r="C1114">
        <v>7026</v>
      </c>
      <c r="D1114" t="s">
        <v>1373</v>
      </c>
      <c r="E1114">
        <v>1</v>
      </c>
      <c r="F1114" s="1">
        <v>41099</v>
      </c>
      <c r="G1114">
        <v>42.271440439999999</v>
      </c>
      <c r="H1114">
        <v>-109.4346462</v>
      </c>
      <c r="I1114">
        <v>-14.99</v>
      </c>
      <c r="J1114">
        <v>-120.69</v>
      </c>
      <c r="K1114">
        <v>-0.76999999999999602</v>
      </c>
      <c r="L1114" s="6">
        <v>0.17442147065693989</v>
      </c>
      <c r="M1114" s="6">
        <v>1.3963863003703454</v>
      </c>
    </row>
    <row r="1115" spans="1:13" x14ac:dyDescent="0.25">
      <c r="A1115" t="s">
        <v>3763</v>
      </c>
      <c r="B1115">
        <v>2012</v>
      </c>
      <c r="C1115">
        <v>7000</v>
      </c>
      <c r="D1115" t="s">
        <v>1375</v>
      </c>
      <c r="E1115">
        <v>1</v>
      </c>
      <c r="F1115" s="1">
        <v>41097</v>
      </c>
      <c r="G1115">
        <v>41.126286790000002</v>
      </c>
      <c r="H1115">
        <v>-104.6433761</v>
      </c>
      <c r="I1115">
        <v>-10.01</v>
      </c>
      <c r="J1115">
        <v>-81.72</v>
      </c>
      <c r="K1115">
        <v>-1.6400000000000006</v>
      </c>
      <c r="L1115" s="6">
        <v>7.0096874877824747E-2</v>
      </c>
      <c r="M1115" s="6">
        <v>0.10678973120053183</v>
      </c>
    </row>
    <row r="1116" spans="1:13" x14ac:dyDescent="0.25">
      <c r="A1116" t="s">
        <v>5193</v>
      </c>
      <c r="B1116">
        <v>2012</v>
      </c>
      <c r="C1116">
        <v>7698</v>
      </c>
      <c r="D1116" t="s">
        <v>1377</v>
      </c>
      <c r="E1116">
        <v>1</v>
      </c>
      <c r="F1116" s="1">
        <v>41124</v>
      </c>
      <c r="G1116">
        <v>41.152339310000002</v>
      </c>
      <c r="H1116">
        <v>-110.8249531</v>
      </c>
      <c r="I1116">
        <v>-14.18</v>
      </c>
      <c r="J1116">
        <v>-113.27</v>
      </c>
      <c r="K1116">
        <v>0.17000000000000171</v>
      </c>
      <c r="L1116" s="6">
        <v>0.10475976426205491</v>
      </c>
      <c r="M1116" s="6">
        <v>0.56499458241604872</v>
      </c>
    </row>
    <row r="1117" spans="1:13" x14ac:dyDescent="0.25">
      <c r="A1117" t="s">
        <v>5194</v>
      </c>
      <c r="B1117">
        <v>2012</v>
      </c>
      <c r="C1117">
        <v>7859</v>
      </c>
      <c r="D1117" t="s">
        <v>1378</v>
      </c>
      <c r="E1117">
        <v>1</v>
      </c>
      <c r="F1117" s="1">
        <v>41126</v>
      </c>
      <c r="G1117">
        <v>42.801531840000003</v>
      </c>
      <c r="H1117">
        <v>-109.4608964</v>
      </c>
      <c r="I1117">
        <v>-13.74</v>
      </c>
      <c r="J1117">
        <v>-114.49</v>
      </c>
      <c r="K1117">
        <v>-4.5699999999999932</v>
      </c>
      <c r="L1117" s="6">
        <v>0.21160661126665198</v>
      </c>
      <c r="M1117" s="6">
        <v>2.0382755475765109</v>
      </c>
    </row>
    <row r="1118" spans="1:13" x14ac:dyDescent="0.25">
      <c r="A1118" t="s">
        <v>5195</v>
      </c>
      <c r="B1118">
        <v>2012</v>
      </c>
      <c r="C1118">
        <v>7498</v>
      </c>
      <c r="D1118" t="s">
        <v>1379</v>
      </c>
      <c r="E1118">
        <v>1</v>
      </c>
      <c r="F1118" s="1">
        <v>41116</v>
      </c>
      <c r="G1118">
        <v>42.73351246</v>
      </c>
      <c r="H1118">
        <v>-109.0932442</v>
      </c>
      <c r="I1118">
        <v>-16.739999999999998</v>
      </c>
      <c r="J1118">
        <v>-127.84</v>
      </c>
      <c r="K1118">
        <v>6.0799999999999841</v>
      </c>
      <c r="L1118" s="6">
        <v>6.958405111742294E-2</v>
      </c>
      <c r="M1118" s="6">
        <v>1.7246178842456965</v>
      </c>
    </row>
    <row r="1119" spans="1:13" x14ac:dyDescent="0.25">
      <c r="A1119" t="s">
        <v>5196</v>
      </c>
      <c r="B1119">
        <v>2012</v>
      </c>
      <c r="C1119">
        <v>7497</v>
      </c>
      <c r="D1119" t="s">
        <v>1380</v>
      </c>
      <c r="E1119">
        <v>1</v>
      </c>
      <c r="F1119" s="1">
        <v>41119</v>
      </c>
      <c r="G1119">
        <v>43.296305109999999</v>
      </c>
      <c r="H1119">
        <v>-109.845187</v>
      </c>
      <c r="I1119">
        <v>-17.239999999999998</v>
      </c>
      <c r="J1119">
        <v>-130.4</v>
      </c>
      <c r="K1119">
        <v>7.5199999999999818</v>
      </c>
      <c r="L1119" s="6">
        <v>4.2219035285004952E-2</v>
      </c>
      <c r="M1119" s="6">
        <v>1.0992674012061887</v>
      </c>
    </row>
    <row r="1120" spans="1:13" x14ac:dyDescent="0.25">
      <c r="A1120" t="s">
        <v>5197</v>
      </c>
      <c r="B1120">
        <v>2012</v>
      </c>
      <c r="C1120">
        <v>7383</v>
      </c>
      <c r="D1120" t="s">
        <v>1381</v>
      </c>
      <c r="E1120">
        <v>1</v>
      </c>
      <c r="F1120" s="1">
        <v>41114</v>
      </c>
      <c r="G1120">
        <v>43.899032210000001</v>
      </c>
      <c r="H1120">
        <v>-110.6733784</v>
      </c>
      <c r="I1120">
        <v>-17.059999999999999</v>
      </c>
      <c r="J1120">
        <v>-130.62</v>
      </c>
      <c r="K1120">
        <v>5.8599999999999852</v>
      </c>
      <c r="L1120" s="6">
        <v>6.8056277661623796E-2</v>
      </c>
      <c r="M1120" s="6">
        <v>1.2551171545580884</v>
      </c>
    </row>
    <row r="1121" spans="1:13" x14ac:dyDescent="0.25">
      <c r="A1121" t="s">
        <v>5198</v>
      </c>
      <c r="B1121">
        <v>2012</v>
      </c>
      <c r="C1121">
        <v>8458</v>
      </c>
      <c r="D1121" t="s">
        <v>1382</v>
      </c>
      <c r="E1121">
        <v>1</v>
      </c>
      <c r="F1121" s="1">
        <v>41158</v>
      </c>
      <c r="G1121">
        <v>43.165109059999999</v>
      </c>
      <c r="H1121">
        <v>-109.80317239999999</v>
      </c>
      <c r="I1121">
        <v>-15.7</v>
      </c>
      <c r="J1121">
        <v>-119.85</v>
      </c>
      <c r="K1121">
        <v>5.75</v>
      </c>
      <c r="L1121" s="6">
        <v>7.3360490062567812E-2</v>
      </c>
      <c r="M1121" s="6">
        <v>1.9552776632518727</v>
      </c>
    </row>
    <row r="1122" spans="1:13" x14ac:dyDescent="0.25">
      <c r="A1122" t="s">
        <v>5199</v>
      </c>
      <c r="B1122">
        <v>2012</v>
      </c>
      <c r="C1122">
        <v>7006</v>
      </c>
      <c r="D1122" t="s">
        <v>1383</v>
      </c>
      <c r="E1122">
        <v>1</v>
      </c>
      <c r="F1122" s="1">
        <v>41098</v>
      </c>
      <c r="G1122">
        <v>42.547055069999999</v>
      </c>
      <c r="H1122">
        <v>-107.1498507</v>
      </c>
      <c r="I1122">
        <v>-6.21</v>
      </c>
      <c r="J1122">
        <v>-78.41</v>
      </c>
      <c r="K1122">
        <v>-28.729999999999997</v>
      </c>
      <c r="L1122" s="6">
        <v>0.4007226889049319</v>
      </c>
      <c r="M1122" s="6">
        <v>2.2986893066560876</v>
      </c>
    </row>
    <row r="1123" spans="1:13" x14ac:dyDescent="0.25">
      <c r="A1123" t="s">
        <v>5200</v>
      </c>
      <c r="B1123">
        <v>2012</v>
      </c>
      <c r="C1123">
        <v>7089</v>
      </c>
      <c r="D1123" t="s">
        <v>1384</v>
      </c>
      <c r="E1123">
        <v>1</v>
      </c>
      <c r="F1123" s="1">
        <v>41100</v>
      </c>
      <c r="G1123">
        <v>41.944950849999998</v>
      </c>
      <c r="H1123">
        <v>-110.6568886</v>
      </c>
      <c r="I1123">
        <v>-16.510000000000002</v>
      </c>
      <c r="J1123">
        <v>-125.04</v>
      </c>
      <c r="K1123">
        <v>7.0400000000000063</v>
      </c>
      <c r="L1123" s="6">
        <v>4.8466175543800352E-2</v>
      </c>
      <c r="M1123" s="6">
        <v>0.12884982816669241</v>
      </c>
    </row>
    <row r="1124" spans="1:13" x14ac:dyDescent="0.25">
      <c r="A1124" t="s">
        <v>5201</v>
      </c>
      <c r="B1124">
        <v>2012</v>
      </c>
      <c r="C1124">
        <v>7631</v>
      </c>
      <c r="D1124" t="s">
        <v>1385</v>
      </c>
      <c r="E1124">
        <v>1</v>
      </c>
      <c r="F1124" s="1">
        <v>41121</v>
      </c>
      <c r="G1124">
        <v>42.711974720000001</v>
      </c>
      <c r="H1124">
        <v>-109.17887109999999</v>
      </c>
      <c r="I1124">
        <v>-16.649999999999999</v>
      </c>
      <c r="J1124">
        <v>-123.82</v>
      </c>
      <c r="K1124">
        <v>9.3799999999999955</v>
      </c>
      <c r="L1124" s="6">
        <v>1.1383072143470802E-2</v>
      </c>
      <c r="M1124" s="6">
        <v>0.95573188898352035</v>
      </c>
    </row>
    <row r="1125" spans="1:13" x14ac:dyDescent="0.25">
      <c r="A1125" t="s">
        <v>5202</v>
      </c>
      <c r="B1125">
        <v>2012</v>
      </c>
      <c r="C1125">
        <v>7088</v>
      </c>
      <c r="D1125" t="s">
        <v>1386</v>
      </c>
      <c r="E1125">
        <v>1</v>
      </c>
      <c r="F1125" s="1">
        <v>41101</v>
      </c>
      <c r="G1125">
        <v>41.51119946</v>
      </c>
      <c r="H1125">
        <v>-105.41715019999999</v>
      </c>
      <c r="I1125">
        <v>-13.93</v>
      </c>
      <c r="J1125">
        <v>-112.05</v>
      </c>
      <c r="K1125">
        <v>-0.60999999999999943</v>
      </c>
      <c r="L1125" s="6">
        <v>0.1678109541258368</v>
      </c>
      <c r="M1125" s="6">
        <v>0.34433084992953644</v>
      </c>
    </row>
    <row r="1126" spans="1:13" x14ac:dyDescent="0.25">
      <c r="A1126" t="s">
        <v>5203</v>
      </c>
      <c r="B1126">
        <v>2012</v>
      </c>
      <c r="C1126">
        <v>8595</v>
      </c>
      <c r="D1126" t="s">
        <v>1387</v>
      </c>
      <c r="E1126">
        <v>1</v>
      </c>
      <c r="F1126" s="1">
        <v>41166</v>
      </c>
      <c r="G1126">
        <v>44.781323759999999</v>
      </c>
      <c r="H1126">
        <v>-109.2547289</v>
      </c>
      <c r="I1126">
        <v>-12.73</v>
      </c>
      <c r="J1126">
        <v>-111.69</v>
      </c>
      <c r="K1126">
        <v>-9.8499999999999943</v>
      </c>
      <c r="L1126" s="6">
        <v>0.10290595360509794</v>
      </c>
      <c r="M1126" s="6">
        <v>0.42764734317923164</v>
      </c>
    </row>
    <row r="1127" spans="1:13" x14ac:dyDescent="0.25">
      <c r="A1127" t="s">
        <v>5204</v>
      </c>
      <c r="B1127">
        <v>2012</v>
      </c>
      <c r="C1127">
        <v>8629</v>
      </c>
      <c r="D1127" t="s">
        <v>1388</v>
      </c>
      <c r="E1127">
        <v>1</v>
      </c>
      <c r="F1127" s="1">
        <v>41169</v>
      </c>
      <c r="G1127">
        <v>42.04937237</v>
      </c>
      <c r="H1127">
        <v>-110.0809239</v>
      </c>
      <c r="I1127">
        <v>-15.39</v>
      </c>
      <c r="J1127">
        <v>-120.83</v>
      </c>
      <c r="K1127">
        <v>2.2900000000000063</v>
      </c>
      <c r="L1127" s="6">
        <v>0.12434139114816686</v>
      </c>
      <c r="M1127" s="6">
        <v>1.4134145132811895</v>
      </c>
    </row>
    <row r="1128" spans="1:13" x14ac:dyDescent="0.25">
      <c r="A1128" t="s">
        <v>5205</v>
      </c>
      <c r="B1128">
        <v>2012</v>
      </c>
      <c r="C1128">
        <v>1000206</v>
      </c>
      <c r="D1128" t="s">
        <v>1389</v>
      </c>
      <c r="E1128">
        <v>1</v>
      </c>
      <c r="F1128" s="1">
        <v>41167</v>
      </c>
      <c r="G1128">
        <v>41.204650890000003</v>
      </c>
      <c r="H1128">
        <v>-106.25917010000001</v>
      </c>
      <c r="I1128">
        <v>-16.170000000000002</v>
      </c>
      <c r="J1128">
        <v>-124.45</v>
      </c>
      <c r="K1128">
        <v>4.9100000000000108</v>
      </c>
      <c r="L1128" s="6">
        <v>8.3128396399074156E-2</v>
      </c>
      <c r="M1128" s="6">
        <v>0.97234640683708307</v>
      </c>
    </row>
    <row r="1129" spans="1:13" x14ac:dyDescent="0.25">
      <c r="A1129" t="s">
        <v>3206</v>
      </c>
      <c r="B1129">
        <v>2012</v>
      </c>
      <c r="C1129">
        <v>8007</v>
      </c>
      <c r="D1129" t="s">
        <v>5206</v>
      </c>
      <c r="E1129">
        <v>1</v>
      </c>
      <c r="F1129" s="1">
        <v>41137</v>
      </c>
      <c r="G1129">
        <v>43.643443580000003</v>
      </c>
      <c r="H1129">
        <v>-110.7963554</v>
      </c>
      <c r="I1129">
        <v>-17.170000000000002</v>
      </c>
      <c r="J1129">
        <v>-130.02000000000001</v>
      </c>
      <c r="K1129">
        <v>7.3400000000000034</v>
      </c>
      <c r="L1129" s="6">
        <v>4.3319844593423987E-2</v>
      </c>
      <c r="M1129" s="6">
        <v>1.7272463335475194</v>
      </c>
    </row>
    <row r="1130" spans="1:13" x14ac:dyDescent="0.25">
      <c r="A1130" t="s">
        <v>3253</v>
      </c>
      <c r="B1130">
        <v>2012</v>
      </c>
      <c r="C1130">
        <v>7580</v>
      </c>
      <c r="D1130" t="s">
        <v>5207</v>
      </c>
      <c r="E1130">
        <v>1</v>
      </c>
      <c r="F1130" s="1">
        <v>41121</v>
      </c>
      <c r="G1130">
        <v>42.996219760000002</v>
      </c>
      <c r="H1130">
        <v>-109.88870900000001</v>
      </c>
      <c r="I1130">
        <v>-13.95</v>
      </c>
      <c r="J1130">
        <v>-112.69</v>
      </c>
      <c r="K1130">
        <v>-1.0900000000000034</v>
      </c>
      <c r="L1130" s="6">
        <v>0.10080213154335099</v>
      </c>
      <c r="M1130" s="6">
        <v>4.4182533794648968</v>
      </c>
    </row>
    <row r="1131" spans="1:13" x14ac:dyDescent="0.25">
      <c r="A1131" t="s">
        <v>5208</v>
      </c>
      <c r="B1131">
        <v>2012</v>
      </c>
      <c r="C1131">
        <v>7932</v>
      </c>
      <c r="D1131" t="s">
        <v>5209</v>
      </c>
      <c r="E1131">
        <v>1</v>
      </c>
      <c r="F1131" s="1">
        <v>41135</v>
      </c>
      <c r="G1131">
        <v>44.494781609999997</v>
      </c>
      <c r="H1131">
        <v>-110.4302646</v>
      </c>
      <c r="I1131">
        <v>-10.49</v>
      </c>
      <c r="J1131">
        <v>-103.42</v>
      </c>
      <c r="K1131">
        <v>-19.5</v>
      </c>
      <c r="L1131" s="6">
        <v>0.21253646662411244</v>
      </c>
      <c r="M1131" s="6">
        <v>0.88354205047971723</v>
      </c>
    </row>
    <row r="1132" spans="1:13" x14ac:dyDescent="0.25">
      <c r="A1132" t="s">
        <v>5210</v>
      </c>
      <c r="B1132">
        <v>2012</v>
      </c>
      <c r="C1132">
        <v>8119</v>
      </c>
      <c r="D1132" t="s">
        <v>5211</v>
      </c>
      <c r="E1132">
        <v>1</v>
      </c>
      <c r="F1132" s="1">
        <v>41142</v>
      </c>
      <c r="G1132">
        <v>41.364911569999997</v>
      </c>
      <c r="H1132">
        <v>-106.3458452</v>
      </c>
      <c r="I1132">
        <v>-14.95</v>
      </c>
      <c r="J1132">
        <v>-115.04</v>
      </c>
      <c r="K1132">
        <v>4.5599999999999881</v>
      </c>
      <c r="L1132" s="6">
        <v>1.5131621000014518E-2</v>
      </c>
      <c r="M1132" s="6">
        <v>1.0634176310249996</v>
      </c>
    </row>
    <row r="1133" spans="1:13" x14ac:dyDescent="0.25">
      <c r="A1133" t="s">
        <v>3933</v>
      </c>
      <c r="B1133">
        <v>2012</v>
      </c>
      <c r="C1133">
        <v>7374</v>
      </c>
      <c r="D1133" t="s">
        <v>4</v>
      </c>
      <c r="E1133">
        <v>2</v>
      </c>
      <c r="F1133" s="1">
        <v>41111</v>
      </c>
      <c r="G1133">
        <v>33.292041439999998</v>
      </c>
      <c r="H1133">
        <v>-87.391382399999998</v>
      </c>
      <c r="I1133">
        <v>-3.66</v>
      </c>
      <c r="J1133">
        <v>-20.82</v>
      </c>
      <c r="K1133">
        <v>8.4600000000000009</v>
      </c>
      <c r="L1133" s="6">
        <v>2.83582385607948E-2</v>
      </c>
      <c r="M1133" s="6">
        <v>0.13143127891685924</v>
      </c>
    </row>
    <row r="1134" spans="1:13" x14ac:dyDescent="0.25">
      <c r="A1134" t="s">
        <v>4394</v>
      </c>
      <c r="B1134">
        <v>2012</v>
      </c>
      <c r="C1134">
        <v>7394</v>
      </c>
      <c r="D1134" t="s">
        <v>10</v>
      </c>
      <c r="E1134">
        <v>2</v>
      </c>
      <c r="F1134" s="1">
        <v>41114</v>
      </c>
      <c r="G1134">
        <v>31.621546290000001</v>
      </c>
      <c r="H1134">
        <v>-88.353738960000001</v>
      </c>
      <c r="I1134">
        <v>1.95</v>
      </c>
      <c r="J1134">
        <v>5.52</v>
      </c>
      <c r="K1134">
        <v>-10.08</v>
      </c>
      <c r="L1134" s="6">
        <v>0.49294296485953626</v>
      </c>
      <c r="M1134" s="6">
        <v>0.91066198313316826</v>
      </c>
    </row>
    <row r="1135" spans="1:13" x14ac:dyDescent="0.25">
      <c r="A1135" t="s">
        <v>3799</v>
      </c>
      <c r="B1135">
        <v>2012</v>
      </c>
      <c r="C1135">
        <v>8021</v>
      </c>
      <c r="D1135" t="s">
        <v>14</v>
      </c>
      <c r="E1135">
        <v>2</v>
      </c>
      <c r="F1135" s="1">
        <v>41138</v>
      </c>
      <c r="G1135">
        <v>34.534350789999998</v>
      </c>
      <c r="H1135">
        <v>-92.268826320000002</v>
      </c>
      <c r="I1135">
        <v>1.1599999999999999</v>
      </c>
      <c r="J1135">
        <v>1.1399999999999999</v>
      </c>
      <c r="K1135">
        <v>-8.1399999999999988</v>
      </c>
      <c r="L1135" s="6">
        <v>0.42070240455503921</v>
      </c>
      <c r="M1135" s="6">
        <v>0.27110805821694894</v>
      </c>
    </row>
    <row r="1136" spans="1:13" x14ac:dyDescent="0.25">
      <c r="A1136" t="s">
        <v>4401</v>
      </c>
      <c r="B1136">
        <v>2012</v>
      </c>
      <c r="C1136">
        <v>8022</v>
      </c>
      <c r="D1136" t="s">
        <v>22</v>
      </c>
      <c r="E1136">
        <v>2</v>
      </c>
      <c r="F1136" s="1">
        <v>41137</v>
      </c>
      <c r="G1136">
        <v>33.075563010000003</v>
      </c>
      <c r="H1136">
        <v>-92.660596249999998</v>
      </c>
      <c r="I1136">
        <v>2.63</v>
      </c>
      <c r="J1136">
        <v>5.53</v>
      </c>
      <c r="K1136">
        <v>-15.509999999999998</v>
      </c>
      <c r="L1136" s="6">
        <v>0.56052135592370056</v>
      </c>
      <c r="M1136" s="6">
        <v>0.52488847340463352</v>
      </c>
    </row>
    <row r="1137" spans="1:13" x14ac:dyDescent="0.25">
      <c r="A1137" t="s">
        <v>3136</v>
      </c>
      <c r="B1137">
        <v>2012</v>
      </c>
      <c r="C1137">
        <v>6612</v>
      </c>
      <c r="D1137" t="s">
        <v>26</v>
      </c>
      <c r="E1137">
        <v>2</v>
      </c>
      <c r="F1137" s="1">
        <v>41074</v>
      </c>
      <c r="G1137">
        <v>33.5692971</v>
      </c>
      <c r="H1137">
        <v>-111.5241427</v>
      </c>
      <c r="I1137">
        <v>-6.34</v>
      </c>
      <c r="J1137">
        <v>-52.59</v>
      </c>
      <c r="K1137">
        <v>-1.8700000000000045</v>
      </c>
      <c r="L1137" s="6">
        <v>6.1348990475849706E-2</v>
      </c>
      <c r="M1137" s="6">
        <v>0.29698209149746663</v>
      </c>
    </row>
    <row r="1138" spans="1:13" x14ac:dyDescent="0.25">
      <c r="A1138" t="s">
        <v>4408</v>
      </c>
      <c r="B1138">
        <v>2012</v>
      </c>
      <c r="C1138">
        <v>8198</v>
      </c>
      <c r="D1138" t="s">
        <v>39</v>
      </c>
      <c r="E1138">
        <v>2</v>
      </c>
      <c r="F1138" s="1">
        <v>41143</v>
      </c>
      <c r="G1138">
        <v>33.845300180000002</v>
      </c>
      <c r="H1138">
        <v>-111.6185016</v>
      </c>
      <c r="I1138">
        <v>-7.74</v>
      </c>
      <c r="J1138">
        <v>-62.93</v>
      </c>
      <c r="K1138">
        <v>-1.009999999999998</v>
      </c>
      <c r="L1138" s="6">
        <v>6.0526081779581561E-2</v>
      </c>
      <c r="M1138" s="6">
        <v>0.15396630539728209</v>
      </c>
    </row>
    <row r="1139" spans="1:13" x14ac:dyDescent="0.25">
      <c r="A1139" t="s">
        <v>3786</v>
      </c>
      <c r="B1139">
        <v>2012</v>
      </c>
      <c r="C1139">
        <v>8759</v>
      </c>
      <c r="D1139" t="s">
        <v>44</v>
      </c>
      <c r="E1139">
        <v>2</v>
      </c>
      <c r="F1139" s="1">
        <v>41176</v>
      </c>
      <c r="G1139">
        <v>38.078325749999998</v>
      </c>
      <c r="H1139">
        <v>-122.7433592</v>
      </c>
      <c r="I1139">
        <v>-2.67</v>
      </c>
      <c r="J1139">
        <v>-20.5</v>
      </c>
      <c r="K1139">
        <v>0.85999999999999943</v>
      </c>
      <c r="L1139" s="6">
        <v>0.32354085232503466</v>
      </c>
      <c r="M1139" s="6">
        <v>1.5985777885378645</v>
      </c>
    </row>
    <row r="1140" spans="1:13" x14ac:dyDescent="0.25">
      <c r="A1140" t="s">
        <v>4416</v>
      </c>
      <c r="B1140">
        <v>2012</v>
      </c>
      <c r="C1140">
        <v>7937</v>
      </c>
      <c r="D1140" t="s">
        <v>60</v>
      </c>
      <c r="E1140">
        <v>2</v>
      </c>
      <c r="F1140" s="1">
        <v>41135</v>
      </c>
      <c r="G1140">
        <v>39.013582999999997</v>
      </c>
      <c r="H1140">
        <v>-121.0410833</v>
      </c>
      <c r="I1140">
        <v>-11.38</v>
      </c>
      <c r="J1140">
        <v>-82.6</v>
      </c>
      <c r="K1140">
        <v>8.4400000000000119</v>
      </c>
      <c r="L1140" s="6">
        <v>2.4399154123009192E-2</v>
      </c>
      <c r="M1140" s="6">
        <v>4.9866396475360009E-2</v>
      </c>
    </row>
    <row r="1141" spans="1:13" x14ac:dyDescent="0.25">
      <c r="A1141" t="s">
        <v>3163</v>
      </c>
      <c r="B1141">
        <v>2012</v>
      </c>
      <c r="C1141">
        <v>8129</v>
      </c>
      <c r="D1141" t="s">
        <v>89</v>
      </c>
      <c r="E1141">
        <v>2</v>
      </c>
      <c r="F1141" s="1">
        <v>41142</v>
      </c>
      <c r="G1141">
        <v>38.30009665</v>
      </c>
      <c r="H1141">
        <v>-102.7612671</v>
      </c>
      <c r="I1141">
        <v>7.15</v>
      </c>
      <c r="J1141">
        <v>23.31</v>
      </c>
      <c r="K1141">
        <v>-33.89</v>
      </c>
      <c r="L1141" s="6">
        <v>1.1306160258215363</v>
      </c>
      <c r="M1141" s="6">
        <v>1.0582455073502637</v>
      </c>
    </row>
    <row r="1142" spans="1:13" x14ac:dyDescent="0.25">
      <c r="A1142" t="s">
        <v>4472</v>
      </c>
      <c r="B1142">
        <v>2012</v>
      </c>
      <c r="C1142">
        <v>8025</v>
      </c>
      <c r="D1142" t="s">
        <v>121</v>
      </c>
      <c r="E1142">
        <v>2</v>
      </c>
      <c r="F1142" s="1">
        <v>41138</v>
      </c>
      <c r="G1142">
        <v>40.944918960000003</v>
      </c>
      <c r="H1142">
        <v>-106.0119684</v>
      </c>
      <c r="I1142">
        <v>-13.68</v>
      </c>
      <c r="J1142">
        <v>-109.42</v>
      </c>
      <c r="K1142">
        <v>1.9999999999996021E-2</v>
      </c>
      <c r="L1142" s="6">
        <v>0.16585428567261523</v>
      </c>
      <c r="M1142" s="6">
        <v>4.9584859476205834</v>
      </c>
    </row>
    <row r="1143" spans="1:13" x14ac:dyDescent="0.25">
      <c r="A1143" t="s">
        <v>3588</v>
      </c>
      <c r="B1143">
        <v>2012</v>
      </c>
      <c r="C1143">
        <v>8298</v>
      </c>
      <c r="D1143" t="s">
        <v>123</v>
      </c>
      <c r="E1143">
        <v>2</v>
      </c>
      <c r="F1143" s="1">
        <v>41150</v>
      </c>
      <c r="G1143">
        <v>41.923951289999998</v>
      </c>
      <c r="H1143">
        <v>-72.219584549999993</v>
      </c>
      <c r="I1143">
        <v>-4.4800000000000004</v>
      </c>
      <c r="J1143">
        <v>-32.270000000000003</v>
      </c>
      <c r="K1143">
        <v>3.5700000000000003</v>
      </c>
      <c r="L1143" s="6">
        <v>0.21090789983705927</v>
      </c>
      <c r="M1143" s="6">
        <v>0.20685839989467952</v>
      </c>
    </row>
    <row r="1144" spans="1:13" x14ac:dyDescent="0.25">
      <c r="A1144" t="s">
        <v>4482</v>
      </c>
      <c r="B1144">
        <v>2012</v>
      </c>
      <c r="C1144">
        <v>8412</v>
      </c>
      <c r="D1144" t="s">
        <v>135</v>
      </c>
      <c r="E1144">
        <v>2</v>
      </c>
      <c r="F1144" s="1">
        <v>41158</v>
      </c>
      <c r="G1144">
        <v>41.711856060000002</v>
      </c>
      <c r="H1144">
        <v>-72.329032220000002</v>
      </c>
      <c r="I1144">
        <v>-4.04</v>
      </c>
      <c r="J1144">
        <v>-28.87</v>
      </c>
      <c r="K1144">
        <v>3.4499999999999993</v>
      </c>
      <c r="L1144" s="6">
        <v>0.22759791867424439</v>
      </c>
      <c r="M1144" s="6">
        <v>0.80316467505786693</v>
      </c>
    </row>
    <row r="1145" spans="1:13" x14ac:dyDescent="0.25">
      <c r="A1145" t="s">
        <v>2557</v>
      </c>
      <c r="B1145">
        <v>2012</v>
      </c>
      <c r="C1145">
        <v>8654</v>
      </c>
      <c r="D1145" t="s">
        <v>138</v>
      </c>
      <c r="E1145">
        <v>2</v>
      </c>
      <c r="F1145" s="1">
        <v>41171</v>
      </c>
      <c r="G1145">
        <v>39.424013940000002</v>
      </c>
      <c r="H1145">
        <v>-75.687351239999998</v>
      </c>
      <c r="I1145">
        <v>-4.0199999999999996</v>
      </c>
      <c r="J1145">
        <v>-27.95</v>
      </c>
      <c r="K1145">
        <v>4.2099999999999973</v>
      </c>
      <c r="L1145" s="6">
        <v>0.15005964137602562</v>
      </c>
      <c r="M1145" s="6">
        <v>9.7185450887720432E-2</v>
      </c>
    </row>
    <row r="1146" spans="1:13" x14ac:dyDescent="0.25">
      <c r="A1146" t="s">
        <v>4485</v>
      </c>
      <c r="B1146">
        <v>2012</v>
      </c>
      <c r="C1146">
        <v>8620</v>
      </c>
      <c r="D1146" t="s">
        <v>146</v>
      </c>
      <c r="E1146">
        <v>2</v>
      </c>
      <c r="F1146" s="1">
        <v>41169</v>
      </c>
      <c r="G1146">
        <v>38.559928909999996</v>
      </c>
      <c r="H1146">
        <v>-75.629274980000005</v>
      </c>
      <c r="I1146">
        <v>-5.7</v>
      </c>
      <c r="J1146">
        <v>-33.93</v>
      </c>
      <c r="K1146">
        <v>11.670000000000002</v>
      </c>
      <c r="L1146" s="6">
        <v>2.3165947290641305E-2</v>
      </c>
      <c r="M1146" s="6">
        <v>2.3091414186035327E-2</v>
      </c>
    </row>
    <row r="1147" spans="1:13" x14ac:dyDescent="0.25">
      <c r="A1147" t="s">
        <v>4078</v>
      </c>
      <c r="B1147">
        <v>2012</v>
      </c>
      <c r="C1147">
        <v>8062</v>
      </c>
      <c r="D1147" t="s">
        <v>149</v>
      </c>
      <c r="E1147">
        <v>2</v>
      </c>
      <c r="F1147" s="1">
        <v>41140</v>
      </c>
      <c r="G1147">
        <v>26.962188959999999</v>
      </c>
      <c r="H1147">
        <v>-80.861120229999997</v>
      </c>
      <c r="I1147">
        <v>2.71</v>
      </c>
      <c r="J1147">
        <v>17.489999999999998</v>
      </c>
      <c r="K1147">
        <v>-4.1900000000000013</v>
      </c>
      <c r="L1147" s="6">
        <v>0.72830767489598069</v>
      </c>
      <c r="M1147" s="6">
        <v>0.83385619385119703</v>
      </c>
    </row>
    <row r="1148" spans="1:13" x14ac:dyDescent="0.25">
      <c r="A1148" t="s">
        <v>3998</v>
      </c>
      <c r="B1148">
        <v>2012</v>
      </c>
      <c r="C1148">
        <v>7826</v>
      </c>
      <c r="D1148" t="s">
        <v>150</v>
      </c>
      <c r="E1148">
        <v>2</v>
      </c>
      <c r="F1148" s="1">
        <v>41131</v>
      </c>
      <c r="G1148">
        <v>28.09204922</v>
      </c>
      <c r="H1148">
        <v>-81.707221840000003</v>
      </c>
      <c r="I1148">
        <v>2.6</v>
      </c>
      <c r="J1148">
        <v>13.12</v>
      </c>
      <c r="K1148">
        <v>-7.6800000000000015</v>
      </c>
      <c r="L1148" s="6">
        <v>0.47902918998653277</v>
      </c>
      <c r="M1148" s="6">
        <v>0.56123697247310189</v>
      </c>
    </row>
    <row r="1149" spans="1:13" x14ac:dyDescent="0.25">
      <c r="A1149" t="s">
        <v>4488</v>
      </c>
      <c r="B1149">
        <v>2012</v>
      </c>
      <c r="C1149">
        <v>7908</v>
      </c>
      <c r="D1149" t="s">
        <v>164</v>
      </c>
      <c r="E1149">
        <v>2</v>
      </c>
      <c r="F1149" s="1">
        <v>41135</v>
      </c>
      <c r="G1149">
        <v>27.842188180000001</v>
      </c>
      <c r="H1149">
        <v>-81.509279269999993</v>
      </c>
      <c r="I1149">
        <v>0.26</v>
      </c>
      <c r="J1149">
        <v>-3.47</v>
      </c>
      <c r="K1149">
        <v>-5.5500000000000007</v>
      </c>
      <c r="L1149" s="6">
        <v>0.1533817847967523</v>
      </c>
      <c r="M1149" s="6">
        <v>0.15261052979035081</v>
      </c>
    </row>
    <row r="1150" spans="1:13" x14ac:dyDescent="0.25">
      <c r="A1150" t="s">
        <v>4490</v>
      </c>
      <c r="B1150">
        <v>2012</v>
      </c>
      <c r="C1150">
        <v>8061</v>
      </c>
      <c r="D1150" t="s">
        <v>166</v>
      </c>
      <c r="E1150">
        <v>2</v>
      </c>
      <c r="F1150" s="1">
        <v>41139</v>
      </c>
      <c r="G1150">
        <v>27.207346130000001</v>
      </c>
      <c r="H1150">
        <v>-81.350752990000004</v>
      </c>
      <c r="I1150">
        <v>-0.16</v>
      </c>
      <c r="J1150">
        <v>-2.02</v>
      </c>
      <c r="K1150">
        <v>-0.74</v>
      </c>
      <c r="L1150" s="6">
        <v>0.14558593581876431</v>
      </c>
      <c r="M1150" s="6">
        <v>0.84455202465146995</v>
      </c>
    </row>
    <row r="1151" spans="1:13" x14ac:dyDescent="0.25">
      <c r="A1151" t="s">
        <v>2898</v>
      </c>
      <c r="B1151">
        <v>2012</v>
      </c>
      <c r="C1151">
        <v>8277</v>
      </c>
      <c r="D1151" t="s">
        <v>171</v>
      </c>
      <c r="E1151">
        <v>2</v>
      </c>
      <c r="F1151" s="1">
        <v>41149</v>
      </c>
      <c r="G1151">
        <v>31.05990761</v>
      </c>
      <c r="H1151">
        <v>-81.41324075</v>
      </c>
      <c r="I1151">
        <v>-1.67</v>
      </c>
      <c r="J1151">
        <v>-10.62</v>
      </c>
      <c r="K1151">
        <v>2.74</v>
      </c>
      <c r="L1151" s="6">
        <v>0.38671106006874012</v>
      </c>
      <c r="M1151" s="6">
        <v>0.3623929623697334</v>
      </c>
    </row>
    <row r="1152" spans="1:13" x14ac:dyDescent="0.25">
      <c r="A1152" t="s">
        <v>4501</v>
      </c>
      <c r="B1152">
        <v>2012</v>
      </c>
      <c r="C1152">
        <v>7993</v>
      </c>
      <c r="D1152" t="s">
        <v>183</v>
      </c>
      <c r="E1152">
        <v>2</v>
      </c>
      <c r="F1152" s="1">
        <v>41136</v>
      </c>
      <c r="G1152">
        <v>33.37323584</v>
      </c>
      <c r="H1152">
        <v>-84.285889580000003</v>
      </c>
      <c r="I1152">
        <v>0.86</v>
      </c>
      <c r="J1152">
        <v>0.12</v>
      </c>
      <c r="K1152">
        <v>-6.76</v>
      </c>
      <c r="L1152" s="6">
        <v>0.54260208063204618</v>
      </c>
      <c r="M1152" s="6">
        <v>1.2423699755424591</v>
      </c>
    </row>
    <row r="1153" spans="1:13" x14ac:dyDescent="0.25">
      <c r="A1153" t="s">
        <v>3295</v>
      </c>
      <c r="B1153">
        <v>2012</v>
      </c>
      <c r="C1153">
        <v>7242</v>
      </c>
      <c r="D1153" t="s">
        <v>187</v>
      </c>
      <c r="E1153">
        <v>2</v>
      </c>
      <c r="F1153" s="1">
        <v>41107</v>
      </c>
      <c r="G1153">
        <v>43.155737719999998</v>
      </c>
      <c r="H1153">
        <v>-94.650348460000004</v>
      </c>
      <c r="I1153">
        <v>-1.72</v>
      </c>
      <c r="J1153">
        <v>-21.02</v>
      </c>
      <c r="K1153">
        <v>-7.26</v>
      </c>
      <c r="L1153" s="6">
        <v>0.47962552655558077</v>
      </c>
      <c r="M1153" s="6">
        <v>1.2528297629664062</v>
      </c>
    </row>
    <row r="1154" spans="1:13" x14ac:dyDescent="0.25">
      <c r="A1154" t="s">
        <v>4511</v>
      </c>
      <c r="B1154">
        <v>2012</v>
      </c>
      <c r="C1154">
        <v>7371</v>
      </c>
      <c r="D1154" t="s">
        <v>203</v>
      </c>
      <c r="E1154">
        <v>2</v>
      </c>
      <c r="F1154" s="1">
        <v>41113</v>
      </c>
      <c r="G1154">
        <v>42.623646170000001</v>
      </c>
      <c r="H1154">
        <v>-95.190960810000007</v>
      </c>
      <c r="I1154">
        <v>-0.62</v>
      </c>
      <c r="J1154">
        <v>-13.96</v>
      </c>
      <c r="K1154">
        <v>-9</v>
      </c>
      <c r="L1154" s="6">
        <v>0.67817294845543419</v>
      </c>
      <c r="M1154" s="6">
        <v>0.90903057954190947</v>
      </c>
    </row>
    <row r="1155" spans="1:13" x14ac:dyDescent="0.25">
      <c r="A1155" t="s">
        <v>4070</v>
      </c>
      <c r="B1155">
        <v>2012</v>
      </c>
      <c r="C1155">
        <v>7761</v>
      </c>
      <c r="D1155" t="s">
        <v>209</v>
      </c>
      <c r="E1155">
        <v>2</v>
      </c>
      <c r="F1155" s="1">
        <v>41128</v>
      </c>
      <c r="G1155">
        <v>44.964115149999998</v>
      </c>
      <c r="H1155">
        <v>-116.46301939999999</v>
      </c>
      <c r="I1155">
        <v>-14.75</v>
      </c>
      <c r="J1155">
        <v>-114.38</v>
      </c>
      <c r="K1155">
        <v>3.6200000000000045</v>
      </c>
      <c r="L1155" s="6">
        <v>1.9345668742616257E-2</v>
      </c>
      <c r="M1155" s="6">
        <v>7.6839931018515426E-2</v>
      </c>
    </row>
    <row r="1156" spans="1:13" x14ac:dyDescent="0.25">
      <c r="A1156" t="s">
        <v>4522</v>
      </c>
      <c r="B1156">
        <v>2012</v>
      </c>
      <c r="C1156">
        <v>7913</v>
      </c>
      <c r="D1156" t="s">
        <v>229</v>
      </c>
      <c r="E1156">
        <v>2</v>
      </c>
      <c r="F1156" s="1">
        <v>41135</v>
      </c>
      <c r="G1156">
        <v>48.756270800000003</v>
      </c>
      <c r="H1156">
        <v>-116.0903859</v>
      </c>
      <c r="I1156">
        <v>-14.59</v>
      </c>
      <c r="J1156">
        <v>-113.96</v>
      </c>
      <c r="K1156">
        <v>2.7600000000000051</v>
      </c>
      <c r="L1156" s="6">
        <v>5.2511026058043406E-2</v>
      </c>
      <c r="M1156" s="6">
        <v>0.22229957337266359</v>
      </c>
    </row>
    <row r="1157" spans="1:13" x14ac:dyDescent="0.25">
      <c r="A1157" t="s">
        <v>3661</v>
      </c>
      <c r="B1157">
        <v>2012</v>
      </c>
      <c r="C1157">
        <v>8778</v>
      </c>
      <c r="D1157" t="s">
        <v>259</v>
      </c>
      <c r="E1157">
        <v>2</v>
      </c>
      <c r="F1157" s="1">
        <v>41178</v>
      </c>
      <c r="G1157">
        <v>40.988337710000003</v>
      </c>
      <c r="H1157">
        <v>-90.403425150000004</v>
      </c>
      <c r="I1157">
        <v>-2.97</v>
      </c>
      <c r="J1157">
        <v>-25.49</v>
      </c>
      <c r="K1157">
        <v>-1.7299999999999969</v>
      </c>
      <c r="L1157" s="6">
        <v>0.1913054197616906</v>
      </c>
      <c r="M1157" s="6">
        <v>0.58163680937106799</v>
      </c>
    </row>
    <row r="1158" spans="1:13" x14ac:dyDescent="0.25">
      <c r="A1158" t="s">
        <v>4551</v>
      </c>
      <c r="B1158">
        <v>2012</v>
      </c>
      <c r="C1158">
        <v>8624</v>
      </c>
      <c r="D1158" t="s">
        <v>267</v>
      </c>
      <c r="E1158">
        <v>2</v>
      </c>
      <c r="F1158" s="1">
        <v>41170</v>
      </c>
      <c r="G1158">
        <v>39.443309790000001</v>
      </c>
      <c r="H1158">
        <v>-89.959923989999993</v>
      </c>
      <c r="I1158">
        <v>-1.33</v>
      </c>
      <c r="J1158">
        <v>-15.91</v>
      </c>
      <c r="K1158">
        <v>-5.27</v>
      </c>
      <c r="L1158" s="6">
        <v>0.28810489856586896</v>
      </c>
      <c r="M1158" s="6">
        <v>1.3851454794189506</v>
      </c>
    </row>
    <row r="1159" spans="1:13" x14ac:dyDescent="0.25">
      <c r="A1159" t="s">
        <v>3810</v>
      </c>
      <c r="B1159">
        <v>2012</v>
      </c>
      <c r="C1159">
        <v>7914</v>
      </c>
      <c r="D1159" t="s">
        <v>276</v>
      </c>
      <c r="E1159">
        <v>2</v>
      </c>
      <c r="F1159" s="1">
        <v>41134</v>
      </c>
      <c r="G1159">
        <v>41.579914039999998</v>
      </c>
      <c r="H1159">
        <v>-84.92317079</v>
      </c>
      <c r="I1159">
        <v>-2.1800000000000002</v>
      </c>
      <c r="J1159">
        <v>-25.93</v>
      </c>
      <c r="K1159">
        <v>-8.4899999999999984</v>
      </c>
      <c r="L1159" s="6">
        <v>0.34555659245324738</v>
      </c>
      <c r="M1159" s="6">
        <v>3.3871108586925858</v>
      </c>
    </row>
    <row r="1160" spans="1:13" x14ac:dyDescent="0.25">
      <c r="A1160" t="s">
        <v>4568</v>
      </c>
      <c r="B1160">
        <v>2012</v>
      </c>
      <c r="C1160">
        <v>8051</v>
      </c>
      <c r="D1160" t="s">
        <v>307</v>
      </c>
      <c r="E1160">
        <v>2</v>
      </c>
      <c r="F1160" s="1">
        <v>41138</v>
      </c>
      <c r="G1160">
        <v>41.284582290000003</v>
      </c>
      <c r="H1160">
        <v>-85.693795080000001</v>
      </c>
      <c r="I1160">
        <v>-4.74</v>
      </c>
      <c r="J1160">
        <v>-36.51</v>
      </c>
      <c r="K1160">
        <v>1.4100000000000037</v>
      </c>
      <c r="L1160" s="6">
        <v>0.12544445878335192</v>
      </c>
      <c r="M1160" s="6">
        <v>0.45047523558756403</v>
      </c>
    </row>
    <row r="1161" spans="1:13" x14ac:dyDescent="0.25">
      <c r="A1161" t="s">
        <v>2943</v>
      </c>
      <c r="B1161">
        <v>2012</v>
      </c>
      <c r="C1161">
        <v>6969</v>
      </c>
      <c r="D1161" t="s">
        <v>340</v>
      </c>
      <c r="E1161">
        <v>2</v>
      </c>
      <c r="F1161" s="1">
        <v>41095</v>
      </c>
      <c r="G1161">
        <v>39.332097449999999</v>
      </c>
      <c r="H1161">
        <v>-97.374859670000006</v>
      </c>
      <c r="I1161">
        <v>1.44</v>
      </c>
      <c r="J1161">
        <v>4.42</v>
      </c>
      <c r="K1161">
        <v>-7.1</v>
      </c>
      <c r="L1161" s="6">
        <v>0.58466372445617742</v>
      </c>
      <c r="M1161" s="6">
        <v>0.42472405184005285</v>
      </c>
    </row>
    <row r="1162" spans="1:13" x14ac:dyDescent="0.25">
      <c r="A1162" t="s">
        <v>4601</v>
      </c>
      <c r="B1162">
        <v>2012</v>
      </c>
      <c r="C1162">
        <v>6722</v>
      </c>
      <c r="D1162" t="s">
        <v>354</v>
      </c>
      <c r="E1162">
        <v>2</v>
      </c>
      <c r="F1162" s="1">
        <v>41081</v>
      </c>
      <c r="G1162">
        <v>39.34884684</v>
      </c>
      <c r="H1162">
        <v>-95.043390419999994</v>
      </c>
      <c r="I1162">
        <v>-2.5499999999999998</v>
      </c>
      <c r="J1162">
        <v>-22.39</v>
      </c>
      <c r="K1162">
        <v>-1.990000000000002</v>
      </c>
      <c r="L1162" s="6">
        <v>0.26056303569571926</v>
      </c>
      <c r="M1162" s="6">
        <v>0.53824919134595217</v>
      </c>
    </row>
    <row r="1163" spans="1:13" x14ac:dyDescent="0.25">
      <c r="A1163" t="s">
        <v>2775</v>
      </c>
      <c r="B1163">
        <v>2012</v>
      </c>
      <c r="C1163">
        <v>6946</v>
      </c>
      <c r="D1163" t="s">
        <v>362</v>
      </c>
      <c r="E1163">
        <v>2</v>
      </c>
      <c r="F1163" s="1">
        <v>41092</v>
      </c>
      <c r="G1163">
        <v>36.679118649999999</v>
      </c>
      <c r="H1163">
        <v>-83.711827850000006</v>
      </c>
      <c r="I1163">
        <v>-3.84</v>
      </c>
      <c r="J1163">
        <v>-28.19</v>
      </c>
      <c r="K1163">
        <v>2.5299999999999976</v>
      </c>
      <c r="L1163" s="6">
        <v>0.14920084122335736</v>
      </c>
      <c r="M1163" s="6">
        <v>1.2893941708609864</v>
      </c>
    </row>
    <row r="1164" spans="1:13" x14ac:dyDescent="0.25">
      <c r="A1164" t="s">
        <v>4615</v>
      </c>
      <c r="B1164">
        <v>2012</v>
      </c>
      <c r="C1164">
        <v>6939</v>
      </c>
      <c r="D1164" t="s">
        <v>369</v>
      </c>
      <c r="E1164">
        <v>2</v>
      </c>
      <c r="F1164" s="1">
        <v>41092</v>
      </c>
      <c r="G1164">
        <v>37.698588569999998</v>
      </c>
      <c r="H1164">
        <v>-84.229500130000005</v>
      </c>
      <c r="I1164">
        <v>-2.87</v>
      </c>
      <c r="J1164">
        <v>-22.79</v>
      </c>
      <c r="K1164">
        <v>0.17000000000000171</v>
      </c>
      <c r="L1164" s="6">
        <v>0.2253407484859356</v>
      </c>
      <c r="M1164" s="6">
        <v>0.8233679561427909</v>
      </c>
    </row>
    <row r="1165" spans="1:13" x14ac:dyDescent="0.25">
      <c r="A1165" t="s">
        <v>2494</v>
      </c>
      <c r="B1165">
        <v>2012</v>
      </c>
      <c r="C1165">
        <v>6866</v>
      </c>
      <c r="D1165" t="s">
        <v>375</v>
      </c>
      <c r="E1165">
        <v>2</v>
      </c>
      <c r="F1165" s="1">
        <v>41086</v>
      </c>
      <c r="G1165">
        <v>31.66739711</v>
      </c>
      <c r="H1165">
        <v>-91.507734709999994</v>
      </c>
      <c r="I1165">
        <v>0.54</v>
      </c>
      <c r="J1165">
        <v>-1.78</v>
      </c>
      <c r="K1165">
        <v>-6.1000000000000005</v>
      </c>
      <c r="L1165" s="6">
        <v>0.27944852448060165</v>
      </c>
      <c r="M1165" s="6">
        <v>0.4159616015300146</v>
      </c>
    </row>
    <row r="1166" spans="1:13" x14ac:dyDescent="0.25">
      <c r="A1166" t="s">
        <v>4622</v>
      </c>
      <c r="B1166">
        <v>2012</v>
      </c>
      <c r="C1166">
        <v>6856</v>
      </c>
      <c r="D1166" t="s">
        <v>388</v>
      </c>
      <c r="E1166">
        <v>2</v>
      </c>
      <c r="F1166" s="1">
        <v>41088</v>
      </c>
      <c r="G1166">
        <v>29.87714604</v>
      </c>
      <c r="H1166">
        <v>-92.798501220000006</v>
      </c>
      <c r="I1166">
        <v>0.32</v>
      </c>
      <c r="J1166">
        <v>2.9</v>
      </c>
      <c r="K1166">
        <v>0.33999999999999986</v>
      </c>
      <c r="L1166" s="6">
        <v>1.4347865880524004</v>
      </c>
      <c r="M1166" s="6">
        <v>1.0356434753568604</v>
      </c>
    </row>
    <row r="1167" spans="1:13" x14ac:dyDescent="0.25">
      <c r="A1167" t="s">
        <v>3037</v>
      </c>
      <c r="B1167">
        <v>2012</v>
      </c>
      <c r="C1167">
        <v>8672</v>
      </c>
      <c r="D1167" t="s">
        <v>395</v>
      </c>
      <c r="E1167">
        <v>2</v>
      </c>
      <c r="F1167" s="1">
        <v>41173</v>
      </c>
      <c r="G1167">
        <v>41.759984320000001</v>
      </c>
      <c r="H1167">
        <v>-70.655988379999997</v>
      </c>
      <c r="I1167">
        <v>-4.4800000000000004</v>
      </c>
      <c r="J1167">
        <v>-30.67</v>
      </c>
      <c r="K1167">
        <v>5.1700000000000017</v>
      </c>
      <c r="L1167" s="6">
        <v>0.1377907250514894</v>
      </c>
      <c r="M1167" s="6">
        <v>0.34298625486732437</v>
      </c>
    </row>
    <row r="1168" spans="1:13" x14ac:dyDescent="0.25">
      <c r="A1168" t="s">
        <v>4629</v>
      </c>
      <c r="B1168">
        <v>2012</v>
      </c>
      <c r="C1168">
        <v>8652</v>
      </c>
      <c r="D1168" t="s">
        <v>403</v>
      </c>
      <c r="E1168">
        <v>2</v>
      </c>
      <c r="F1168" s="1">
        <v>41172</v>
      </c>
      <c r="G1168">
        <v>42.646906719999997</v>
      </c>
      <c r="H1168">
        <v>-72.218496680000001</v>
      </c>
      <c r="I1168">
        <v>-4.76</v>
      </c>
      <c r="J1168">
        <v>-37.04</v>
      </c>
      <c r="K1168">
        <v>1.0399999999999991</v>
      </c>
      <c r="L1168" s="6">
        <v>0.19657518782447764</v>
      </c>
      <c r="M1168" s="6">
        <v>0.49607115221377523</v>
      </c>
    </row>
    <row r="1169" spans="1:13" x14ac:dyDescent="0.25">
      <c r="A1169" t="s">
        <v>3664</v>
      </c>
      <c r="B1169">
        <v>2012</v>
      </c>
      <c r="C1169">
        <v>8285</v>
      </c>
      <c r="D1169" t="s">
        <v>409</v>
      </c>
      <c r="E1169">
        <v>2</v>
      </c>
      <c r="F1169" s="1">
        <v>41149</v>
      </c>
      <c r="G1169">
        <v>39.703365560000002</v>
      </c>
      <c r="H1169">
        <v>-78.652913699999999</v>
      </c>
      <c r="I1169">
        <v>-4.82</v>
      </c>
      <c r="J1169">
        <v>-35.69</v>
      </c>
      <c r="K1169">
        <v>2.8700000000000045</v>
      </c>
      <c r="L1169" s="6">
        <v>0.17559856016076641</v>
      </c>
      <c r="M1169" s="6">
        <v>1.0103372892917815</v>
      </c>
    </row>
    <row r="1170" spans="1:13" x14ac:dyDescent="0.25">
      <c r="A1170" t="s">
        <v>4635</v>
      </c>
      <c r="B1170">
        <v>2012</v>
      </c>
      <c r="C1170">
        <v>7983</v>
      </c>
      <c r="D1170" t="s">
        <v>417</v>
      </c>
      <c r="E1170">
        <v>2</v>
      </c>
      <c r="F1170" s="1">
        <v>41137</v>
      </c>
      <c r="G1170">
        <v>38.423559539999999</v>
      </c>
      <c r="H1170">
        <v>-75.560484619999997</v>
      </c>
      <c r="I1170">
        <v>-3.02</v>
      </c>
      <c r="J1170">
        <v>-20.93</v>
      </c>
      <c r="K1170">
        <v>3.2300000000000004</v>
      </c>
      <c r="L1170" s="6">
        <v>0.18667336762520262</v>
      </c>
      <c r="M1170" s="6">
        <v>0.16725264825188485</v>
      </c>
    </row>
    <row r="1171" spans="1:13" x14ac:dyDescent="0.25">
      <c r="A1171" t="s">
        <v>3669</v>
      </c>
      <c r="B1171">
        <v>2012</v>
      </c>
      <c r="C1171">
        <v>8473</v>
      </c>
      <c r="D1171" t="s">
        <v>421</v>
      </c>
      <c r="E1171">
        <v>2</v>
      </c>
      <c r="F1171" s="1">
        <v>41162</v>
      </c>
      <c r="G1171">
        <v>44.879424219999997</v>
      </c>
      <c r="H1171">
        <v>-68.226341410000003</v>
      </c>
      <c r="I1171">
        <v>-6.34</v>
      </c>
      <c r="J1171">
        <v>-43.35</v>
      </c>
      <c r="K1171">
        <v>7.3699999999999974</v>
      </c>
      <c r="L1171" s="6">
        <v>0.10087288690204402</v>
      </c>
      <c r="M1171" s="6">
        <v>0.19445157292910831</v>
      </c>
    </row>
    <row r="1172" spans="1:13" x14ac:dyDescent="0.25">
      <c r="A1172" t="s">
        <v>4647</v>
      </c>
      <c r="B1172">
        <v>2012</v>
      </c>
      <c r="C1172">
        <v>8253</v>
      </c>
      <c r="D1172" t="s">
        <v>449</v>
      </c>
      <c r="E1172">
        <v>2</v>
      </c>
      <c r="F1172" s="1">
        <v>41148</v>
      </c>
      <c r="G1172">
        <v>44.870762759999998</v>
      </c>
      <c r="H1172">
        <v>-67.580038459999997</v>
      </c>
      <c r="I1172">
        <v>-5.3</v>
      </c>
      <c r="J1172">
        <v>-40.119999999999997</v>
      </c>
      <c r="K1172">
        <v>2.2800000000000011</v>
      </c>
      <c r="L1172" s="6">
        <v>0.26834160030237197</v>
      </c>
      <c r="M1172" s="6">
        <v>0.8784192587673747</v>
      </c>
    </row>
    <row r="1173" spans="1:13" x14ac:dyDescent="0.25">
      <c r="A1173" t="s">
        <v>2646</v>
      </c>
      <c r="B1173">
        <v>2012</v>
      </c>
      <c r="C1173">
        <v>1000164</v>
      </c>
      <c r="D1173" t="s">
        <v>455</v>
      </c>
      <c r="E1173">
        <v>2</v>
      </c>
      <c r="F1173" s="1">
        <v>41142</v>
      </c>
      <c r="G1173">
        <v>43.218606540000003</v>
      </c>
      <c r="H1173">
        <v>-85.468096590000002</v>
      </c>
      <c r="I1173">
        <v>-0.91</v>
      </c>
      <c r="J1173">
        <v>-22.67</v>
      </c>
      <c r="K1173">
        <v>-15.39</v>
      </c>
      <c r="L1173" s="6">
        <v>0.52670329143013372</v>
      </c>
      <c r="M1173" s="6">
        <v>1.9758813201168777</v>
      </c>
    </row>
    <row r="1174" spans="1:13" x14ac:dyDescent="0.25">
      <c r="A1174" t="s">
        <v>4676</v>
      </c>
      <c r="B1174">
        <v>2012</v>
      </c>
      <c r="C1174">
        <v>1000166</v>
      </c>
      <c r="D1174" t="s">
        <v>506</v>
      </c>
      <c r="E1174">
        <v>2</v>
      </c>
      <c r="F1174" s="1">
        <v>41143</v>
      </c>
      <c r="G1174">
        <v>42.388088430000003</v>
      </c>
      <c r="H1174">
        <v>-84.907987860000006</v>
      </c>
      <c r="I1174">
        <v>-4.2</v>
      </c>
      <c r="J1174">
        <v>-38.340000000000003</v>
      </c>
      <c r="K1174">
        <v>-4.740000000000002</v>
      </c>
      <c r="L1174" s="6">
        <v>0.19777961253478848</v>
      </c>
      <c r="M1174" s="6">
        <v>0.90868953047941647</v>
      </c>
    </row>
    <row r="1175" spans="1:13" x14ac:dyDescent="0.25">
      <c r="A1175" t="s">
        <v>3244</v>
      </c>
      <c r="B1175">
        <v>2012</v>
      </c>
      <c r="C1175">
        <v>8308</v>
      </c>
      <c r="D1175" t="s">
        <v>526</v>
      </c>
      <c r="E1175">
        <v>2</v>
      </c>
      <c r="F1175" s="1">
        <v>41150</v>
      </c>
      <c r="G1175">
        <v>47.586359379999998</v>
      </c>
      <c r="H1175">
        <v>-93.379065830000002</v>
      </c>
      <c r="I1175">
        <v>-6.77</v>
      </c>
      <c r="J1175">
        <v>-57.86</v>
      </c>
      <c r="K1175">
        <v>-3.7000000000000028</v>
      </c>
      <c r="L1175" s="6">
        <v>0.28700337704268342</v>
      </c>
      <c r="M1175" s="6">
        <v>1.608911328759403</v>
      </c>
    </row>
    <row r="1176" spans="1:13" x14ac:dyDescent="0.25">
      <c r="A1176" t="s">
        <v>4698</v>
      </c>
      <c r="B1176">
        <v>2012</v>
      </c>
      <c r="C1176">
        <v>8283</v>
      </c>
      <c r="D1176" t="s">
        <v>568</v>
      </c>
      <c r="E1176">
        <v>2</v>
      </c>
      <c r="F1176" s="1">
        <v>41149</v>
      </c>
      <c r="G1176">
        <v>45.267282029999997</v>
      </c>
      <c r="H1176">
        <v>-96.370295060000004</v>
      </c>
      <c r="I1176">
        <v>-9.61</v>
      </c>
      <c r="J1176">
        <v>-72.2</v>
      </c>
      <c r="K1176">
        <v>4.6799999999999926</v>
      </c>
      <c r="L1176" s="6">
        <v>0.11111292738176914</v>
      </c>
      <c r="M1176" s="6">
        <v>0.39130082117080045</v>
      </c>
    </row>
    <row r="1177" spans="1:13" x14ac:dyDescent="0.25">
      <c r="A1177" t="s">
        <v>3116</v>
      </c>
      <c r="B1177">
        <v>2012</v>
      </c>
      <c r="C1177">
        <v>8660</v>
      </c>
      <c r="D1177" t="s">
        <v>597</v>
      </c>
      <c r="E1177">
        <v>2</v>
      </c>
      <c r="F1177" s="1">
        <v>41172</v>
      </c>
      <c r="G1177">
        <v>37.807456209999998</v>
      </c>
      <c r="H1177">
        <v>-94.207298550000004</v>
      </c>
      <c r="I1177">
        <v>1.88</v>
      </c>
      <c r="J1177">
        <v>1.46</v>
      </c>
      <c r="K1177">
        <v>-13.579999999999998</v>
      </c>
      <c r="L1177" s="6">
        <v>0.60965756534329785</v>
      </c>
      <c r="M1177" s="6">
        <v>0.71181458116316909</v>
      </c>
    </row>
    <row r="1178" spans="1:13" x14ac:dyDescent="0.25">
      <c r="A1178" t="s">
        <v>4734</v>
      </c>
      <c r="B1178">
        <v>2012</v>
      </c>
      <c r="C1178">
        <v>7974</v>
      </c>
      <c r="D1178" t="s">
        <v>611</v>
      </c>
      <c r="E1178">
        <v>2</v>
      </c>
      <c r="F1178" s="1">
        <v>41136</v>
      </c>
      <c r="G1178">
        <v>36.659837500000002</v>
      </c>
      <c r="H1178">
        <v>-91.882820899999999</v>
      </c>
      <c r="I1178">
        <v>-0.9</v>
      </c>
      <c r="J1178">
        <v>-12.21</v>
      </c>
      <c r="K1178">
        <v>-5.0100000000000007</v>
      </c>
      <c r="L1178" s="6">
        <v>0.2640628827788235</v>
      </c>
      <c r="M1178" s="6">
        <v>0.54270367408490749</v>
      </c>
    </row>
    <row r="1179" spans="1:13" x14ac:dyDescent="0.25">
      <c r="A1179" t="s">
        <v>2723</v>
      </c>
      <c r="B1179">
        <v>2012</v>
      </c>
      <c r="C1179">
        <v>7501</v>
      </c>
      <c r="D1179" t="s">
        <v>621</v>
      </c>
      <c r="E1179">
        <v>2</v>
      </c>
      <c r="F1179" s="1">
        <v>41117</v>
      </c>
      <c r="G1179">
        <v>31.70540961</v>
      </c>
      <c r="H1179">
        <v>-91.374495899999999</v>
      </c>
      <c r="I1179">
        <v>-0.28000000000000003</v>
      </c>
      <c r="J1179">
        <v>-7.57</v>
      </c>
      <c r="K1179">
        <v>-5.33</v>
      </c>
      <c r="L1179" s="6">
        <v>0.19248347790180054</v>
      </c>
      <c r="M1179" s="6">
        <v>0.2548285334334911</v>
      </c>
    </row>
    <row r="1180" spans="1:13" x14ac:dyDescent="0.25">
      <c r="A1180" t="s">
        <v>4747</v>
      </c>
      <c r="B1180">
        <v>2012</v>
      </c>
      <c r="C1180">
        <v>7620</v>
      </c>
      <c r="D1180" t="s">
        <v>636</v>
      </c>
      <c r="E1180">
        <v>2</v>
      </c>
      <c r="F1180" s="1">
        <v>41122</v>
      </c>
      <c r="G1180">
        <v>34.005152199999998</v>
      </c>
      <c r="H1180">
        <v>-89.763984890000003</v>
      </c>
      <c r="I1180">
        <v>2</v>
      </c>
      <c r="J1180">
        <v>6.12</v>
      </c>
      <c r="K1180">
        <v>-9.879999999999999</v>
      </c>
      <c r="L1180" s="6">
        <v>0.65907981739025567</v>
      </c>
      <c r="M1180" s="6">
        <v>1.8199521861026149</v>
      </c>
    </row>
    <row r="1181" spans="1:13" x14ac:dyDescent="0.25">
      <c r="A1181" t="s">
        <v>3819</v>
      </c>
      <c r="B1181">
        <v>2012</v>
      </c>
      <c r="C1181">
        <v>8472</v>
      </c>
      <c r="D1181" t="s">
        <v>641</v>
      </c>
      <c r="E1181">
        <v>2</v>
      </c>
      <c r="F1181" s="1">
        <v>41162</v>
      </c>
      <c r="G1181">
        <v>48.247289819999999</v>
      </c>
      <c r="H1181">
        <v>-114.1209126</v>
      </c>
      <c r="I1181">
        <v>-15.11</v>
      </c>
      <c r="J1181">
        <v>-118.64</v>
      </c>
      <c r="K1181">
        <v>2.2399999999999949</v>
      </c>
      <c r="L1181" s="6">
        <v>4.9726922375143402E-2</v>
      </c>
      <c r="M1181" s="6">
        <v>1.3247659221013084</v>
      </c>
    </row>
    <row r="1182" spans="1:13" x14ac:dyDescent="0.25">
      <c r="A1182" t="s">
        <v>4773</v>
      </c>
      <c r="B1182">
        <v>2012</v>
      </c>
      <c r="C1182">
        <v>8543</v>
      </c>
      <c r="D1182" t="s">
        <v>682</v>
      </c>
      <c r="E1182">
        <v>2</v>
      </c>
      <c r="F1182" s="1">
        <v>41165</v>
      </c>
      <c r="G1182">
        <v>48.167787529999998</v>
      </c>
      <c r="H1182">
        <v>-114.3675211</v>
      </c>
      <c r="I1182">
        <v>-5.83</v>
      </c>
      <c r="J1182">
        <v>-75.510000000000005</v>
      </c>
      <c r="K1182">
        <v>-28.870000000000005</v>
      </c>
      <c r="L1182" s="6">
        <v>0.60276690480420214</v>
      </c>
      <c r="M1182" s="6">
        <v>11.336711183510499</v>
      </c>
    </row>
    <row r="1183" spans="1:13" x14ac:dyDescent="0.25">
      <c r="A1183" t="s">
        <v>3361</v>
      </c>
      <c r="B1183">
        <v>2012</v>
      </c>
      <c r="C1183">
        <v>8045</v>
      </c>
      <c r="D1183" t="s">
        <v>684</v>
      </c>
      <c r="E1183">
        <v>2</v>
      </c>
      <c r="F1183" s="1">
        <v>41138</v>
      </c>
      <c r="G1183">
        <v>35.766477639999998</v>
      </c>
      <c r="H1183">
        <v>-81.357612610000004</v>
      </c>
      <c r="I1183">
        <v>-4.28</v>
      </c>
      <c r="J1183">
        <v>-24.65</v>
      </c>
      <c r="K1183">
        <v>9.5900000000000034</v>
      </c>
      <c r="L1183" s="6">
        <v>1.1856665884110992E-2</v>
      </c>
      <c r="M1183" s="6">
        <v>4.0170937891936292E-2</v>
      </c>
    </row>
    <row r="1184" spans="1:13" x14ac:dyDescent="0.25">
      <c r="A1184" t="s">
        <v>4780</v>
      </c>
      <c r="B1184">
        <v>2012</v>
      </c>
      <c r="C1184">
        <v>8044</v>
      </c>
      <c r="D1184" t="s">
        <v>697</v>
      </c>
      <c r="E1184">
        <v>2</v>
      </c>
      <c r="F1184" s="1">
        <v>41139</v>
      </c>
      <c r="G1184">
        <v>36.129293439999998</v>
      </c>
      <c r="H1184">
        <v>-79.836904189999998</v>
      </c>
      <c r="I1184">
        <v>-1.82</v>
      </c>
      <c r="J1184">
        <v>-11.75</v>
      </c>
      <c r="K1184">
        <v>2.8100000000000005</v>
      </c>
      <c r="L1184" s="6">
        <v>0.30664661660116355</v>
      </c>
      <c r="M1184" s="6">
        <v>0.5850082708136437</v>
      </c>
    </row>
    <row r="1185" spans="1:13" x14ac:dyDescent="0.25">
      <c r="A1185" t="s">
        <v>3332</v>
      </c>
      <c r="B1185">
        <v>2012</v>
      </c>
      <c r="C1185">
        <v>7039</v>
      </c>
      <c r="D1185" t="s">
        <v>701</v>
      </c>
      <c r="E1185">
        <v>2</v>
      </c>
      <c r="F1185" s="1">
        <v>41099</v>
      </c>
      <c r="G1185">
        <v>46.097226319999997</v>
      </c>
      <c r="H1185">
        <v>-97.237247260000004</v>
      </c>
      <c r="I1185">
        <v>-3.83</v>
      </c>
      <c r="J1185">
        <v>-41.3</v>
      </c>
      <c r="K1185">
        <v>-10.659999999999997</v>
      </c>
      <c r="L1185" s="6">
        <v>0.39781037391164731</v>
      </c>
      <c r="M1185" s="6">
        <v>0.79153936478053777</v>
      </c>
    </row>
    <row r="1186" spans="1:13" x14ac:dyDescent="0.25">
      <c r="A1186" t="s">
        <v>4784</v>
      </c>
      <c r="B1186">
        <v>2012</v>
      </c>
      <c r="C1186">
        <v>6774</v>
      </c>
      <c r="D1186" t="s">
        <v>726</v>
      </c>
      <c r="E1186">
        <v>2</v>
      </c>
      <c r="F1186" s="1">
        <v>41085</v>
      </c>
      <c r="G1186">
        <v>46.826041949999997</v>
      </c>
      <c r="H1186">
        <v>-100.6342083</v>
      </c>
      <c r="I1186">
        <v>-7.59</v>
      </c>
      <c r="J1186">
        <v>-68.180000000000007</v>
      </c>
      <c r="K1186">
        <v>-7.460000000000008</v>
      </c>
      <c r="L1186" s="6">
        <v>0.15040342635943069</v>
      </c>
      <c r="M1186" s="6">
        <v>0.77021939723368971</v>
      </c>
    </row>
    <row r="1187" spans="1:13" x14ac:dyDescent="0.25">
      <c r="A1187" t="s">
        <v>3955</v>
      </c>
      <c r="B1187">
        <v>2012</v>
      </c>
      <c r="C1187">
        <v>8229</v>
      </c>
      <c r="D1187" t="s">
        <v>757</v>
      </c>
      <c r="E1187">
        <v>2</v>
      </c>
      <c r="F1187" s="1">
        <v>41147</v>
      </c>
      <c r="G1187">
        <v>40.063111390000003</v>
      </c>
      <c r="H1187">
        <v>-99.292201349999999</v>
      </c>
      <c r="I1187">
        <v>-3.25</v>
      </c>
      <c r="J1187">
        <v>-31.25</v>
      </c>
      <c r="K1187">
        <v>-5.25</v>
      </c>
      <c r="L1187" s="6">
        <v>0.35390701996527035</v>
      </c>
      <c r="M1187" s="6">
        <v>1.4563240361658134</v>
      </c>
    </row>
    <row r="1188" spans="1:13" x14ac:dyDescent="0.25">
      <c r="A1188" t="s">
        <v>4822</v>
      </c>
      <c r="B1188">
        <v>2012</v>
      </c>
      <c r="C1188">
        <v>8279</v>
      </c>
      <c r="D1188" t="s">
        <v>788</v>
      </c>
      <c r="E1188">
        <v>2</v>
      </c>
      <c r="F1188" s="1">
        <v>41149</v>
      </c>
      <c r="G1188">
        <v>41.386197109999998</v>
      </c>
      <c r="H1188">
        <v>-96.481102559999997</v>
      </c>
      <c r="I1188">
        <v>-5.28</v>
      </c>
      <c r="J1188">
        <v>-46.36</v>
      </c>
      <c r="K1188">
        <v>-4.1199999999999974</v>
      </c>
      <c r="L1188" s="6">
        <v>0.17450843546390052</v>
      </c>
      <c r="M1188" s="6">
        <v>0.34317160213158399</v>
      </c>
    </row>
    <row r="1189" spans="1:13" x14ac:dyDescent="0.25">
      <c r="A1189" t="s">
        <v>3056</v>
      </c>
      <c r="B1189">
        <v>2012</v>
      </c>
      <c r="C1189">
        <v>7380</v>
      </c>
      <c r="D1189" t="s">
        <v>799</v>
      </c>
      <c r="E1189">
        <v>2</v>
      </c>
      <c r="F1189" s="1">
        <v>41114</v>
      </c>
      <c r="G1189">
        <v>43.836683829999998</v>
      </c>
      <c r="H1189">
        <v>-71.093231779999996</v>
      </c>
      <c r="I1189">
        <v>-8.15</v>
      </c>
      <c r="J1189">
        <v>-56.63</v>
      </c>
      <c r="K1189">
        <v>8.57</v>
      </c>
      <c r="L1189" s="6">
        <v>3.5816751527572507E-2</v>
      </c>
      <c r="M1189" s="6">
        <v>0.12950741290562731</v>
      </c>
    </row>
    <row r="1190" spans="1:13" x14ac:dyDescent="0.25">
      <c r="A1190" t="s">
        <v>4837</v>
      </c>
      <c r="B1190">
        <v>2012</v>
      </c>
      <c r="C1190">
        <v>7441</v>
      </c>
      <c r="D1190" t="s">
        <v>813</v>
      </c>
      <c r="E1190">
        <v>2</v>
      </c>
      <c r="F1190" s="1">
        <v>41116</v>
      </c>
      <c r="G1190">
        <v>42.73918269</v>
      </c>
      <c r="H1190">
        <v>-71.937029699999997</v>
      </c>
      <c r="I1190">
        <v>-6.07</v>
      </c>
      <c r="J1190">
        <v>-44.53</v>
      </c>
      <c r="K1190">
        <v>4.0300000000000011</v>
      </c>
      <c r="L1190" s="6">
        <v>0.13583672358060639</v>
      </c>
      <c r="M1190" s="6">
        <v>0.41435133715407313</v>
      </c>
    </row>
    <row r="1191" spans="1:13" x14ac:dyDescent="0.25">
      <c r="A1191" t="s">
        <v>3096</v>
      </c>
      <c r="B1191">
        <v>2012</v>
      </c>
      <c r="C1191">
        <v>8659</v>
      </c>
      <c r="D1191" t="s">
        <v>815</v>
      </c>
      <c r="E1191">
        <v>2</v>
      </c>
      <c r="F1191" s="1">
        <v>41171</v>
      </c>
      <c r="G1191">
        <v>40.950911079999997</v>
      </c>
      <c r="H1191">
        <v>-74.784133429999997</v>
      </c>
      <c r="I1191">
        <v>-4.18</v>
      </c>
      <c r="J1191">
        <v>-31.5</v>
      </c>
      <c r="K1191">
        <v>1.9399999999999977</v>
      </c>
      <c r="L1191" s="6">
        <v>0.2149147723236339</v>
      </c>
      <c r="M1191" s="6">
        <v>0.54357237427275118</v>
      </c>
    </row>
    <row r="1192" spans="1:13" x14ac:dyDescent="0.25">
      <c r="A1192" t="s">
        <v>4846</v>
      </c>
      <c r="B1192">
        <v>2012</v>
      </c>
      <c r="C1192">
        <v>8640</v>
      </c>
      <c r="D1192" t="s">
        <v>829</v>
      </c>
      <c r="E1192">
        <v>2</v>
      </c>
      <c r="F1192" s="1">
        <v>41170</v>
      </c>
      <c r="G1192">
        <v>39.407658300000001</v>
      </c>
      <c r="H1192">
        <v>-74.778160240000005</v>
      </c>
      <c r="I1192">
        <v>-4.5199999999999996</v>
      </c>
      <c r="J1192">
        <v>-29.29</v>
      </c>
      <c r="K1192">
        <v>6.8699999999999974</v>
      </c>
      <c r="L1192" s="6">
        <v>0.11793417395004827</v>
      </c>
      <c r="M1192" s="6">
        <v>9.6976464951182631E-2</v>
      </c>
    </row>
    <row r="1193" spans="1:13" x14ac:dyDescent="0.25">
      <c r="A1193" t="s">
        <v>2925</v>
      </c>
      <c r="B1193">
        <v>2012</v>
      </c>
      <c r="C1193">
        <v>8052</v>
      </c>
      <c r="D1193" t="s">
        <v>830</v>
      </c>
      <c r="E1193">
        <v>2</v>
      </c>
      <c r="F1193" s="1">
        <v>41136</v>
      </c>
      <c r="G1193">
        <v>35.974840610000001</v>
      </c>
      <c r="H1193">
        <v>-105.9169632</v>
      </c>
      <c r="I1193">
        <v>-10.84</v>
      </c>
      <c r="J1193">
        <v>-78.95</v>
      </c>
      <c r="K1193">
        <v>7.769999999999996</v>
      </c>
      <c r="L1193" s="6">
        <v>3.3869667255119834E-2</v>
      </c>
      <c r="M1193" s="6">
        <v>0.40237163554384497</v>
      </c>
    </row>
    <row r="1194" spans="1:13" x14ac:dyDescent="0.25">
      <c r="A1194" t="s">
        <v>4849</v>
      </c>
      <c r="B1194">
        <v>2012</v>
      </c>
      <c r="C1194">
        <v>8073</v>
      </c>
      <c r="D1194" t="s">
        <v>834</v>
      </c>
      <c r="E1194">
        <v>2</v>
      </c>
      <c r="F1194" s="1">
        <v>41140</v>
      </c>
      <c r="G1194">
        <v>36.89563356</v>
      </c>
      <c r="H1194">
        <v>-105.1370534</v>
      </c>
      <c r="I1194">
        <v>4.1399999999999997</v>
      </c>
      <c r="J1194">
        <v>-6.42</v>
      </c>
      <c r="K1194">
        <v>-39.54</v>
      </c>
      <c r="L1194" s="6">
        <v>0.96521622744659452</v>
      </c>
      <c r="M1194" s="6">
        <v>6.8683189569035195</v>
      </c>
    </row>
    <row r="1195" spans="1:13" x14ac:dyDescent="0.25">
      <c r="A1195" t="s">
        <v>3822</v>
      </c>
      <c r="B1195">
        <v>2012</v>
      </c>
      <c r="C1195">
        <v>7278</v>
      </c>
      <c r="D1195" t="s">
        <v>845</v>
      </c>
      <c r="E1195">
        <v>2</v>
      </c>
      <c r="F1195" s="1">
        <v>41107</v>
      </c>
      <c r="G1195">
        <v>41.928985249999997</v>
      </c>
      <c r="H1195">
        <v>-119.1790015</v>
      </c>
      <c r="I1195">
        <v>-5.14</v>
      </c>
      <c r="J1195">
        <v>-71.16</v>
      </c>
      <c r="K1195">
        <v>-30.04</v>
      </c>
      <c r="L1195" s="6">
        <v>0.45839555475357796</v>
      </c>
      <c r="M1195" s="6">
        <v>0.31848318807922626</v>
      </c>
    </row>
    <row r="1196" spans="1:13" x14ac:dyDescent="0.25">
      <c r="A1196" t="s">
        <v>4861</v>
      </c>
      <c r="B1196">
        <v>2012</v>
      </c>
      <c r="C1196">
        <v>7277</v>
      </c>
      <c r="D1196" t="s">
        <v>857</v>
      </c>
      <c r="E1196">
        <v>2</v>
      </c>
      <c r="F1196" s="1">
        <v>41108</v>
      </c>
      <c r="G1196">
        <v>41.633290700000003</v>
      </c>
      <c r="H1196">
        <v>-118.38935720000001</v>
      </c>
      <c r="I1196">
        <v>-11.42</v>
      </c>
      <c r="J1196">
        <v>-102.64</v>
      </c>
      <c r="K1196">
        <v>-11.280000000000001</v>
      </c>
      <c r="L1196" s="6">
        <v>0.12305825462427669</v>
      </c>
      <c r="M1196" s="6">
        <v>0.19944166998504942</v>
      </c>
    </row>
    <row r="1197" spans="1:13" x14ac:dyDescent="0.25">
      <c r="A1197" t="s">
        <v>3316</v>
      </c>
      <c r="B1197">
        <v>2012</v>
      </c>
      <c r="C1197">
        <v>8546</v>
      </c>
      <c r="D1197" t="s">
        <v>865</v>
      </c>
      <c r="E1197">
        <v>2</v>
      </c>
      <c r="F1197" s="1">
        <v>41165</v>
      </c>
      <c r="G1197">
        <v>42.499155049999999</v>
      </c>
      <c r="H1197">
        <v>-77.149025100000003</v>
      </c>
      <c r="I1197">
        <v>-7.06</v>
      </c>
      <c r="J1197">
        <v>-52.6</v>
      </c>
      <c r="K1197">
        <v>3.8799999999999955</v>
      </c>
      <c r="L1197" s="6">
        <v>0.1053659721882142</v>
      </c>
      <c r="M1197" s="6">
        <v>2.6926924567388073</v>
      </c>
    </row>
    <row r="1198" spans="1:13" x14ac:dyDescent="0.25">
      <c r="A1198" t="s">
        <v>4870</v>
      </c>
      <c r="B1198">
        <v>2012</v>
      </c>
      <c r="C1198">
        <v>7954</v>
      </c>
      <c r="D1198" t="s">
        <v>871</v>
      </c>
      <c r="E1198">
        <v>2</v>
      </c>
      <c r="F1198" s="1">
        <v>41136</v>
      </c>
      <c r="G1198">
        <v>43.628760929999999</v>
      </c>
      <c r="H1198">
        <v>-73.426469819999994</v>
      </c>
      <c r="I1198">
        <v>-6.68</v>
      </c>
      <c r="J1198">
        <v>-47.98</v>
      </c>
      <c r="K1198">
        <v>5.4600000000000009</v>
      </c>
      <c r="L1198" s="6">
        <v>9.6910823709990296E-2</v>
      </c>
      <c r="M1198" s="6">
        <v>0.13990491450369399</v>
      </c>
    </row>
    <row r="1199" spans="1:13" x14ac:dyDescent="0.25">
      <c r="A1199" t="s">
        <v>3566</v>
      </c>
      <c r="B1199">
        <v>2012</v>
      </c>
      <c r="C1199">
        <v>8387</v>
      </c>
      <c r="D1199" t="s">
        <v>879</v>
      </c>
      <c r="E1199">
        <v>2</v>
      </c>
      <c r="F1199" s="1">
        <v>41157</v>
      </c>
      <c r="G1199">
        <v>40.367152670000003</v>
      </c>
      <c r="H1199">
        <v>-83.059516709999997</v>
      </c>
      <c r="I1199">
        <v>-3.68</v>
      </c>
      <c r="J1199">
        <v>-27.22</v>
      </c>
      <c r="K1199">
        <v>2.2200000000000024</v>
      </c>
      <c r="L1199" s="6">
        <v>0.24171535723568022</v>
      </c>
      <c r="M1199" s="6">
        <v>0.29051831515116788</v>
      </c>
    </row>
    <row r="1200" spans="1:13" x14ac:dyDescent="0.25">
      <c r="A1200" t="s">
        <v>4893</v>
      </c>
      <c r="B1200">
        <v>2012</v>
      </c>
      <c r="C1200">
        <v>8169</v>
      </c>
      <c r="D1200" t="s">
        <v>896</v>
      </c>
      <c r="E1200">
        <v>2</v>
      </c>
      <c r="F1200" s="1">
        <v>41142</v>
      </c>
      <c r="G1200">
        <v>40.703406639999997</v>
      </c>
      <c r="H1200">
        <v>-83.37874497</v>
      </c>
      <c r="I1200">
        <v>-0.64</v>
      </c>
      <c r="J1200">
        <v>-13.1</v>
      </c>
      <c r="K1200">
        <v>-7.9799999999999995</v>
      </c>
      <c r="L1200" s="6">
        <v>0.62307767900840616</v>
      </c>
      <c r="M1200" s="6">
        <v>1.4935131185598458</v>
      </c>
    </row>
    <row r="1201" spans="1:13" x14ac:dyDescent="0.25">
      <c r="A1201" t="s">
        <v>3828</v>
      </c>
      <c r="B1201">
        <v>2012</v>
      </c>
      <c r="C1201">
        <v>8482</v>
      </c>
      <c r="D1201" t="s">
        <v>902</v>
      </c>
      <c r="E1201">
        <v>2</v>
      </c>
      <c r="F1201" s="1">
        <v>41163</v>
      </c>
      <c r="G1201">
        <v>34.953615550000002</v>
      </c>
      <c r="H1201">
        <v>-96.718159229999998</v>
      </c>
      <c r="I1201">
        <v>5.63</v>
      </c>
      <c r="J1201">
        <v>20.98</v>
      </c>
      <c r="K1201">
        <v>-24.06</v>
      </c>
      <c r="L1201" s="6">
        <v>1.255843449271052</v>
      </c>
      <c r="M1201" s="6">
        <v>2.6751857932744216</v>
      </c>
    </row>
    <row r="1202" spans="1:13" x14ac:dyDescent="0.25">
      <c r="A1202" t="s">
        <v>4912</v>
      </c>
      <c r="B1202">
        <v>2012</v>
      </c>
      <c r="C1202">
        <v>8503</v>
      </c>
      <c r="D1202" t="s">
        <v>945</v>
      </c>
      <c r="E1202">
        <v>2</v>
      </c>
      <c r="F1202" s="1">
        <v>41164</v>
      </c>
      <c r="G1202">
        <v>35.155141139999998</v>
      </c>
      <c r="H1202">
        <v>-94.988334780000002</v>
      </c>
      <c r="I1202">
        <v>3.15</v>
      </c>
      <c r="J1202">
        <v>6.76</v>
      </c>
      <c r="K1202">
        <v>-18.439999999999998</v>
      </c>
      <c r="L1202" s="6">
        <v>0.62247806413661766</v>
      </c>
      <c r="M1202" s="6">
        <v>2.8742260209049348</v>
      </c>
    </row>
    <row r="1203" spans="1:13" x14ac:dyDescent="0.25">
      <c r="A1203" t="s">
        <v>3840</v>
      </c>
      <c r="B1203">
        <v>2012</v>
      </c>
      <c r="C1203">
        <v>8514</v>
      </c>
      <c r="D1203" t="s">
        <v>953</v>
      </c>
      <c r="E1203">
        <v>2</v>
      </c>
      <c r="F1203" s="1">
        <v>41164</v>
      </c>
      <c r="G1203">
        <v>44.011243</v>
      </c>
      <c r="H1203">
        <v>-121.74274699999999</v>
      </c>
      <c r="I1203">
        <v>-14.08</v>
      </c>
      <c r="J1203">
        <v>-99.24</v>
      </c>
      <c r="K1203">
        <v>13.400000000000006</v>
      </c>
      <c r="L1203" s="6">
        <v>0</v>
      </c>
      <c r="M1203" s="6" t="s">
        <v>1403</v>
      </c>
    </row>
    <row r="1204" spans="1:13" x14ac:dyDescent="0.25">
      <c r="A1204" t="s">
        <v>4918</v>
      </c>
      <c r="B1204">
        <v>2012</v>
      </c>
      <c r="C1204">
        <v>8542</v>
      </c>
      <c r="D1204" t="s">
        <v>973</v>
      </c>
      <c r="E1204">
        <v>2</v>
      </c>
      <c r="F1204" s="1">
        <v>41165</v>
      </c>
      <c r="G1204">
        <v>44.399925850000002</v>
      </c>
      <c r="H1204">
        <v>-121.8013897</v>
      </c>
      <c r="I1204">
        <v>-9.89</v>
      </c>
      <c r="J1204">
        <v>-79.41</v>
      </c>
      <c r="K1204">
        <v>-0.28999999999999204</v>
      </c>
      <c r="L1204" s="6">
        <v>0.11032408286119848</v>
      </c>
      <c r="M1204" s="6">
        <v>0.58020667077558619</v>
      </c>
    </row>
    <row r="1205" spans="1:13" x14ac:dyDescent="0.25">
      <c r="A1205" t="s">
        <v>2889</v>
      </c>
      <c r="B1205">
        <v>2012</v>
      </c>
      <c r="C1205">
        <v>8507</v>
      </c>
      <c r="D1205" t="s">
        <v>990</v>
      </c>
      <c r="E1205">
        <v>2</v>
      </c>
      <c r="F1205" s="1">
        <v>41164</v>
      </c>
      <c r="G1205">
        <v>40.360506999999998</v>
      </c>
      <c r="H1205">
        <v>-78.109707259999993</v>
      </c>
      <c r="I1205">
        <v>-6.76</v>
      </c>
      <c r="J1205">
        <v>-44.21</v>
      </c>
      <c r="K1205">
        <v>9.8699999999999974</v>
      </c>
      <c r="L1205" s="6">
        <v>3.593893588929007E-3</v>
      </c>
      <c r="M1205" s="6">
        <v>7.8519841655311895E-2</v>
      </c>
    </row>
    <row r="1206" spans="1:13" x14ac:dyDescent="0.25">
      <c r="A1206" t="s">
        <v>4935</v>
      </c>
      <c r="B1206">
        <v>2012</v>
      </c>
      <c r="C1206">
        <v>7803</v>
      </c>
      <c r="D1206" t="s">
        <v>1002</v>
      </c>
      <c r="E1206">
        <v>2</v>
      </c>
      <c r="F1206" s="1">
        <v>41129</v>
      </c>
      <c r="G1206">
        <v>40.152936609999998</v>
      </c>
      <c r="H1206">
        <v>-74.797686260000006</v>
      </c>
      <c r="I1206">
        <v>-1.91</v>
      </c>
      <c r="J1206">
        <v>-16.8</v>
      </c>
      <c r="K1206">
        <v>-1.5200000000000014</v>
      </c>
      <c r="L1206" s="6">
        <v>0.3910538892012479</v>
      </c>
      <c r="M1206" s="6">
        <v>0.98828538960546286</v>
      </c>
    </row>
    <row r="1207" spans="1:13" x14ac:dyDescent="0.25">
      <c r="A1207" t="s">
        <v>3965</v>
      </c>
      <c r="B1207">
        <v>2012</v>
      </c>
      <c r="C1207">
        <v>7466</v>
      </c>
      <c r="D1207" t="s">
        <v>1012</v>
      </c>
      <c r="E1207">
        <v>2</v>
      </c>
      <c r="F1207" s="1">
        <v>41115</v>
      </c>
      <c r="G1207">
        <v>41.563421910000002</v>
      </c>
      <c r="H1207">
        <v>-71.480580079999996</v>
      </c>
      <c r="I1207">
        <v>-5.36</v>
      </c>
      <c r="J1207">
        <v>-37.950000000000003</v>
      </c>
      <c r="K1207">
        <v>4.93</v>
      </c>
      <c r="L1207" s="6">
        <v>7.6546398069432975E-2</v>
      </c>
      <c r="M1207" s="6">
        <v>3.6973228334205771E-2</v>
      </c>
    </row>
    <row r="1208" spans="1:13" x14ac:dyDescent="0.25">
      <c r="A1208" t="s">
        <v>4951</v>
      </c>
      <c r="B1208">
        <v>2012</v>
      </c>
      <c r="C1208">
        <v>7305</v>
      </c>
      <c r="D1208" t="s">
        <v>1021</v>
      </c>
      <c r="E1208">
        <v>2</v>
      </c>
      <c r="F1208" s="1">
        <v>41109</v>
      </c>
      <c r="G1208">
        <v>41.774643089999998</v>
      </c>
      <c r="H1208">
        <v>-71.446860349999994</v>
      </c>
      <c r="I1208">
        <v>-5.12</v>
      </c>
      <c r="J1208">
        <v>-36.159999999999997</v>
      </c>
      <c r="K1208">
        <v>4.8000000000000043</v>
      </c>
      <c r="L1208" s="6">
        <v>9.8451415872454234E-2</v>
      </c>
      <c r="M1208" s="6">
        <v>0.27995030023941986</v>
      </c>
    </row>
    <row r="1209" spans="1:13" x14ac:dyDescent="0.25">
      <c r="A1209" t="s">
        <v>3133</v>
      </c>
      <c r="B1209">
        <v>2012</v>
      </c>
      <c r="C1209">
        <v>8125</v>
      </c>
      <c r="D1209" t="s">
        <v>1026</v>
      </c>
      <c r="E1209">
        <v>2</v>
      </c>
      <c r="F1209" s="1">
        <v>41142</v>
      </c>
      <c r="G1209">
        <v>35.062160370000001</v>
      </c>
      <c r="H1209">
        <v>-82.695282939999998</v>
      </c>
      <c r="I1209">
        <v>-4.09</v>
      </c>
      <c r="J1209">
        <v>-19.079999999999998</v>
      </c>
      <c r="K1209">
        <v>13.64</v>
      </c>
      <c r="L1209" s="6">
        <v>0</v>
      </c>
      <c r="M1209" s="6" t="s">
        <v>1403</v>
      </c>
    </row>
    <row r="1210" spans="1:13" x14ac:dyDescent="0.25">
      <c r="A1210" t="s">
        <v>4954</v>
      </c>
      <c r="B1210">
        <v>2012</v>
      </c>
      <c r="C1210">
        <v>8011</v>
      </c>
      <c r="D1210" t="s">
        <v>1028</v>
      </c>
      <c r="E1210">
        <v>2</v>
      </c>
      <c r="F1210" s="1">
        <v>41137</v>
      </c>
      <c r="G1210">
        <v>34.357173109999998</v>
      </c>
      <c r="H1210">
        <v>-81.762883299999999</v>
      </c>
      <c r="I1210">
        <v>0.89</v>
      </c>
      <c r="J1210">
        <v>-1.07</v>
      </c>
      <c r="K1210">
        <v>-8.19</v>
      </c>
      <c r="L1210" s="6">
        <v>0.42743289878731294</v>
      </c>
      <c r="M1210" s="6">
        <v>0.41512144842690302</v>
      </c>
    </row>
    <row r="1211" spans="1:13" x14ac:dyDescent="0.25">
      <c r="A1211" t="s">
        <v>4958</v>
      </c>
      <c r="B1211">
        <v>2012</v>
      </c>
      <c r="C1211">
        <v>7844</v>
      </c>
      <c r="D1211" t="s">
        <v>1032</v>
      </c>
      <c r="E1211">
        <v>2</v>
      </c>
      <c r="F1211" s="1">
        <v>41133</v>
      </c>
      <c r="G1211">
        <v>33.679432249999998</v>
      </c>
      <c r="H1211">
        <v>-81.340468360000003</v>
      </c>
      <c r="I1211">
        <v>-3.99</v>
      </c>
      <c r="J1211">
        <v>-21.99</v>
      </c>
      <c r="K1211">
        <v>9.9300000000000033</v>
      </c>
      <c r="L1211" s="6">
        <v>1.9665187087672372E-3</v>
      </c>
      <c r="M1211" s="6">
        <v>1.0112363552147598E-2</v>
      </c>
    </row>
    <row r="1212" spans="1:13" x14ac:dyDescent="0.25">
      <c r="A1212" t="s">
        <v>2658</v>
      </c>
      <c r="B1212">
        <v>2012</v>
      </c>
      <c r="C1212">
        <v>7990</v>
      </c>
      <c r="D1212" t="s">
        <v>1035</v>
      </c>
      <c r="E1212">
        <v>2</v>
      </c>
      <c r="F1212" s="1">
        <v>41137</v>
      </c>
      <c r="G1212">
        <v>44.647095909999997</v>
      </c>
      <c r="H1212">
        <v>-100.7008666</v>
      </c>
      <c r="I1212">
        <v>-14.73</v>
      </c>
      <c r="J1212">
        <v>-117.57</v>
      </c>
      <c r="K1212">
        <v>0.27000000000001023</v>
      </c>
      <c r="L1212" s="6">
        <v>0.1391055577024681</v>
      </c>
      <c r="M1212" s="6">
        <v>0</v>
      </c>
    </row>
    <row r="1213" spans="1:13" x14ac:dyDescent="0.25">
      <c r="A1213" t="s">
        <v>4961</v>
      </c>
      <c r="B1213">
        <v>2012</v>
      </c>
      <c r="C1213">
        <v>7940</v>
      </c>
      <c r="D1213" t="s">
        <v>1059</v>
      </c>
      <c r="E1213">
        <v>2</v>
      </c>
      <c r="F1213" s="1">
        <v>41135</v>
      </c>
      <c r="G1213">
        <v>42.72586493</v>
      </c>
      <c r="H1213">
        <v>-96.809512690000005</v>
      </c>
      <c r="I1213">
        <v>3.24</v>
      </c>
      <c r="J1213">
        <v>-4.04</v>
      </c>
      <c r="K1213">
        <v>-29.96</v>
      </c>
      <c r="L1213" s="6">
        <v>1.0468793172696484</v>
      </c>
      <c r="M1213" s="6">
        <v>0.68098697379772588</v>
      </c>
    </row>
    <row r="1214" spans="1:13" x14ac:dyDescent="0.25">
      <c r="A1214" t="s">
        <v>3554</v>
      </c>
      <c r="B1214">
        <v>2012</v>
      </c>
      <c r="C1214">
        <v>8626</v>
      </c>
      <c r="D1214" t="s">
        <v>1091</v>
      </c>
      <c r="E1214">
        <v>2</v>
      </c>
      <c r="F1214" s="1">
        <v>41170</v>
      </c>
      <c r="G1214">
        <v>35.37136692</v>
      </c>
      <c r="H1214">
        <v>-86.38150478</v>
      </c>
      <c r="I1214">
        <v>-2.76</v>
      </c>
      <c r="J1214">
        <v>-18.57</v>
      </c>
      <c r="K1214">
        <v>3.509999999999998</v>
      </c>
      <c r="L1214" s="6">
        <v>0.16209628803600207</v>
      </c>
      <c r="M1214" s="6">
        <v>0.26480265284509646</v>
      </c>
    </row>
    <row r="1215" spans="1:13" x14ac:dyDescent="0.25">
      <c r="A1215" t="s">
        <v>4994</v>
      </c>
      <c r="B1215">
        <v>2012</v>
      </c>
      <c r="C1215">
        <v>8602</v>
      </c>
      <c r="D1215" t="s">
        <v>1097</v>
      </c>
      <c r="E1215">
        <v>2</v>
      </c>
      <c r="F1215" s="1">
        <v>41167</v>
      </c>
      <c r="G1215">
        <v>35.674376359999997</v>
      </c>
      <c r="H1215">
        <v>-87.03244737</v>
      </c>
      <c r="I1215">
        <v>2.5099999999999998</v>
      </c>
      <c r="J1215">
        <v>5.21</v>
      </c>
      <c r="K1215">
        <v>-14.869999999999997</v>
      </c>
      <c r="L1215" s="6">
        <v>0.70860927275787311</v>
      </c>
      <c r="M1215" s="6">
        <v>1.1365271261312331</v>
      </c>
    </row>
    <row r="1216" spans="1:13" x14ac:dyDescent="0.25">
      <c r="A1216" t="s">
        <v>4996</v>
      </c>
      <c r="B1216">
        <v>2012</v>
      </c>
      <c r="C1216">
        <v>8601</v>
      </c>
      <c r="D1216" t="s">
        <v>1099</v>
      </c>
      <c r="E1216">
        <v>2</v>
      </c>
      <c r="F1216" s="1">
        <v>41166</v>
      </c>
      <c r="G1216">
        <v>35.533442579999999</v>
      </c>
      <c r="H1216">
        <v>-88.793816120000002</v>
      </c>
      <c r="I1216">
        <v>2.98</v>
      </c>
      <c r="J1216">
        <v>7.66</v>
      </c>
      <c r="K1216">
        <v>-16.18</v>
      </c>
      <c r="L1216" s="6">
        <v>0.75736445825584942</v>
      </c>
      <c r="M1216" s="6">
        <v>0.61582676447598317</v>
      </c>
    </row>
    <row r="1217" spans="1:13" x14ac:dyDescent="0.25">
      <c r="A1217" t="s">
        <v>3733</v>
      </c>
      <c r="B1217">
        <v>2012</v>
      </c>
      <c r="C1217">
        <v>8547</v>
      </c>
      <c r="D1217" t="s">
        <v>1102</v>
      </c>
      <c r="E1217">
        <v>2</v>
      </c>
      <c r="F1217" s="1">
        <v>41165</v>
      </c>
      <c r="G1217">
        <v>32.944429929999998</v>
      </c>
      <c r="H1217">
        <v>-96.453752440000002</v>
      </c>
      <c r="I1217">
        <v>0.27</v>
      </c>
      <c r="J1217">
        <v>-0.97</v>
      </c>
      <c r="K1217">
        <v>-3.13</v>
      </c>
      <c r="L1217" s="6">
        <v>0.31215358719156772</v>
      </c>
      <c r="M1217" s="6">
        <v>0.11295656180321653</v>
      </c>
    </row>
    <row r="1218" spans="1:13" x14ac:dyDescent="0.25">
      <c r="A1218" t="s">
        <v>5000</v>
      </c>
      <c r="B1218">
        <v>2012</v>
      </c>
      <c r="C1218">
        <v>1000048</v>
      </c>
      <c r="D1218" t="s">
        <v>1124</v>
      </c>
      <c r="E1218">
        <v>2</v>
      </c>
      <c r="F1218" s="1">
        <v>41100</v>
      </c>
      <c r="G1218">
        <v>33.067121090000001</v>
      </c>
      <c r="H1218">
        <v>-95.738013769999995</v>
      </c>
      <c r="I1218">
        <v>1.2</v>
      </c>
      <c r="J1218">
        <v>-1.54</v>
      </c>
      <c r="K1218">
        <v>-11.14</v>
      </c>
      <c r="L1218" s="6">
        <v>0.34881913129277109</v>
      </c>
      <c r="M1218" s="6">
        <v>0.47756516477849825</v>
      </c>
    </row>
    <row r="1219" spans="1:13" x14ac:dyDescent="0.25">
      <c r="A1219" t="s">
        <v>3779</v>
      </c>
      <c r="B1219">
        <v>2012</v>
      </c>
      <c r="C1219">
        <v>7153</v>
      </c>
      <c r="D1219" t="s">
        <v>1160</v>
      </c>
      <c r="E1219">
        <v>2</v>
      </c>
      <c r="F1219" s="1">
        <v>41102</v>
      </c>
      <c r="G1219">
        <v>37.522431249999997</v>
      </c>
      <c r="H1219">
        <v>-112.7718285</v>
      </c>
      <c r="I1219">
        <v>-10.19</v>
      </c>
      <c r="J1219">
        <v>-83.04</v>
      </c>
      <c r="K1219">
        <v>-1.5200000000000102</v>
      </c>
      <c r="L1219" s="6">
        <v>0.14393963869852</v>
      </c>
      <c r="M1219" s="6">
        <v>0.35813840739247388</v>
      </c>
    </row>
    <row r="1220" spans="1:13" x14ac:dyDescent="0.25">
      <c r="A1220" t="s">
        <v>5039</v>
      </c>
      <c r="B1220">
        <v>2012</v>
      </c>
      <c r="C1220">
        <v>8446</v>
      </c>
      <c r="D1220" t="s">
        <v>1174</v>
      </c>
      <c r="E1220">
        <v>2</v>
      </c>
      <c r="F1220" s="1">
        <v>41158</v>
      </c>
      <c r="G1220">
        <v>40.874006829999999</v>
      </c>
      <c r="H1220">
        <v>-109.1380738</v>
      </c>
      <c r="I1220">
        <v>-13.1</v>
      </c>
      <c r="J1220">
        <v>-109.41</v>
      </c>
      <c r="K1220">
        <v>-4.6099999999999994</v>
      </c>
      <c r="L1220" s="6">
        <v>4.7794823223837241E-2</v>
      </c>
      <c r="M1220" s="6">
        <v>6.1938834173942716</v>
      </c>
    </row>
    <row r="1221" spans="1:13" x14ac:dyDescent="0.25">
      <c r="A1221" t="s">
        <v>2473</v>
      </c>
      <c r="B1221">
        <v>2012</v>
      </c>
      <c r="C1221">
        <v>7635</v>
      </c>
      <c r="D1221" t="s">
        <v>1213</v>
      </c>
      <c r="E1221">
        <v>2</v>
      </c>
      <c r="F1221" s="1">
        <v>41123</v>
      </c>
      <c r="G1221">
        <v>37.292448110000002</v>
      </c>
      <c r="H1221">
        <v>-77.893494559999993</v>
      </c>
      <c r="I1221">
        <v>-1.94</v>
      </c>
      <c r="J1221">
        <v>-16.440000000000001</v>
      </c>
      <c r="K1221">
        <v>-0.92000000000000171</v>
      </c>
      <c r="L1221" s="6">
        <v>0.27810066940987022</v>
      </c>
      <c r="M1221" s="6">
        <v>0.17635898924584953</v>
      </c>
    </row>
    <row r="1222" spans="1:13" x14ac:dyDescent="0.25">
      <c r="A1222" t="s">
        <v>5078</v>
      </c>
      <c r="B1222">
        <v>2012</v>
      </c>
      <c r="C1222">
        <v>7196</v>
      </c>
      <c r="D1222" t="s">
        <v>1227</v>
      </c>
      <c r="E1222">
        <v>2</v>
      </c>
      <c r="F1222" s="1">
        <v>41106</v>
      </c>
      <c r="G1222">
        <v>37.35262917</v>
      </c>
      <c r="H1222">
        <v>-79.926405489999993</v>
      </c>
      <c r="I1222">
        <v>-3.49</v>
      </c>
      <c r="J1222">
        <v>-24.92</v>
      </c>
      <c r="K1222">
        <v>3</v>
      </c>
      <c r="L1222" s="6">
        <v>0.23392312297353868</v>
      </c>
      <c r="M1222" s="6">
        <v>0.2117675481548783</v>
      </c>
    </row>
    <row r="1223" spans="1:13" x14ac:dyDescent="0.25">
      <c r="A1223" t="s">
        <v>3262</v>
      </c>
      <c r="B1223">
        <v>2012</v>
      </c>
      <c r="C1223">
        <v>1000110</v>
      </c>
      <c r="D1223" t="s">
        <v>1241</v>
      </c>
      <c r="E1223">
        <v>2</v>
      </c>
      <c r="F1223" s="1">
        <v>41122</v>
      </c>
      <c r="G1223">
        <v>44.446520249999999</v>
      </c>
      <c r="H1223">
        <v>-71.811892610000001</v>
      </c>
      <c r="I1223">
        <v>-7.77</v>
      </c>
      <c r="J1223">
        <v>-56.08</v>
      </c>
      <c r="K1223">
        <v>6.0799999999999983</v>
      </c>
      <c r="L1223" s="6">
        <v>0.1054720699704644</v>
      </c>
      <c r="M1223" s="6">
        <v>1.1285506139246182</v>
      </c>
    </row>
    <row r="1224" spans="1:13" x14ac:dyDescent="0.25">
      <c r="A1224" t="s">
        <v>5104</v>
      </c>
      <c r="B1224">
        <v>2012</v>
      </c>
      <c r="C1224">
        <v>8199</v>
      </c>
      <c r="D1224" t="s">
        <v>1251</v>
      </c>
      <c r="E1224">
        <v>2</v>
      </c>
      <c r="F1224" s="1">
        <v>41145</v>
      </c>
      <c r="G1224">
        <v>44.418736359999997</v>
      </c>
      <c r="H1224">
        <v>-72.947297570000003</v>
      </c>
      <c r="I1224">
        <v>-7.66</v>
      </c>
      <c r="J1224">
        <v>-58.35</v>
      </c>
      <c r="K1224">
        <v>2.9299999999999997</v>
      </c>
      <c r="L1224" s="6">
        <v>7.6554664276932805E-2</v>
      </c>
      <c r="M1224" s="6">
        <v>0.2313399131814993</v>
      </c>
    </row>
    <row r="1225" spans="1:13" x14ac:dyDescent="0.25">
      <c r="A1225" t="s">
        <v>3934</v>
      </c>
      <c r="B1225">
        <v>2012</v>
      </c>
      <c r="C1225">
        <v>8157</v>
      </c>
      <c r="D1225" t="s">
        <v>1254</v>
      </c>
      <c r="E1225">
        <v>2</v>
      </c>
      <c r="F1225" s="1">
        <v>41142</v>
      </c>
      <c r="G1225">
        <v>46.422016749999997</v>
      </c>
      <c r="H1225">
        <v>-124.03560280000001</v>
      </c>
      <c r="I1225">
        <v>-1.48</v>
      </c>
      <c r="J1225">
        <v>-24.52</v>
      </c>
      <c r="K1225">
        <v>-12.68</v>
      </c>
      <c r="L1225" s="6" t="s">
        <v>1403</v>
      </c>
      <c r="M1225" s="6" t="s">
        <v>1403</v>
      </c>
    </row>
    <row r="1226" spans="1:13" x14ac:dyDescent="0.25">
      <c r="A1226" t="s">
        <v>5120</v>
      </c>
      <c r="B1226">
        <v>2012</v>
      </c>
      <c r="C1226">
        <v>8657</v>
      </c>
      <c r="D1226" t="s">
        <v>1287</v>
      </c>
      <c r="E1226">
        <v>2</v>
      </c>
      <c r="F1226" s="1">
        <v>41171</v>
      </c>
      <c r="G1226">
        <v>48.568425310000002</v>
      </c>
      <c r="H1226">
        <v>-123.0735207</v>
      </c>
      <c r="I1226">
        <v>-4.2300000000000004</v>
      </c>
      <c r="J1226">
        <v>-47.19</v>
      </c>
      <c r="K1226">
        <v>-13.349999999999994</v>
      </c>
      <c r="L1226" s="6">
        <v>1.0591346565762956</v>
      </c>
      <c r="M1226" s="6">
        <v>1.9082776670240618</v>
      </c>
    </row>
    <row r="1227" spans="1:13" x14ac:dyDescent="0.25">
      <c r="A1227" t="s">
        <v>2964</v>
      </c>
      <c r="B1227">
        <v>2012</v>
      </c>
      <c r="C1227">
        <v>1000154</v>
      </c>
      <c r="D1227" t="s">
        <v>1296</v>
      </c>
      <c r="E1227">
        <v>2</v>
      </c>
      <c r="F1227" s="1">
        <v>41136</v>
      </c>
      <c r="G1227">
        <v>42.964555490000002</v>
      </c>
      <c r="H1227">
        <v>-89.25380131</v>
      </c>
      <c r="I1227">
        <v>-4.6500000000000004</v>
      </c>
      <c r="J1227">
        <v>-36.270000000000003</v>
      </c>
      <c r="K1227">
        <v>0.92999999999999972</v>
      </c>
      <c r="L1227" s="6">
        <v>0.15896982204759399</v>
      </c>
      <c r="M1227" s="6">
        <v>0.75047077029447395</v>
      </c>
    </row>
    <row r="1228" spans="1:13" x14ac:dyDescent="0.25">
      <c r="A1228" t="s">
        <v>5137</v>
      </c>
      <c r="B1228">
        <v>2012</v>
      </c>
      <c r="C1228">
        <v>1000204</v>
      </c>
      <c r="D1228" t="s">
        <v>1316</v>
      </c>
      <c r="E1228">
        <v>2</v>
      </c>
      <c r="F1228" s="1">
        <v>41164</v>
      </c>
      <c r="G1228">
        <v>45.620889040000002</v>
      </c>
      <c r="H1228">
        <v>-88.073007020000006</v>
      </c>
      <c r="I1228">
        <v>-0.09</v>
      </c>
      <c r="J1228">
        <v>-23.85</v>
      </c>
      <c r="K1228">
        <v>-23.130000000000003</v>
      </c>
      <c r="L1228" s="6">
        <v>1.0021377213279614</v>
      </c>
      <c r="M1228" s="6">
        <v>2.102658042722291</v>
      </c>
    </row>
    <row r="1229" spans="1:13" x14ac:dyDescent="0.25">
      <c r="A1229" t="s">
        <v>3538</v>
      </c>
      <c r="B1229">
        <v>2012</v>
      </c>
      <c r="C1229">
        <v>8299</v>
      </c>
      <c r="D1229" t="s">
        <v>1355</v>
      </c>
      <c r="E1229">
        <v>2</v>
      </c>
      <c r="F1229" s="1">
        <v>41149</v>
      </c>
      <c r="G1229">
        <v>39.46941047</v>
      </c>
      <c r="H1229">
        <v>-79.498725969999995</v>
      </c>
      <c r="I1229">
        <v>-6.2</v>
      </c>
      <c r="J1229">
        <v>-43.18</v>
      </c>
      <c r="K1229">
        <v>6.4200000000000017</v>
      </c>
      <c r="L1229" s="6">
        <v>0.14091041335079615</v>
      </c>
      <c r="M1229" s="6">
        <v>0.47625993597755251</v>
      </c>
    </row>
    <row r="1230" spans="1:13" x14ac:dyDescent="0.25">
      <c r="A1230" t="s">
        <v>5189</v>
      </c>
      <c r="B1230">
        <v>2012</v>
      </c>
      <c r="C1230">
        <v>8394</v>
      </c>
      <c r="D1230" t="s">
        <v>1362</v>
      </c>
      <c r="E1230">
        <v>2</v>
      </c>
      <c r="F1230" s="1">
        <v>41157</v>
      </c>
      <c r="G1230">
        <v>38.837100509999999</v>
      </c>
      <c r="H1230">
        <v>-82.124520340000004</v>
      </c>
      <c r="I1230">
        <v>-0.56000000000000005</v>
      </c>
      <c r="J1230">
        <v>-12.76</v>
      </c>
      <c r="K1230">
        <v>-8.2799999999999994</v>
      </c>
      <c r="L1230" s="6">
        <v>0.52770151549619282</v>
      </c>
      <c r="M1230" s="6">
        <v>0.82020150490553323</v>
      </c>
    </row>
    <row r="1231" spans="1:13" x14ac:dyDescent="0.25">
      <c r="A1231" t="s">
        <v>3825</v>
      </c>
      <c r="B1231">
        <v>2012</v>
      </c>
      <c r="C1231">
        <v>8594</v>
      </c>
      <c r="D1231" t="s">
        <v>1365</v>
      </c>
      <c r="E1231">
        <v>2</v>
      </c>
      <c r="F1231" s="1">
        <v>41165</v>
      </c>
      <c r="G1231">
        <v>44.786181589999998</v>
      </c>
      <c r="H1231">
        <v>-109.2581674</v>
      </c>
      <c r="I1231">
        <v>-16.45</v>
      </c>
      <c r="J1231">
        <v>-130.81</v>
      </c>
      <c r="K1231">
        <v>0.78999999999999204</v>
      </c>
      <c r="L1231" s="6">
        <v>0.13808011038874832</v>
      </c>
      <c r="M1231" s="6">
        <v>0.670688569397493</v>
      </c>
    </row>
    <row r="1232" spans="1:13" x14ac:dyDescent="0.25">
      <c r="A1232" t="s">
        <v>5197</v>
      </c>
      <c r="B1232">
        <v>2012</v>
      </c>
      <c r="C1232">
        <v>8631</v>
      </c>
      <c r="D1232" t="s">
        <v>1381</v>
      </c>
      <c r="E1232">
        <v>2</v>
      </c>
      <c r="F1232" s="1">
        <v>41170</v>
      </c>
      <c r="G1232">
        <v>43.899032210000001</v>
      </c>
      <c r="H1232">
        <v>-110.6733784</v>
      </c>
      <c r="I1232">
        <v>-16.78</v>
      </c>
      <c r="J1232">
        <v>-128.59</v>
      </c>
      <c r="K1232">
        <v>5.6500000000000057</v>
      </c>
      <c r="L1232" s="6">
        <v>7.2156688992300488E-2</v>
      </c>
      <c r="M1232" s="6">
        <v>1.3307383430613016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E4E0-B8EA-4F5E-B72E-A18AA7C9C2EF}">
  <dimension ref="A1:M1125"/>
  <sheetViews>
    <sheetView workbookViewId="0">
      <selection activeCell="E1" sqref="E1:E1048576"/>
    </sheetView>
  </sheetViews>
  <sheetFormatPr defaultRowHeight="15" x14ac:dyDescent="0.25"/>
  <cols>
    <col min="1" max="1" width="14.140625" bestFit="1" customWidth="1"/>
    <col min="2" max="2" width="11.7109375" bestFit="1" customWidth="1"/>
    <col min="4" max="4" width="17.85546875" bestFit="1" customWidth="1"/>
    <col min="6" max="6" width="12.140625" style="1" customWidth="1"/>
    <col min="9" max="9" width="8.7109375" bestFit="1" customWidth="1"/>
    <col min="10" max="10" width="9.85546875" bestFit="1" customWidth="1"/>
    <col min="11" max="11" width="8.28515625" bestFit="1" customWidth="1"/>
    <col min="13" max="13" width="7.140625" bestFit="1" customWidth="1"/>
  </cols>
  <sheetData>
    <row r="1" spans="1:13" x14ac:dyDescent="0.25">
      <c r="A1" t="s">
        <v>2422</v>
      </c>
      <c r="B1" t="s">
        <v>4392</v>
      </c>
      <c r="C1" t="s">
        <v>2</v>
      </c>
      <c r="D1" t="s">
        <v>0</v>
      </c>
      <c r="E1" t="s">
        <v>1</v>
      </c>
      <c r="F1" s="1" t="s">
        <v>1390</v>
      </c>
      <c r="G1" t="s">
        <v>4387</v>
      </c>
      <c r="H1" t="s">
        <v>4388</v>
      </c>
      <c r="I1" t="s">
        <v>4390</v>
      </c>
      <c r="J1" t="s">
        <v>4391</v>
      </c>
      <c r="K1" t="s">
        <v>3</v>
      </c>
      <c r="L1" t="s">
        <v>2424</v>
      </c>
      <c r="M1" t="s">
        <v>4386</v>
      </c>
    </row>
    <row r="2" spans="1:13" x14ac:dyDescent="0.25">
      <c r="A2" t="s">
        <v>3933</v>
      </c>
      <c r="B2">
        <v>2017</v>
      </c>
      <c r="C2">
        <v>2010429</v>
      </c>
      <c r="D2" t="s">
        <v>1391</v>
      </c>
      <c r="E2">
        <v>1</v>
      </c>
      <c r="F2" s="1">
        <v>42926</v>
      </c>
      <c r="G2">
        <v>33.29204</v>
      </c>
      <c r="H2">
        <v>-87.391379999999998</v>
      </c>
      <c r="I2">
        <v>-4.5999999999999996</v>
      </c>
      <c r="J2">
        <v>-26.45</v>
      </c>
      <c r="K2">
        <v>10.35</v>
      </c>
      <c r="L2">
        <v>0</v>
      </c>
      <c r="M2">
        <v>0.14499999999999999</v>
      </c>
    </row>
    <row r="3" spans="1:13" x14ac:dyDescent="0.25">
      <c r="A3" t="s">
        <v>4056</v>
      </c>
      <c r="B3">
        <v>2017</v>
      </c>
      <c r="C3">
        <v>2010726</v>
      </c>
      <c r="D3" t="s">
        <v>1392</v>
      </c>
      <c r="E3">
        <v>1</v>
      </c>
      <c r="F3" s="1">
        <v>42961</v>
      </c>
      <c r="G3">
        <v>33.67333</v>
      </c>
      <c r="H3">
        <v>-86.164529999999999</v>
      </c>
      <c r="I3">
        <v>-3.74</v>
      </c>
      <c r="J3">
        <v>-23.44</v>
      </c>
      <c r="K3">
        <v>6.48</v>
      </c>
      <c r="L3">
        <v>5.5E-2</v>
      </c>
      <c r="M3">
        <v>0.114</v>
      </c>
    </row>
    <row r="4" spans="1:13" x14ac:dyDescent="0.25">
      <c r="A4" t="s">
        <v>2688</v>
      </c>
      <c r="B4">
        <v>2017</v>
      </c>
      <c r="C4">
        <v>2010462</v>
      </c>
      <c r="D4" t="s">
        <v>1393</v>
      </c>
      <c r="E4">
        <v>1</v>
      </c>
      <c r="F4" s="1">
        <v>42928</v>
      </c>
      <c r="G4">
        <v>32.517240000000001</v>
      </c>
      <c r="H4">
        <v>-87.787000000000006</v>
      </c>
      <c r="I4">
        <v>-4.4800000000000004</v>
      </c>
      <c r="J4">
        <v>-28.1</v>
      </c>
      <c r="K4">
        <v>7.74</v>
      </c>
      <c r="L4">
        <v>5.7000000000000002E-2</v>
      </c>
      <c r="M4">
        <v>0.15</v>
      </c>
    </row>
    <row r="5" spans="1:13" x14ac:dyDescent="0.25">
      <c r="A5" t="s">
        <v>4394</v>
      </c>
      <c r="B5">
        <v>2017</v>
      </c>
      <c r="C5">
        <v>2010489</v>
      </c>
      <c r="D5" t="s">
        <v>1394</v>
      </c>
      <c r="E5">
        <v>1</v>
      </c>
      <c r="F5" s="1">
        <v>42930</v>
      </c>
      <c r="G5">
        <v>31.62067</v>
      </c>
      <c r="H5">
        <v>-88.351209999999995</v>
      </c>
      <c r="I5">
        <v>-0.93</v>
      </c>
      <c r="J5">
        <v>-9.26</v>
      </c>
      <c r="K5">
        <v>-1.82</v>
      </c>
      <c r="L5">
        <v>0.157</v>
      </c>
      <c r="M5">
        <v>0.28299999999999997</v>
      </c>
    </row>
    <row r="6" spans="1:13" x14ac:dyDescent="0.25">
      <c r="A6" t="s">
        <v>4395</v>
      </c>
      <c r="B6">
        <v>2017</v>
      </c>
      <c r="C6">
        <v>2010428</v>
      </c>
      <c r="D6" t="s">
        <v>1395</v>
      </c>
      <c r="E6">
        <v>1</v>
      </c>
      <c r="F6" s="1">
        <v>42927</v>
      </c>
      <c r="G6">
        <v>33.367229999999999</v>
      </c>
      <c r="H6">
        <v>-88.168350000000004</v>
      </c>
      <c r="I6">
        <v>-1.43</v>
      </c>
      <c r="J6">
        <v>-11.6</v>
      </c>
      <c r="K6">
        <v>-0.16</v>
      </c>
      <c r="L6">
        <v>0.13700000000000001</v>
      </c>
      <c r="M6">
        <v>0.14199999999999999</v>
      </c>
    </row>
    <row r="7" spans="1:13" x14ac:dyDescent="0.25">
      <c r="A7" t="s">
        <v>5213</v>
      </c>
      <c r="B7">
        <v>2017</v>
      </c>
      <c r="C7">
        <v>2010490</v>
      </c>
      <c r="D7" t="s">
        <v>1396</v>
      </c>
      <c r="E7">
        <v>1</v>
      </c>
      <c r="F7" s="1">
        <v>42929</v>
      </c>
      <c r="G7">
        <v>32.210740000000001</v>
      </c>
      <c r="H7">
        <v>-87.750330000000005</v>
      </c>
      <c r="I7">
        <v>-1.57</v>
      </c>
      <c r="J7">
        <v>-13.21</v>
      </c>
      <c r="K7">
        <v>-0.65</v>
      </c>
      <c r="L7">
        <v>0.113</v>
      </c>
      <c r="M7">
        <v>0.23300000000000001</v>
      </c>
    </row>
    <row r="8" spans="1:13" x14ac:dyDescent="0.25">
      <c r="A8" t="s">
        <v>5214</v>
      </c>
      <c r="B8">
        <v>2017</v>
      </c>
      <c r="C8">
        <v>2010741</v>
      </c>
      <c r="D8" t="s">
        <v>1397</v>
      </c>
      <c r="E8">
        <v>1</v>
      </c>
      <c r="F8" s="1">
        <v>42962</v>
      </c>
      <c r="G8">
        <v>33.227739999999997</v>
      </c>
      <c r="H8">
        <v>-87.156369999999995</v>
      </c>
      <c r="I8">
        <v>-1.76</v>
      </c>
      <c r="J8">
        <v>-14.73</v>
      </c>
      <c r="K8">
        <v>-0.65</v>
      </c>
      <c r="L8">
        <v>0.121</v>
      </c>
      <c r="M8">
        <v>0.35099999999999998</v>
      </c>
    </row>
    <row r="9" spans="1:13" x14ac:dyDescent="0.25">
      <c r="A9" t="s">
        <v>5215</v>
      </c>
      <c r="B9">
        <v>2017</v>
      </c>
      <c r="C9">
        <v>2010773</v>
      </c>
      <c r="D9" t="s">
        <v>1398</v>
      </c>
      <c r="E9">
        <v>1</v>
      </c>
      <c r="F9" s="1">
        <v>42964</v>
      </c>
      <c r="G9">
        <v>31.222560000000001</v>
      </c>
      <c r="H9">
        <v>-85.648380000000003</v>
      </c>
      <c r="I9">
        <v>-2.12</v>
      </c>
      <c r="J9">
        <v>-12.67</v>
      </c>
      <c r="K9">
        <v>4.29</v>
      </c>
      <c r="L9">
        <v>8.1000000000000003E-2</v>
      </c>
      <c r="M9">
        <v>7.0999999999999994E-2</v>
      </c>
    </row>
    <row r="10" spans="1:13" x14ac:dyDescent="0.25">
      <c r="A10" t="s">
        <v>4399</v>
      </c>
      <c r="B10">
        <v>2017</v>
      </c>
      <c r="C10">
        <v>2010860</v>
      </c>
      <c r="D10" t="s">
        <v>1399</v>
      </c>
      <c r="E10">
        <v>1</v>
      </c>
      <c r="F10" s="1">
        <v>42984</v>
      </c>
      <c r="G10">
        <v>33.289495189999997</v>
      </c>
      <c r="H10">
        <v>-87.685962270000005</v>
      </c>
      <c r="I10">
        <v>-1.85</v>
      </c>
      <c r="J10">
        <v>-12.28</v>
      </c>
      <c r="K10">
        <v>2.52</v>
      </c>
      <c r="L10">
        <v>0.11700000000000001</v>
      </c>
      <c r="M10">
        <v>0.32200000000000001</v>
      </c>
    </row>
    <row r="11" spans="1:13" x14ac:dyDescent="0.25">
      <c r="A11" t="s">
        <v>3799</v>
      </c>
      <c r="B11">
        <v>2017</v>
      </c>
      <c r="C11">
        <v>2010214</v>
      </c>
      <c r="D11" t="s">
        <v>1400</v>
      </c>
      <c r="E11">
        <v>1</v>
      </c>
      <c r="F11" s="1">
        <v>42893</v>
      </c>
      <c r="G11">
        <v>34.539369999999998</v>
      </c>
      <c r="H11">
        <v>-92.273750000000007</v>
      </c>
      <c r="I11">
        <v>-3.01</v>
      </c>
      <c r="J11">
        <v>-15.58</v>
      </c>
      <c r="K11">
        <v>8.5</v>
      </c>
      <c r="L11">
        <v>5.1999999999999998E-2</v>
      </c>
      <c r="M11">
        <v>5.8999999999999997E-2</v>
      </c>
    </row>
    <row r="12" spans="1:13" x14ac:dyDescent="0.25">
      <c r="A12" t="s">
        <v>3428</v>
      </c>
      <c r="B12">
        <v>2017</v>
      </c>
      <c r="C12">
        <v>2010231</v>
      </c>
      <c r="D12" t="s">
        <v>1401</v>
      </c>
      <c r="E12">
        <v>1</v>
      </c>
      <c r="F12" s="1">
        <v>42898</v>
      </c>
      <c r="G12">
        <v>34.417549999999999</v>
      </c>
      <c r="H12">
        <v>-93.070120000000003</v>
      </c>
      <c r="I12">
        <v>-3.31</v>
      </c>
      <c r="J12">
        <v>-17.829999999999998</v>
      </c>
      <c r="K12">
        <v>8.65</v>
      </c>
      <c r="L12">
        <v>4.3999999999999997E-2</v>
      </c>
      <c r="M12">
        <v>7.6999999999999999E-2</v>
      </c>
    </row>
    <row r="13" spans="1:13" x14ac:dyDescent="0.25">
      <c r="A13" t="s">
        <v>4401</v>
      </c>
      <c r="B13">
        <v>2017</v>
      </c>
      <c r="C13">
        <v>2010674</v>
      </c>
      <c r="D13" t="s">
        <v>1402</v>
      </c>
      <c r="E13">
        <v>1</v>
      </c>
      <c r="F13" s="1">
        <v>42950</v>
      </c>
      <c r="G13">
        <v>33.075560000000003</v>
      </c>
      <c r="H13">
        <v>-92.660600000000002</v>
      </c>
      <c r="I13">
        <v>-2.4500000000000002</v>
      </c>
      <c r="J13">
        <v>-21.88</v>
      </c>
      <c r="K13">
        <v>-2.2799999999999998</v>
      </c>
      <c r="L13">
        <v>0.04</v>
      </c>
    </row>
    <row r="14" spans="1:13" x14ac:dyDescent="0.25">
      <c r="A14" t="s">
        <v>4404</v>
      </c>
      <c r="B14">
        <v>2017</v>
      </c>
      <c r="C14">
        <v>2010918</v>
      </c>
      <c r="D14" t="s">
        <v>1404</v>
      </c>
      <c r="E14">
        <v>1</v>
      </c>
      <c r="F14" s="1">
        <v>42992</v>
      </c>
      <c r="G14">
        <v>34.600560000000002</v>
      </c>
      <c r="H14">
        <v>-92.500110000000006</v>
      </c>
      <c r="I14">
        <v>-3</v>
      </c>
      <c r="J14">
        <v>-18.22</v>
      </c>
      <c r="K14">
        <v>5.78</v>
      </c>
      <c r="L14">
        <v>6.9000000000000006E-2</v>
      </c>
      <c r="M14">
        <v>3.5999999999999997E-2</v>
      </c>
    </row>
    <row r="15" spans="1:13" x14ac:dyDescent="0.25">
      <c r="A15" t="s">
        <v>5216</v>
      </c>
      <c r="B15">
        <v>2017</v>
      </c>
      <c r="C15">
        <v>2010930</v>
      </c>
      <c r="D15" t="s">
        <v>1405</v>
      </c>
      <c r="E15">
        <v>1</v>
      </c>
      <c r="F15" s="1">
        <v>42997</v>
      </c>
      <c r="G15">
        <v>36.350879999999997</v>
      </c>
      <c r="H15">
        <v>-90.803190000000001</v>
      </c>
      <c r="I15">
        <v>-1.86</v>
      </c>
      <c r="J15">
        <v>-13.5</v>
      </c>
      <c r="K15">
        <v>1.38</v>
      </c>
      <c r="L15">
        <v>0.156</v>
      </c>
      <c r="M15">
        <v>0.121</v>
      </c>
    </row>
    <row r="16" spans="1:13" x14ac:dyDescent="0.25">
      <c r="A16" t="s">
        <v>5217</v>
      </c>
      <c r="B16">
        <v>2017</v>
      </c>
      <c r="C16">
        <v>2010387</v>
      </c>
      <c r="D16" t="s">
        <v>1406</v>
      </c>
      <c r="E16">
        <v>1</v>
      </c>
      <c r="F16" s="1">
        <v>42915</v>
      </c>
      <c r="G16">
        <v>34.765590000000003</v>
      </c>
      <c r="H16">
        <v>-92.112440000000007</v>
      </c>
      <c r="I16">
        <v>-1.06</v>
      </c>
      <c r="J16">
        <v>-8.58</v>
      </c>
      <c r="K16">
        <v>-0.1</v>
      </c>
      <c r="L16">
        <v>0.222</v>
      </c>
      <c r="M16">
        <v>0.112</v>
      </c>
    </row>
    <row r="17" spans="1:13" x14ac:dyDescent="0.25">
      <c r="A17" t="s">
        <v>5218</v>
      </c>
      <c r="B17">
        <v>2017</v>
      </c>
      <c r="C17">
        <v>2010714</v>
      </c>
      <c r="D17" t="s">
        <v>1407</v>
      </c>
      <c r="E17">
        <v>1</v>
      </c>
      <c r="F17" s="1">
        <v>42957</v>
      </c>
      <c r="G17">
        <v>33.639980000000001</v>
      </c>
      <c r="H17">
        <v>-94.142259999999993</v>
      </c>
      <c r="I17">
        <v>-1.48</v>
      </c>
      <c r="J17">
        <v>-11.35</v>
      </c>
      <c r="K17">
        <v>0.49</v>
      </c>
      <c r="L17">
        <v>0.14399999999999999</v>
      </c>
      <c r="M17">
        <v>0.14899999999999999</v>
      </c>
    </row>
    <row r="18" spans="1:13" x14ac:dyDescent="0.25">
      <c r="A18" t="s">
        <v>5219</v>
      </c>
      <c r="B18">
        <v>2017</v>
      </c>
      <c r="C18">
        <v>2010808</v>
      </c>
      <c r="D18" t="s">
        <v>1408</v>
      </c>
      <c r="E18">
        <v>1</v>
      </c>
      <c r="F18" s="1">
        <v>42971</v>
      </c>
      <c r="G18">
        <v>33.344900000000003</v>
      </c>
      <c r="H18">
        <v>-92.522570000000002</v>
      </c>
      <c r="I18">
        <v>-1.0900000000000001</v>
      </c>
      <c r="J18">
        <v>-9.07</v>
      </c>
      <c r="K18">
        <v>-0.35</v>
      </c>
      <c r="L18">
        <v>0.17100000000000001</v>
      </c>
      <c r="M18">
        <v>0.106</v>
      </c>
    </row>
    <row r="19" spans="1:13" x14ac:dyDescent="0.25">
      <c r="A19" t="s">
        <v>2874</v>
      </c>
      <c r="B19">
        <v>2017</v>
      </c>
      <c r="C19">
        <v>2010551</v>
      </c>
      <c r="D19" t="s">
        <v>1409</v>
      </c>
      <c r="E19">
        <v>1</v>
      </c>
      <c r="F19" s="1">
        <v>42936</v>
      </c>
      <c r="G19">
        <v>34.2145297</v>
      </c>
      <c r="H19">
        <v>-94.214670900000002</v>
      </c>
      <c r="I19">
        <v>-2.93</v>
      </c>
      <c r="J19">
        <v>-15</v>
      </c>
      <c r="K19">
        <v>8.44</v>
      </c>
      <c r="L19">
        <v>6.2E-2</v>
      </c>
      <c r="M19">
        <v>0.24099999999999999</v>
      </c>
    </row>
    <row r="20" spans="1:13" x14ac:dyDescent="0.25">
      <c r="A20" t="s">
        <v>3136</v>
      </c>
      <c r="B20">
        <v>2017</v>
      </c>
      <c r="C20">
        <v>2010974</v>
      </c>
      <c r="D20" t="s">
        <v>1410</v>
      </c>
      <c r="E20">
        <v>1</v>
      </c>
      <c r="F20" s="1">
        <v>42880</v>
      </c>
      <c r="G20">
        <v>33.569299999999998</v>
      </c>
      <c r="H20">
        <v>-111.5241</v>
      </c>
      <c r="I20">
        <v>-4.7300000000000004</v>
      </c>
      <c r="J20">
        <v>-43.8</v>
      </c>
      <c r="K20">
        <v>-5.96</v>
      </c>
      <c r="L20">
        <v>0.21</v>
      </c>
      <c r="M20">
        <v>1.048</v>
      </c>
    </row>
    <row r="21" spans="1:13" x14ac:dyDescent="0.25">
      <c r="A21" t="s">
        <v>3722</v>
      </c>
      <c r="B21">
        <v>2017</v>
      </c>
      <c r="C21">
        <v>2011471</v>
      </c>
      <c r="D21" t="s">
        <v>1411</v>
      </c>
      <c r="E21">
        <v>1</v>
      </c>
      <c r="F21" s="1">
        <v>42991</v>
      </c>
      <c r="G21">
        <v>35.019730000000003</v>
      </c>
      <c r="H21">
        <v>-111.4032</v>
      </c>
      <c r="I21">
        <v>-5.95</v>
      </c>
      <c r="J21">
        <v>-54.4</v>
      </c>
      <c r="K21">
        <v>-6.8</v>
      </c>
      <c r="L21">
        <v>0.30599999999999999</v>
      </c>
      <c r="M21">
        <v>1.105</v>
      </c>
    </row>
    <row r="22" spans="1:13" x14ac:dyDescent="0.25">
      <c r="A22" t="s">
        <v>3181</v>
      </c>
      <c r="B22">
        <v>2017</v>
      </c>
      <c r="C22">
        <v>2010973</v>
      </c>
      <c r="D22" t="s">
        <v>1412</v>
      </c>
      <c r="E22">
        <v>1</v>
      </c>
      <c r="F22" s="1">
        <v>42871</v>
      </c>
      <c r="G22">
        <v>33.396297619999999</v>
      </c>
      <c r="H22">
        <v>-114.7199316</v>
      </c>
      <c r="I22">
        <v>-9.61</v>
      </c>
      <c r="J22">
        <v>-86.2</v>
      </c>
      <c r="K22">
        <v>-9.32</v>
      </c>
      <c r="L22">
        <v>0.245</v>
      </c>
      <c r="M22">
        <v>2.0310000000000001</v>
      </c>
    </row>
    <row r="23" spans="1:13" x14ac:dyDescent="0.25">
      <c r="A23" t="s">
        <v>2928</v>
      </c>
      <c r="B23">
        <v>2017</v>
      </c>
      <c r="C23">
        <v>2010183</v>
      </c>
      <c r="D23" t="s">
        <v>1413</v>
      </c>
      <c r="E23">
        <v>1</v>
      </c>
      <c r="F23" s="1">
        <v>42887</v>
      </c>
      <c r="G23">
        <v>34.604309999999998</v>
      </c>
      <c r="H23">
        <v>-112.43859999999999</v>
      </c>
      <c r="I23">
        <v>-6.65</v>
      </c>
      <c r="J23">
        <v>-57.08</v>
      </c>
      <c r="K23">
        <v>-3.88</v>
      </c>
      <c r="L23">
        <v>9.8000000000000004E-2</v>
      </c>
      <c r="M23">
        <v>0.16</v>
      </c>
    </row>
    <row r="24" spans="1:13" x14ac:dyDescent="0.25">
      <c r="A24" t="s">
        <v>3196</v>
      </c>
      <c r="B24">
        <v>2017</v>
      </c>
      <c r="C24">
        <v>2010426</v>
      </c>
      <c r="D24" t="s">
        <v>1414</v>
      </c>
      <c r="E24">
        <v>1</v>
      </c>
      <c r="F24" s="1">
        <v>42926</v>
      </c>
      <c r="G24">
        <v>34.360680000000002</v>
      </c>
      <c r="H24">
        <v>-109.3631</v>
      </c>
      <c r="I24">
        <v>-5.28</v>
      </c>
      <c r="J24">
        <v>-48.28</v>
      </c>
      <c r="K24">
        <v>-6.04</v>
      </c>
      <c r="L24">
        <v>0.151</v>
      </c>
      <c r="M24">
        <v>0.35699999999999998</v>
      </c>
    </row>
    <row r="25" spans="1:13" x14ac:dyDescent="0.25">
      <c r="A25" t="s">
        <v>4411</v>
      </c>
      <c r="B25">
        <v>2017</v>
      </c>
      <c r="C25">
        <v>2011110</v>
      </c>
      <c r="D25" t="s">
        <v>1415</v>
      </c>
      <c r="E25">
        <v>1</v>
      </c>
      <c r="F25" s="1">
        <v>42929</v>
      </c>
      <c r="G25">
        <v>33.830599999999997</v>
      </c>
      <c r="H25">
        <v>-109.0851</v>
      </c>
      <c r="I25">
        <v>-4.3099999999999996</v>
      </c>
      <c r="J25">
        <v>-41.57</v>
      </c>
      <c r="K25">
        <v>-7.09</v>
      </c>
      <c r="L25">
        <v>0.29299999999999998</v>
      </c>
    </row>
    <row r="26" spans="1:13" x14ac:dyDescent="0.25">
      <c r="A26" t="s">
        <v>4407</v>
      </c>
      <c r="B26">
        <v>2017</v>
      </c>
      <c r="C26">
        <v>2010898</v>
      </c>
      <c r="D26" t="s">
        <v>1416</v>
      </c>
      <c r="E26">
        <v>1</v>
      </c>
      <c r="F26" s="1">
        <v>42990</v>
      </c>
      <c r="G26">
        <v>35.28501</v>
      </c>
      <c r="H26">
        <v>-112.1542</v>
      </c>
      <c r="I26">
        <v>-5.69</v>
      </c>
      <c r="J26">
        <v>-55.8</v>
      </c>
      <c r="K26">
        <v>-10.28</v>
      </c>
      <c r="L26">
        <v>0.27</v>
      </c>
      <c r="M26">
        <v>0.78300000000000003</v>
      </c>
    </row>
    <row r="27" spans="1:13" x14ac:dyDescent="0.25">
      <c r="A27" t="s">
        <v>5220</v>
      </c>
      <c r="B27">
        <v>2017</v>
      </c>
      <c r="C27">
        <v>2010376</v>
      </c>
      <c r="D27" t="s">
        <v>1417</v>
      </c>
      <c r="E27">
        <v>1</v>
      </c>
      <c r="F27" s="1">
        <v>42914</v>
      </c>
      <c r="G27">
        <v>31.424630000000001</v>
      </c>
      <c r="H27">
        <v>-110.4522</v>
      </c>
      <c r="I27">
        <v>2.02</v>
      </c>
      <c r="J27">
        <v>-8.27</v>
      </c>
      <c r="K27">
        <v>-24.43</v>
      </c>
      <c r="L27">
        <v>0.60399999999999998</v>
      </c>
      <c r="M27">
        <v>4.7670000000000003</v>
      </c>
    </row>
    <row r="28" spans="1:13" x14ac:dyDescent="0.25">
      <c r="A28" t="s">
        <v>5221</v>
      </c>
      <c r="B28">
        <v>2017</v>
      </c>
      <c r="C28">
        <v>2010337</v>
      </c>
      <c r="D28" t="s">
        <v>1418</v>
      </c>
      <c r="E28">
        <v>1</v>
      </c>
      <c r="F28" s="1">
        <v>42907</v>
      </c>
      <c r="G28">
        <v>34.51849</v>
      </c>
      <c r="H28">
        <v>-112.3854</v>
      </c>
      <c r="I28">
        <v>-7.62</v>
      </c>
      <c r="J28">
        <v>-62.03</v>
      </c>
      <c r="K28">
        <v>-1.07</v>
      </c>
      <c r="L28">
        <v>5.7000000000000002E-2</v>
      </c>
      <c r="M28">
        <v>0.51400000000000001</v>
      </c>
    </row>
    <row r="29" spans="1:13" x14ac:dyDescent="0.25">
      <c r="A29" t="s">
        <v>5222</v>
      </c>
      <c r="B29">
        <v>2017</v>
      </c>
      <c r="C29">
        <v>2010972</v>
      </c>
      <c r="D29" t="s">
        <v>1419</v>
      </c>
      <c r="E29">
        <v>1</v>
      </c>
      <c r="F29" s="1">
        <v>42866</v>
      </c>
      <c r="G29">
        <v>33.511499999999998</v>
      </c>
      <c r="H29">
        <v>-111.9076</v>
      </c>
      <c r="I29">
        <v>-4.24</v>
      </c>
      <c r="J29">
        <v>-47.79</v>
      </c>
      <c r="K29">
        <v>-13.87</v>
      </c>
      <c r="L29">
        <v>0.309</v>
      </c>
      <c r="M29">
        <v>0.251</v>
      </c>
    </row>
    <row r="30" spans="1:13" x14ac:dyDescent="0.25">
      <c r="A30" t="s">
        <v>5223</v>
      </c>
      <c r="B30">
        <v>2017</v>
      </c>
      <c r="C30">
        <v>2010971</v>
      </c>
      <c r="D30" t="s">
        <v>1420</v>
      </c>
      <c r="E30">
        <v>1</v>
      </c>
      <c r="F30" s="1">
        <v>42857</v>
      </c>
      <c r="G30">
        <v>32.818300000000001</v>
      </c>
      <c r="H30">
        <v>-114.4632</v>
      </c>
      <c r="I30">
        <v>-9.15</v>
      </c>
      <c r="J30">
        <v>-83</v>
      </c>
      <c r="K30">
        <v>-9.8000000000000007</v>
      </c>
      <c r="L30">
        <v>0.23899999999999999</v>
      </c>
      <c r="M30">
        <v>7.1999999999999995E-2</v>
      </c>
    </row>
    <row r="31" spans="1:13" x14ac:dyDescent="0.25">
      <c r="A31" t="s">
        <v>5224</v>
      </c>
      <c r="B31">
        <v>2017</v>
      </c>
      <c r="C31">
        <v>2011502</v>
      </c>
      <c r="D31" t="s">
        <v>1421</v>
      </c>
      <c r="E31">
        <v>1</v>
      </c>
      <c r="F31" s="1">
        <v>43004</v>
      </c>
      <c r="G31">
        <v>34.404420000000002</v>
      </c>
      <c r="H31">
        <v>-111.0025</v>
      </c>
      <c r="I31">
        <v>-7.84</v>
      </c>
      <c r="J31">
        <v>-60.22</v>
      </c>
      <c r="K31">
        <v>2.5</v>
      </c>
      <c r="L31">
        <v>0.128</v>
      </c>
      <c r="M31">
        <v>0.9</v>
      </c>
    </row>
    <row r="32" spans="1:13" x14ac:dyDescent="0.25">
      <c r="A32" t="s">
        <v>5225</v>
      </c>
      <c r="B32">
        <v>2017</v>
      </c>
      <c r="C32">
        <v>2011217</v>
      </c>
      <c r="D32" t="s">
        <v>1422</v>
      </c>
      <c r="E32">
        <v>1</v>
      </c>
      <c r="F32" s="1">
        <v>42942</v>
      </c>
      <c r="G32">
        <v>33.845140000000001</v>
      </c>
      <c r="H32">
        <v>-112.2657</v>
      </c>
      <c r="I32">
        <v>-8.11</v>
      </c>
      <c r="J32">
        <v>-75.34</v>
      </c>
      <c r="K32">
        <v>-10.46</v>
      </c>
      <c r="L32">
        <v>0.252</v>
      </c>
      <c r="M32">
        <v>3.048</v>
      </c>
    </row>
    <row r="33" spans="1:13" x14ac:dyDescent="0.25">
      <c r="A33" t="s">
        <v>3786</v>
      </c>
      <c r="B33">
        <v>2017</v>
      </c>
      <c r="C33">
        <v>2010208</v>
      </c>
      <c r="D33" t="s">
        <v>1423</v>
      </c>
      <c r="E33">
        <v>1</v>
      </c>
      <c r="F33" s="1">
        <v>42892</v>
      </c>
      <c r="G33">
        <v>38.078330000000001</v>
      </c>
      <c r="H33">
        <v>-122.74339999999999</v>
      </c>
      <c r="I33">
        <v>-4.68</v>
      </c>
      <c r="J33">
        <v>-29.73</v>
      </c>
      <c r="K33">
        <v>7.71</v>
      </c>
      <c r="L33">
        <v>7.5999999999999998E-2</v>
      </c>
      <c r="M33">
        <v>0.38</v>
      </c>
    </row>
    <row r="34" spans="1:13" x14ac:dyDescent="0.25">
      <c r="A34" t="s">
        <v>2613</v>
      </c>
      <c r="B34">
        <v>2017</v>
      </c>
      <c r="C34">
        <v>2010532</v>
      </c>
      <c r="D34" t="s">
        <v>1424</v>
      </c>
      <c r="E34">
        <v>1</v>
      </c>
      <c r="F34" s="1">
        <v>42934</v>
      </c>
      <c r="G34">
        <v>39.113259999999997</v>
      </c>
      <c r="H34">
        <v>-120.4389</v>
      </c>
      <c r="I34">
        <v>-6.51</v>
      </c>
      <c r="J34">
        <v>-42.52</v>
      </c>
      <c r="K34">
        <v>9.56</v>
      </c>
      <c r="L34">
        <v>0.01</v>
      </c>
      <c r="M34">
        <v>0.16700000000000001</v>
      </c>
    </row>
    <row r="35" spans="1:13" x14ac:dyDescent="0.25">
      <c r="A35" t="s">
        <v>3483</v>
      </c>
      <c r="B35">
        <v>2017</v>
      </c>
      <c r="C35">
        <v>2010228</v>
      </c>
      <c r="D35" t="s">
        <v>1425</v>
      </c>
      <c r="E35">
        <v>1</v>
      </c>
      <c r="F35" s="1">
        <v>42898</v>
      </c>
      <c r="G35">
        <v>38.508470000000003</v>
      </c>
      <c r="H35">
        <v>-121.5354</v>
      </c>
      <c r="I35">
        <v>-3.58</v>
      </c>
      <c r="J35">
        <v>-36.21</v>
      </c>
      <c r="K35">
        <v>-7.57</v>
      </c>
      <c r="L35">
        <v>0.38100000000000001</v>
      </c>
      <c r="M35">
        <v>0.69399999999999995</v>
      </c>
    </row>
    <row r="36" spans="1:13" x14ac:dyDescent="0.25">
      <c r="A36" t="s">
        <v>2594</v>
      </c>
      <c r="B36">
        <v>2017</v>
      </c>
      <c r="C36">
        <v>2010855</v>
      </c>
      <c r="D36" t="s">
        <v>1426</v>
      </c>
      <c r="E36">
        <v>1</v>
      </c>
      <c r="F36" s="1">
        <v>42983</v>
      </c>
      <c r="G36">
        <v>37.788739999999997</v>
      </c>
      <c r="H36">
        <v>-119.07389999999999</v>
      </c>
      <c r="I36">
        <v>-2.57</v>
      </c>
      <c r="J36">
        <v>-52.7</v>
      </c>
      <c r="K36">
        <v>-32.14</v>
      </c>
      <c r="L36">
        <v>0.61099999999999999</v>
      </c>
      <c r="M36">
        <v>6.8630000000000004</v>
      </c>
    </row>
    <row r="37" spans="1:13" x14ac:dyDescent="0.25">
      <c r="A37" t="s">
        <v>4435</v>
      </c>
      <c r="B37">
        <v>2017</v>
      </c>
      <c r="C37">
        <v>2010442</v>
      </c>
      <c r="D37" t="s">
        <v>1427</v>
      </c>
      <c r="E37">
        <v>1</v>
      </c>
      <c r="F37" s="1">
        <v>42926</v>
      </c>
      <c r="G37">
        <v>33.801189999999998</v>
      </c>
      <c r="H37">
        <v>-117.81019999999999</v>
      </c>
      <c r="I37">
        <v>-5.76</v>
      </c>
      <c r="J37">
        <v>-43.07</v>
      </c>
      <c r="K37">
        <v>3.01</v>
      </c>
      <c r="L37">
        <v>0.13800000000000001</v>
      </c>
      <c r="M37">
        <v>1.0009999999999999</v>
      </c>
    </row>
    <row r="38" spans="1:13" x14ac:dyDescent="0.25">
      <c r="A38" t="s">
        <v>4422</v>
      </c>
      <c r="B38">
        <v>2017</v>
      </c>
      <c r="C38">
        <v>2010330</v>
      </c>
      <c r="D38" t="s">
        <v>1428</v>
      </c>
      <c r="E38">
        <v>1</v>
      </c>
      <c r="F38" s="1">
        <v>42907</v>
      </c>
      <c r="G38">
        <v>39.72616</v>
      </c>
      <c r="H38">
        <v>-122.8417</v>
      </c>
      <c r="I38">
        <v>-10.93</v>
      </c>
      <c r="J38">
        <v>-76.239999999999995</v>
      </c>
      <c r="K38">
        <v>11.2</v>
      </c>
      <c r="L38">
        <v>0</v>
      </c>
      <c r="M38">
        <v>5.0999999999999997E-2</v>
      </c>
    </row>
    <row r="39" spans="1:13" x14ac:dyDescent="0.25">
      <c r="A39" t="s">
        <v>4426</v>
      </c>
      <c r="B39">
        <v>2017</v>
      </c>
      <c r="C39">
        <v>2010278</v>
      </c>
      <c r="D39" t="s">
        <v>1429</v>
      </c>
      <c r="E39">
        <v>1</v>
      </c>
      <c r="F39" s="1">
        <v>42905</v>
      </c>
      <c r="G39">
        <v>39.09599</v>
      </c>
      <c r="H39">
        <v>-122.932</v>
      </c>
      <c r="I39">
        <v>-4.87</v>
      </c>
      <c r="J39">
        <v>-38.119999999999997</v>
      </c>
      <c r="K39">
        <v>0.84</v>
      </c>
      <c r="L39">
        <v>0.21099999999999999</v>
      </c>
      <c r="M39">
        <v>0.41599999999999998</v>
      </c>
    </row>
    <row r="40" spans="1:13" x14ac:dyDescent="0.25">
      <c r="A40" t="s">
        <v>4438</v>
      </c>
      <c r="B40">
        <v>2017</v>
      </c>
      <c r="C40">
        <v>2010408</v>
      </c>
      <c r="D40" t="s">
        <v>1430</v>
      </c>
      <c r="E40">
        <v>1</v>
      </c>
      <c r="F40" s="1">
        <v>42921</v>
      </c>
      <c r="G40">
        <v>38.728180000000002</v>
      </c>
      <c r="H40">
        <v>-121.13120000000001</v>
      </c>
      <c r="I40">
        <v>-10.63</v>
      </c>
      <c r="J40">
        <v>-76.17</v>
      </c>
      <c r="K40">
        <v>8.8699999999999992</v>
      </c>
      <c r="L40">
        <v>1.9E-2</v>
      </c>
      <c r="M40">
        <v>0.157</v>
      </c>
    </row>
    <row r="41" spans="1:13" x14ac:dyDescent="0.25">
      <c r="A41" t="s">
        <v>4419</v>
      </c>
      <c r="B41">
        <v>2017</v>
      </c>
      <c r="C41">
        <v>2010533</v>
      </c>
      <c r="D41" t="s">
        <v>1431</v>
      </c>
      <c r="E41">
        <v>1</v>
      </c>
      <c r="F41" s="1">
        <v>42935</v>
      </c>
      <c r="G41">
        <v>37.95384</v>
      </c>
      <c r="H41">
        <v>-120.49679999999999</v>
      </c>
      <c r="I41">
        <v>-10.17</v>
      </c>
      <c r="J41">
        <v>-74.790000000000006</v>
      </c>
      <c r="K41">
        <v>6.57</v>
      </c>
      <c r="L41">
        <v>5.1999999999999998E-2</v>
      </c>
      <c r="M41">
        <v>0.19800000000000001</v>
      </c>
    </row>
    <row r="42" spans="1:13" x14ac:dyDescent="0.25">
      <c r="A42" t="s">
        <v>4423</v>
      </c>
      <c r="B42">
        <v>2017</v>
      </c>
      <c r="C42">
        <v>2010296</v>
      </c>
      <c r="D42" t="s">
        <v>1432</v>
      </c>
      <c r="E42">
        <v>1</v>
      </c>
      <c r="F42" s="1">
        <v>42906</v>
      </c>
      <c r="G42">
        <v>40.507579999999997</v>
      </c>
      <c r="H42">
        <v>-122.6943</v>
      </c>
      <c r="I42">
        <v>-9.76</v>
      </c>
      <c r="J42">
        <v>-67.260000000000005</v>
      </c>
      <c r="K42">
        <v>10.82</v>
      </c>
      <c r="L42">
        <v>0</v>
      </c>
      <c r="M42">
        <v>0.501</v>
      </c>
    </row>
    <row r="43" spans="1:13" x14ac:dyDescent="0.25">
      <c r="A43" t="s">
        <v>4440</v>
      </c>
      <c r="B43">
        <v>2017</v>
      </c>
      <c r="C43">
        <v>2010272</v>
      </c>
      <c r="D43" t="s">
        <v>1433</v>
      </c>
      <c r="E43">
        <v>1</v>
      </c>
      <c r="F43" s="1">
        <v>42899</v>
      </c>
      <c r="G43">
        <v>37.77693</v>
      </c>
      <c r="H43">
        <v>-122.1187</v>
      </c>
      <c r="I43">
        <v>-5.09</v>
      </c>
      <c r="J43">
        <v>-34.46</v>
      </c>
      <c r="K43">
        <v>6.26</v>
      </c>
      <c r="L43">
        <v>0.127</v>
      </c>
      <c r="M43">
        <v>1.4470000000000001</v>
      </c>
    </row>
    <row r="44" spans="1:13" x14ac:dyDescent="0.25">
      <c r="A44" t="s">
        <v>4416</v>
      </c>
      <c r="B44">
        <v>2017</v>
      </c>
      <c r="C44">
        <v>2010409</v>
      </c>
      <c r="D44" t="s">
        <v>1434</v>
      </c>
      <c r="E44">
        <v>1</v>
      </c>
      <c r="F44" s="1">
        <v>42921</v>
      </c>
      <c r="G44">
        <v>39.013579999999997</v>
      </c>
      <c r="H44">
        <v>-121.0411</v>
      </c>
      <c r="I44">
        <v>-11.46</v>
      </c>
      <c r="J44">
        <v>-79.73</v>
      </c>
      <c r="K44">
        <v>11.95</v>
      </c>
      <c r="L44">
        <v>0</v>
      </c>
      <c r="M44">
        <v>0.104</v>
      </c>
    </row>
    <row r="45" spans="1:13" x14ac:dyDescent="0.25">
      <c r="A45" t="s">
        <v>5226</v>
      </c>
      <c r="B45">
        <v>2017</v>
      </c>
      <c r="C45">
        <v>2010765</v>
      </c>
      <c r="D45" t="s">
        <v>1435</v>
      </c>
      <c r="E45">
        <v>1</v>
      </c>
      <c r="F45" s="1">
        <v>42962</v>
      </c>
      <c r="G45">
        <v>41.909460000000003</v>
      </c>
      <c r="H45">
        <v>-120.1067</v>
      </c>
      <c r="I45">
        <v>-12.75</v>
      </c>
      <c r="J45">
        <v>-98.66</v>
      </c>
      <c r="K45">
        <v>3.34</v>
      </c>
      <c r="L45">
        <v>5.2999999999999999E-2</v>
      </c>
      <c r="M45">
        <v>0.28899999999999998</v>
      </c>
    </row>
    <row r="46" spans="1:13" x14ac:dyDescent="0.25">
      <c r="A46" t="s">
        <v>5227</v>
      </c>
      <c r="B46">
        <v>2017</v>
      </c>
      <c r="C46">
        <v>2010446</v>
      </c>
      <c r="D46" t="s">
        <v>1436</v>
      </c>
      <c r="E46">
        <v>1</v>
      </c>
      <c r="F46" s="1">
        <v>42927</v>
      </c>
      <c r="G46">
        <v>35.671599999999998</v>
      </c>
      <c r="H46">
        <v>-120.5712</v>
      </c>
      <c r="I46">
        <v>0.32</v>
      </c>
      <c r="J46">
        <v>-16.690000000000001</v>
      </c>
      <c r="K46">
        <v>-19.25</v>
      </c>
      <c r="L46">
        <v>0.436</v>
      </c>
      <c r="M46">
        <v>1.1539999999999999</v>
      </c>
    </row>
    <row r="47" spans="1:13" x14ac:dyDescent="0.25">
      <c r="A47" t="s">
        <v>4442</v>
      </c>
      <c r="B47">
        <v>2017</v>
      </c>
      <c r="C47">
        <v>2011391</v>
      </c>
      <c r="D47" t="s">
        <v>1437</v>
      </c>
      <c r="E47">
        <v>1</v>
      </c>
      <c r="F47" s="1">
        <v>42949</v>
      </c>
      <c r="G47">
        <v>39.368169999999999</v>
      </c>
      <c r="H47">
        <v>-120.32250000000001</v>
      </c>
      <c r="I47">
        <v>-11.37</v>
      </c>
      <c r="J47">
        <v>-83.78</v>
      </c>
      <c r="K47">
        <v>7.18</v>
      </c>
      <c r="L47">
        <v>8.2000000000000003E-2</v>
      </c>
      <c r="M47">
        <v>0.86599999999999999</v>
      </c>
    </row>
    <row r="48" spans="1:13" x14ac:dyDescent="0.25">
      <c r="A48" t="s">
        <v>4425</v>
      </c>
      <c r="B48">
        <v>2017</v>
      </c>
      <c r="C48">
        <v>2011482</v>
      </c>
      <c r="D48" t="s">
        <v>1438</v>
      </c>
      <c r="E48">
        <v>1</v>
      </c>
      <c r="F48" s="1">
        <v>42978</v>
      </c>
      <c r="G48">
        <v>40.513100000000001</v>
      </c>
      <c r="H48">
        <v>-121.16500000000001</v>
      </c>
      <c r="I48">
        <v>-6.15</v>
      </c>
      <c r="J48">
        <v>-65.45</v>
      </c>
      <c r="K48">
        <v>-16.25</v>
      </c>
      <c r="L48">
        <v>0.45</v>
      </c>
      <c r="M48">
        <v>0.38400000000000001</v>
      </c>
    </row>
    <row r="49" spans="1:13" x14ac:dyDescent="0.25">
      <c r="A49" t="s">
        <v>5228</v>
      </c>
      <c r="B49">
        <v>2017</v>
      </c>
      <c r="C49">
        <v>2011497</v>
      </c>
      <c r="D49" t="s">
        <v>1439</v>
      </c>
      <c r="E49">
        <v>1</v>
      </c>
      <c r="F49" s="1">
        <v>43003</v>
      </c>
      <c r="G49">
        <v>38.611409999999999</v>
      </c>
      <c r="H49">
        <v>-119.8751</v>
      </c>
      <c r="I49">
        <v>-11.41</v>
      </c>
      <c r="J49">
        <v>-85.9</v>
      </c>
      <c r="K49">
        <v>5.38</v>
      </c>
      <c r="L49">
        <v>8.3000000000000004E-2</v>
      </c>
      <c r="M49">
        <v>1.254</v>
      </c>
    </row>
    <row r="50" spans="1:13" x14ac:dyDescent="0.25">
      <c r="A50" t="s">
        <v>5229</v>
      </c>
      <c r="B50">
        <v>2017</v>
      </c>
      <c r="C50">
        <v>2010791</v>
      </c>
      <c r="D50" t="s">
        <v>1440</v>
      </c>
      <c r="E50">
        <v>1</v>
      </c>
      <c r="F50" s="1">
        <v>42969</v>
      </c>
      <c r="G50">
        <v>32.786700000000003</v>
      </c>
      <c r="H50">
        <v>-116.7818</v>
      </c>
      <c r="I50">
        <v>-3.2</v>
      </c>
      <c r="J50">
        <v>-26.34</v>
      </c>
      <c r="K50">
        <v>-0.74</v>
      </c>
      <c r="L50">
        <v>0.23699999999999999</v>
      </c>
      <c r="M50">
        <v>1.913</v>
      </c>
    </row>
    <row r="51" spans="1:13" x14ac:dyDescent="0.25">
      <c r="A51" t="s">
        <v>5230</v>
      </c>
      <c r="B51">
        <v>2017</v>
      </c>
      <c r="C51">
        <v>2010411</v>
      </c>
      <c r="D51" t="s">
        <v>1441</v>
      </c>
      <c r="E51">
        <v>1</v>
      </c>
      <c r="F51" s="1">
        <v>42922</v>
      </c>
      <c r="G51">
        <v>36.939279999999997</v>
      </c>
      <c r="H51">
        <v>-121.7354</v>
      </c>
      <c r="I51">
        <v>-2.1</v>
      </c>
      <c r="J51">
        <v>-19.63</v>
      </c>
      <c r="K51">
        <v>-2.83</v>
      </c>
      <c r="L51">
        <v>0.52100000000000002</v>
      </c>
      <c r="M51">
        <v>1.1930000000000001</v>
      </c>
    </row>
    <row r="52" spans="1:13" x14ac:dyDescent="0.25">
      <c r="A52" t="s">
        <v>5231</v>
      </c>
      <c r="B52">
        <v>2017</v>
      </c>
      <c r="C52">
        <v>2010770</v>
      </c>
      <c r="D52" t="s">
        <v>1442</v>
      </c>
      <c r="E52">
        <v>1</v>
      </c>
      <c r="F52" s="1">
        <v>42964</v>
      </c>
      <c r="G52">
        <v>41.526769999999999</v>
      </c>
      <c r="H52">
        <v>-121.1347</v>
      </c>
      <c r="I52">
        <v>-0.06</v>
      </c>
      <c r="J52">
        <v>-38.130000000000003</v>
      </c>
      <c r="K52">
        <v>-37.65</v>
      </c>
      <c r="L52">
        <v>0.92600000000000005</v>
      </c>
      <c r="M52">
        <v>0.311</v>
      </c>
    </row>
    <row r="53" spans="1:13" x14ac:dyDescent="0.25">
      <c r="A53" t="s">
        <v>5232</v>
      </c>
      <c r="B53">
        <v>2017</v>
      </c>
      <c r="C53">
        <v>2010186</v>
      </c>
      <c r="D53" t="s">
        <v>1443</v>
      </c>
      <c r="E53">
        <v>1</v>
      </c>
      <c r="F53" s="1">
        <v>42891</v>
      </c>
      <c r="G53">
        <v>38.08325</v>
      </c>
      <c r="H53">
        <v>-122.5184</v>
      </c>
      <c r="I53">
        <v>-2.5</v>
      </c>
      <c r="J53">
        <v>-23.65</v>
      </c>
      <c r="K53">
        <v>-3.65</v>
      </c>
      <c r="L53">
        <v>0.48699999999999999</v>
      </c>
      <c r="M53">
        <v>0.93100000000000005</v>
      </c>
    </row>
    <row r="54" spans="1:13" x14ac:dyDescent="0.25">
      <c r="A54" t="s">
        <v>5233</v>
      </c>
      <c r="B54">
        <v>2017</v>
      </c>
      <c r="C54">
        <v>2010905</v>
      </c>
      <c r="D54" t="s">
        <v>1444</v>
      </c>
      <c r="E54">
        <v>1</v>
      </c>
      <c r="F54" s="1">
        <v>42991</v>
      </c>
      <c r="G54">
        <v>39.30057</v>
      </c>
      <c r="H54">
        <v>-120.438</v>
      </c>
      <c r="I54">
        <v>-10.75</v>
      </c>
      <c r="J54">
        <v>-75.81</v>
      </c>
      <c r="K54">
        <v>10.19</v>
      </c>
      <c r="L54">
        <v>0</v>
      </c>
      <c r="M54">
        <v>0.65900000000000003</v>
      </c>
    </row>
    <row r="55" spans="1:13" x14ac:dyDescent="0.25">
      <c r="A55" t="s">
        <v>5234</v>
      </c>
      <c r="B55">
        <v>2017</v>
      </c>
      <c r="C55">
        <v>2010901</v>
      </c>
      <c r="D55" t="s">
        <v>1445</v>
      </c>
      <c r="E55">
        <v>1</v>
      </c>
      <c r="F55" s="1">
        <v>42990</v>
      </c>
      <c r="G55">
        <v>38.142339999999997</v>
      </c>
      <c r="H55">
        <v>-120.8552</v>
      </c>
      <c r="I55">
        <v>-0.27</v>
      </c>
      <c r="J55">
        <v>-22.57</v>
      </c>
      <c r="K55">
        <v>-20.41</v>
      </c>
      <c r="L55">
        <v>0.63700000000000001</v>
      </c>
      <c r="M55">
        <v>0.63200000000000001</v>
      </c>
    </row>
    <row r="56" spans="1:13" x14ac:dyDescent="0.25">
      <c r="A56" t="s">
        <v>5235</v>
      </c>
      <c r="B56">
        <v>2017</v>
      </c>
      <c r="C56">
        <v>2010257</v>
      </c>
      <c r="D56" t="s">
        <v>1446</v>
      </c>
      <c r="E56">
        <v>1</v>
      </c>
      <c r="F56" s="1">
        <v>42900</v>
      </c>
      <c r="G56">
        <v>37.669499999999999</v>
      </c>
      <c r="H56">
        <v>-121.836</v>
      </c>
      <c r="I56">
        <v>-0.57999999999999996</v>
      </c>
      <c r="J56">
        <v>-20.05</v>
      </c>
      <c r="K56">
        <v>-15.41</v>
      </c>
      <c r="L56">
        <v>0.55900000000000005</v>
      </c>
      <c r="M56">
        <v>4.0529999999999999</v>
      </c>
    </row>
    <row r="57" spans="1:13" x14ac:dyDescent="0.25">
      <c r="A57" t="s">
        <v>5236</v>
      </c>
      <c r="B57">
        <v>2017</v>
      </c>
      <c r="C57">
        <v>2010218</v>
      </c>
      <c r="D57" t="s">
        <v>1447</v>
      </c>
      <c r="E57">
        <v>1</v>
      </c>
      <c r="F57" s="1">
        <v>42893</v>
      </c>
      <c r="G57">
        <v>37.541580000000003</v>
      </c>
      <c r="H57">
        <v>-120.3545</v>
      </c>
      <c r="I57">
        <v>-6.72</v>
      </c>
      <c r="J57">
        <v>-56.08</v>
      </c>
      <c r="K57">
        <v>-2.3199999999999998</v>
      </c>
      <c r="L57">
        <v>0.10199999999999999</v>
      </c>
    </row>
    <row r="58" spans="1:13" x14ac:dyDescent="0.25">
      <c r="A58" t="s">
        <v>5237</v>
      </c>
      <c r="B58">
        <v>2017</v>
      </c>
      <c r="C58">
        <v>2010766</v>
      </c>
      <c r="D58" t="s">
        <v>1448</v>
      </c>
      <c r="E58">
        <v>1</v>
      </c>
      <c r="F58" s="1">
        <v>42963</v>
      </c>
      <c r="G58">
        <v>40.852460000000001</v>
      </c>
      <c r="H58">
        <v>-120.0873</v>
      </c>
      <c r="I58">
        <v>-9.06</v>
      </c>
      <c r="J58">
        <v>-83.38</v>
      </c>
      <c r="K58">
        <v>-10.9</v>
      </c>
      <c r="L58">
        <v>0.22800000000000001</v>
      </c>
      <c r="M58">
        <v>0.85199999999999998</v>
      </c>
    </row>
    <row r="59" spans="1:13" x14ac:dyDescent="0.25">
      <c r="A59" t="s">
        <v>4450</v>
      </c>
      <c r="B59">
        <v>2017</v>
      </c>
      <c r="C59">
        <v>2011481</v>
      </c>
      <c r="D59" t="s">
        <v>1449</v>
      </c>
      <c r="E59">
        <v>1</v>
      </c>
      <c r="F59" s="1">
        <v>42976</v>
      </c>
      <c r="G59">
        <v>40.458933289999997</v>
      </c>
      <c r="H59">
        <v>-121.2909231</v>
      </c>
      <c r="I59">
        <v>-10.5</v>
      </c>
      <c r="J59">
        <v>-79.790000000000006</v>
      </c>
      <c r="K59">
        <v>4.21</v>
      </c>
      <c r="L59">
        <v>0.113</v>
      </c>
      <c r="M59">
        <v>0.44800000000000001</v>
      </c>
    </row>
    <row r="60" spans="1:13" x14ac:dyDescent="0.25">
      <c r="A60" t="s">
        <v>4456</v>
      </c>
      <c r="B60">
        <v>2017</v>
      </c>
      <c r="C60">
        <v>2011392</v>
      </c>
      <c r="D60" t="s">
        <v>1450</v>
      </c>
      <c r="E60">
        <v>1</v>
      </c>
      <c r="F60" s="1">
        <v>42950</v>
      </c>
      <c r="G60">
        <v>40.403510189999999</v>
      </c>
      <c r="H60">
        <v>-121.3588354</v>
      </c>
      <c r="I60">
        <v>-10.050000000000001</v>
      </c>
      <c r="J60">
        <v>-76.5</v>
      </c>
      <c r="K60">
        <v>3.9</v>
      </c>
      <c r="L60">
        <v>0.125</v>
      </c>
      <c r="M60">
        <v>1.2749999999999999</v>
      </c>
    </row>
    <row r="61" spans="1:13" x14ac:dyDescent="0.25">
      <c r="A61" t="s">
        <v>3817</v>
      </c>
      <c r="B61">
        <v>2017</v>
      </c>
      <c r="C61">
        <v>2010591</v>
      </c>
      <c r="D61" t="s">
        <v>1451</v>
      </c>
      <c r="E61">
        <v>1</v>
      </c>
      <c r="F61" s="1">
        <v>42942</v>
      </c>
      <c r="G61">
        <v>40.078400000000002</v>
      </c>
      <c r="H61">
        <v>-105.2221</v>
      </c>
      <c r="I61">
        <v>-13.14</v>
      </c>
      <c r="J61">
        <v>-104.7</v>
      </c>
      <c r="K61">
        <v>0.42</v>
      </c>
      <c r="L61">
        <v>0.14299999999999999</v>
      </c>
      <c r="M61">
        <v>0.41599999999999998</v>
      </c>
    </row>
    <row r="62" spans="1:13" x14ac:dyDescent="0.25">
      <c r="A62" t="s">
        <v>2492</v>
      </c>
      <c r="B62">
        <v>2017</v>
      </c>
      <c r="C62">
        <v>2010554</v>
      </c>
      <c r="D62" t="s">
        <v>1452</v>
      </c>
      <c r="E62">
        <v>1</v>
      </c>
      <c r="F62" s="1">
        <v>42937</v>
      </c>
      <c r="G62">
        <v>37.824640000000002</v>
      </c>
      <c r="H62">
        <v>-107.88509999999999</v>
      </c>
      <c r="I62">
        <v>-14.86</v>
      </c>
      <c r="J62">
        <v>-107.04</v>
      </c>
      <c r="K62">
        <v>11.84</v>
      </c>
      <c r="L62">
        <v>0</v>
      </c>
      <c r="M62">
        <v>1.7190000000000001</v>
      </c>
    </row>
    <row r="63" spans="1:13" x14ac:dyDescent="0.25">
      <c r="A63" t="s">
        <v>3533</v>
      </c>
      <c r="B63">
        <v>2017</v>
      </c>
      <c r="C63">
        <v>2010645</v>
      </c>
      <c r="D63" t="s">
        <v>1453</v>
      </c>
      <c r="E63">
        <v>1</v>
      </c>
      <c r="F63" s="1">
        <v>42948</v>
      </c>
      <c r="G63">
        <v>40.223579999999998</v>
      </c>
      <c r="H63">
        <v>-104.9473</v>
      </c>
      <c r="I63">
        <v>-6.96</v>
      </c>
      <c r="J63">
        <v>-71.959999999999994</v>
      </c>
      <c r="K63">
        <v>-16.28</v>
      </c>
      <c r="L63">
        <v>0.441</v>
      </c>
      <c r="M63">
        <v>1.5309999999999999</v>
      </c>
    </row>
    <row r="64" spans="1:13" x14ac:dyDescent="0.25">
      <c r="A64" t="s">
        <v>3129</v>
      </c>
      <c r="B64">
        <v>2017</v>
      </c>
      <c r="C64">
        <v>2010556</v>
      </c>
      <c r="D64" t="s">
        <v>1454</v>
      </c>
      <c r="E64">
        <v>1</v>
      </c>
      <c r="F64" s="1">
        <v>42937</v>
      </c>
      <c r="G64">
        <v>39.994959999999999</v>
      </c>
      <c r="H64">
        <v>-105.1122</v>
      </c>
      <c r="I64">
        <v>-9.15</v>
      </c>
      <c r="J64">
        <v>-85.97</v>
      </c>
      <c r="K64">
        <v>-12.77</v>
      </c>
      <c r="L64">
        <v>0.373</v>
      </c>
      <c r="M64">
        <v>1.3680000000000001</v>
      </c>
    </row>
    <row r="65" spans="1:13" x14ac:dyDescent="0.25">
      <c r="A65" t="s">
        <v>3027</v>
      </c>
      <c r="B65">
        <v>2017</v>
      </c>
      <c r="C65">
        <v>2011170</v>
      </c>
      <c r="D65" t="s">
        <v>1455</v>
      </c>
      <c r="E65">
        <v>1</v>
      </c>
      <c r="F65" s="1">
        <v>42939</v>
      </c>
      <c r="G65">
        <v>38.997239999999998</v>
      </c>
      <c r="H65">
        <v>-108.05119999999999</v>
      </c>
      <c r="I65">
        <v>-14.01</v>
      </c>
      <c r="J65">
        <v>-106.28</v>
      </c>
      <c r="K65">
        <v>5.8</v>
      </c>
      <c r="L65">
        <v>7.3999999999999996E-2</v>
      </c>
      <c r="M65">
        <v>0.92300000000000004</v>
      </c>
    </row>
    <row r="66" spans="1:13" x14ac:dyDescent="0.25">
      <c r="A66" t="s">
        <v>3585</v>
      </c>
      <c r="B66">
        <v>2017</v>
      </c>
      <c r="C66">
        <v>2010622</v>
      </c>
      <c r="D66" t="s">
        <v>1456</v>
      </c>
      <c r="E66">
        <v>1</v>
      </c>
      <c r="F66" s="1">
        <v>42944</v>
      </c>
      <c r="G66">
        <v>40.433929999999997</v>
      </c>
      <c r="H66">
        <v>-105.0334</v>
      </c>
      <c r="I66">
        <v>-10.71</v>
      </c>
      <c r="J66">
        <v>-90.92</v>
      </c>
      <c r="K66">
        <v>-5.24</v>
      </c>
      <c r="L66">
        <v>0.25700000000000001</v>
      </c>
      <c r="M66">
        <v>1.2030000000000001</v>
      </c>
    </row>
    <row r="67" spans="1:13" x14ac:dyDescent="0.25">
      <c r="A67" t="s">
        <v>2430</v>
      </c>
      <c r="B67">
        <v>2017</v>
      </c>
      <c r="C67">
        <v>2010555</v>
      </c>
      <c r="D67" t="s">
        <v>1457</v>
      </c>
      <c r="E67">
        <v>1</v>
      </c>
      <c r="F67" s="1">
        <v>42936</v>
      </c>
      <c r="G67">
        <v>37.415329999999997</v>
      </c>
      <c r="H67">
        <v>-108.4074</v>
      </c>
      <c r="I67">
        <v>-8.59</v>
      </c>
      <c r="J67">
        <v>-74.58</v>
      </c>
      <c r="K67">
        <v>-5.86</v>
      </c>
      <c r="L67">
        <v>0.22500000000000001</v>
      </c>
      <c r="M67">
        <v>0.63300000000000001</v>
      </c>
    </row>
    <row r="68" spans="1:13" x14ac:dyDescent="0.25">
      <c r="A68" t="s">
        <v>4462</v>
      </c>
      <c r="B68">
        <v>2017</v>
      </c>
      <c r="C68">
        <v>2010497</v>
      </c>
      <c r="D68" t="s">
        <v>1458</v>
      </c>
      <c r="E68">
        <v>1</v>
      </c>
      <c r="F68" s="1">
        <v>42932</v>
      </c>
      <c r="G68">
        <v>39.036700000000003</v>
      </c>
      <c r="H68">
        <v>-107.9111</v>
      </c>
      <c r="I68">
        <v>-13.5</v>
      </c>
      <c r="J68">
        <v>-103.51</v>
      </c>
      <c r="K68">
        <v>4.49</v>
      </c>
      <c r="L68">
        <v>0.1</v>
      </c>
      <c r="M68">
        <v>0.84499999999999997</v>
      </c>
    </row>
    <row r="69" spans="1:13" x14ac:dyDescent="0.25">
      <c r="A69" t="s">
        <v>4473</v>
      </c>
      <c r="B69">
        <v>2017</v>
      </c>
      <c r="C69">
        <v>2010524</v>
      </c>
      <c r="D69" t="s">
        <v>1459</v>
      </c>
      <c r="E69">
        <v>1</v>
      </c>
      <c r="F69" s="1">
        <v>42934</v>
      </c>
      <c r="G69">
        <v>37.541139999999999</v>
      </c>
      <c r="H69">
        <v>-107.59650000000001</v>
      </c>
      <c r="I69">
        <v>-5.29</v>
      </c>
      <c r="J69">
        <v>-33.24</v>
      </c>
      <c r="K69">
        <v>9.08</v>
      </c>
      <c r="L69">
        <v>3.1E-2</v>
      </c>
      <c r="M69">
        <v>7.9000000000000001E-2</v>
      </c>
    </row>
    <row r="70" spans="1:13" x14ac:dyDescent="0.25">
      <c r="A70" t="s">
        <v>4471</v>
      </c>
      <c r="B70">
        <v>2017</v>
      </c>
      <c r="C70">
        <v>2010619</v>
      </c>
      <c r="D70" t="s">
        <v>1460</v>
      </c>
      <c r="E70">
        <v>1</v>
      </c>
      <c r="F70" s="1">
        <v>42943</v>
      </c>
      <c r="G70">
        <v>39.646059999999999</v>
      </c>
      <c r="H70">
        <v>-106.16679999999999</v>
      </c>
      <c r="I70">
        <v>-17.28</v>
      </c>
      <c r="J70">
        <v>-126.78</v>
      </c>
      <c r="K70">
        <v>11.46</v>
      </c>
      <c r="L70">
        <v>0</v>
      </c>
      <c r="M70">
        <v>1.391</v>
      </c>
    </row>
    <row r="71" spans="1:13" x14ac:dyDescent="0.25">
      <c r="A71" t="s">
        <v>5238</v>
      </c>
      <c r="B71">
        <v>2017</v>
      </c>
      <c r="C71">
        <v>2010562</v>
      </c>
      <c r="D71" t="s">
        <v>1461</v>
      </c>
      <c r="E71">
        <v>1</v>
      </c>
      <c r="F71" s="1">
        <v>42939</v>
      </c>
      <c r="G71">
        <v>39.161909999999999</v>
      </c>
      <c r="H71">
        <v>-106.66670000000001</v>
      </c>
      <c r="I71">
        <v>-14.99</v>
      </c>
      <c r="J71">
        <v>-116.01</v>
      </c>
      <c r="K71">
        <v>3.91</v>
      </c>
      <c r="L71">
        <v>2.1999999999999999E-2</v>
      </c>
      <c r="M71">
        <v>0.20499999999999999</v>
      </c>
    </row>
    <row r="72" spans="1:13" x14ac:dyDescent="0.25">
      <c r="A72" t="s">
        <v>5239</v>
      </c>
      <c r="B72">
        <v>2017</v>
      </c>
      <c r="C72">
        <v>2010623</v>
      </c>
      <c r="D72" t="s">
        <v>1462</v>
      </c>
      <c r="E72">
        <v>1</v>
      </c>
      <c r="F72" s="1">
        <v>42943</v>
      </c>
      <c r="G72">
        <v>40.061610000000002</v>
      </c>
      <c r="H72">
        <v>-107.1223</v>
      </c>
      <c r="I72">
        <v>-17.899999999999999</v>
      </c>
      <c r="J72">
        <v>-130.4</v>
      </c>
      <c r="K72">
        <v>12.8</v>
      </c>
      <c r="L72">
        <v>0</v>
      </c>
      <c r="M72">
        <v>0.66400000000000003</v>
      </c>
    </row>
    <row r="73" spans="1:13" x14ac:dyDescent="0.25">
      <c r="A73" t="s">
        <v>5240</v>
      </c>
      <c r="B73">
        <v>2017</v>
      </c>
      <c r="C73">
        <v>2010636</v>
      </c>
      <c r="D73" t="s">
        <v>1463</v>
      </c>
      <c r="E73">
        <v>1</v>
      </c>
      <c r="F73" s="1">
        <v>42947</v>
      </c>
      <c r="G73">
        <v>39.67512</v>
      </c>
      <c r="H73">
        <v>-105.0697</v>
      </c>
      <c r="I73">
        <v>-6.37</v>
      </c>
      <c r="J73">
        <v>-70.14</v>
      </c>
      <c r="K73">
        <v>-19.18</v>
      </c>
      <c r="L73">
        <v>0.47199999999999998</v>
      </c>
      <c r="M73">
        <v>1.575</v>
      </c>
    </row>
    <row r="74" spans="1:13" x14ac:dyDescent="0.25">
      <c r="A74" t="s">
        <v>2989</v>
      </c>
      <c r="B74">
        <v>2017</v>
      </c>
      <c r="C74">
        <v>2010440</v>
      </c>
      <c r="D74" t="s">
        <v>1464</v>
      </c>
      <c r="E74">
        <v>1</v>
      </c>
      <c r="F74" s="1">
        <v>42927</v>
      </c>
      <c r="G74">
        <v>40.33708</v>
      </c>
      <c r="H74">
        <v>-105.1267</v>
      </c>
      <c r="I74">
        <v>-14.45</v>
      </c>
      <c r="J74">
        <v>-111.49</v>
      </c>
      <c r="K74">
        <v>4.1100000000000003</v>
      </c>
      <c r="L74">
        <v>8.8999999999999996E-2</v>
      </c>
      <c r="M74">
        <v>1.18</v>
      </c>
    </row>
    <row r="75" spans="1:13" x14ac:dyDescent="0.25">
      <c r="A75" t="s">
        <v>5241</v>
      </c>
      <c r="B75">
        <v>2017</v>
      </c>
      <c r="C75">
        <v>2010504</v>
      </c>
      <c r="D75" t="s">
        <v>1465</v>
      </c>
      <c r="E75">
        <v>1</v>
      </c>
      <c r="F75" s="1">
        <v>42933</v>
      </c>
      <c r="G75">
        <v>37.828780000000002</v>
      </c>
      <c r="H75">
        <v>-107.18380000000001</v>
      </c>
      <c r="I75">
        <v>-10.68</v>
      </c>
      <c r="J75">
        <v>-88.66</v>
      </c>
      <c r="K75">
        <v>-3.22</v>
      </c>
      <c r="L75">
        <v>0.17699999999999999</v>
      </c>
      <c r="M75">
        <v>0.161</v>
      </c>
    </row>
    <row r="76" spans="1:13" x14ac:dyDescent="0.25">
      <c r="A76" t="s">
        <v>5242</v>
      </c>
      <c r="B76">
        <v>2017</v>
      </c>
      <c r="C76">
        <v>2010539</v>
      </c>
      <c r="D76" t="s">
        <v>1466</v>
      </c>
      <c r="E76">
        <v>1</v>
      </c>
      <c r="F76" s="1">
        <v>42936</v>
      </c>
      <c r="G76">
        <v>39.832990000000002</v>
      </c>
      <c r="H76">
        <v>-106.32299999999999</v>
      </c>
      <c r="I76">
        <v>-16.93</v>
      </c>
      <c r="J76">
        <v>-123.71</v>
      </c>
      <c r="K76">
        <v>11.73</v>
      </c>
      <c r="L76">
        <v>0</v>
      </c>
      <c r="M76">
        <v>1.5649999999999999</v>
      </c>
    </row>
    <row r="77" spans="1:13" x14ac:dyDescent="0.25">
      <c r="A77" t="s">
        <v>5243</v>
      </c>
      <c r="B77">
        <v>2017</v>
      </c>
      <c r="C77">
        <v>2010624</v>
      </c>
      <c r="D77" t="s">
        <v>1467</v>
      </c>
      <c r="E77">
        <v>1</v>
      </c>
      <c r="F77" s="1">
        <v>42942</v>
      </c>
      <c r="G77">
        <v>39.945219999999999</v>
      </c>
      <c r="H77">
        <v>-107.2176</v>
      </c>
      <c r="I77">
        <v>-13.11</v>
      </c>
      <c r="J77">
        <v>-105.43</v>
      </c>
      <c r="K77">
        <v>-0.55000000000000004</v>
      </c>
      <c r="L77">
        <v>0.11</v>
      </c>
      <c r="M77">
        <v>0.81299999999999994</v>
      </c>
    </row>
    <row r="78" spans="1:13" x14ac:dyDescent="0.25">
      <c r="A78" t="s">
        <v>5244</v>
      </c>
      <c r="B78">
        <v>2017</v>
      </c>
      <c r="C78">
        <v>2010629</v>
      </c>
      <c r="D78" t="s">
        <v>1468</v>
      </c>
      <c r="E78">
        <v>1</v>
      </c>
      <c r="F78" s="1">
        <v>42946</v>
      </c>
      <c r="G78">
        <v>39.576120000000003</v>
      </c>
      <c r="H78">
        <v>-105.0421</v>
      </c>
      <c r="I78">
        <v>-10.11</v>
      </c>
      <c r="J78">
        <v>-84.87</v>
      </c>
      <c r="K78">
        <v>-3.99</v>
      </c>
      <c r="L78">
        <v>0.23100000000000001</v>
      </c>
      <c r="M78">
        <v>1.389</v>
      </c>
    </row>
    <row r="79" spans="1:13" x14ac:dyDescent="0.25">
      <c r="A79" t="s">
        <v>5245</v>
      </c>
      <c r="B79">
        <v>2017</v>
      </c>
      <c r="C79">
        <v>2010496</v>
      </c>
      <c r="D79" t="s">
        <v>1469</v>
      </c>
      <c r="E79">
        <v>1</v>
      </c>
      <c r="F79" s="1">
        <v>42929</v>
      </c>
      <c r="G79">
        <v>38.088720000000002</v>
      </c>
      <c r="H79">
        <v>-105.6771</v>
      </c>
      <c r="I79">
        <v>-15.28</v>
      </c>
      <c r="J79">
        <v>-109.4</v>
      </c>
      <c r="K79">
        <v>12.84</v>
      </c>
      <c r="L79">
        <v>0</v>
      </c>
      <c r="M79">
        <v>0.46</v>
      </c>
    </row>
    <row r="80" spans="1:13" x14ac:dyDescent="0.25">
      <c r="A80" t="s">
        <v>5246</v>
      </c>
      <c r="B80">
        <v>2017</v>
      </c>
      <c r="C80">
        <v>2010498</v>
      </c>
      <c r="D80" t="s">
        <v>1470</v>
      </c>
      <c r="E80">
        <v>1</v>
      </c>
      <c r="F80" s="1">
        <v>42932</v>
      </c>
      <c r="G80">
        <v>38.192790000000002</v>
      </c>
      <c r="H80">
        <v>-106.83839999999999</v>
      </c>
      <c r="I80">
        <v>-13.17</v>
      </c>
      <c r="J80">
        <v>-103.37</v>
      </c>
      <c r="K80">
        <v>1.99</v>
      </c>
      <c r="L80">
        <v>2.8000000000000001E-2</v>
      </c>
      <c r="M80">
        <v>0.19800000000000001</v>
      </c>
    </row>
    <row r="81" spans="1:13" x14ac:dyDescent="0.25">
      <c r="A81" t="s">
        <v>5247</v>
      </c>
      <c r="B81">
        <v>2017</v>
      </c>
      <c r="C81">
        <v>2010565</v>
      </c>
      <c r="D81" t="s">
        <v>1471</v>
      </c>
      <c r="E81">
        <v>1</v>
      </c>
      <c r="F81" s="1">
        <v>42940</v>
      </c>
      <c r="G81">
        <v>39.064529999999998</v>
      </c>
      <c r="H81">
        <v>-108.06870000000001</v>
      </c>
      <c r="I81">
        <v>-10.050000000000001</v>
      </c>
      <c r="J81">
        <v>-90.25</v>
      </c>
      <c r="K81">
        <v>-9.85</v>
      </c>
      <c r="L81">
        <v>0.28100000000000003</v>
      </c>
      <c r="M81">
        <v>0.28999999999999998</v>
      </c>
    </row>
    <row r="82" spans="1:13" x14ac:dyDescent="0.25">
      <c r="A82" t="s">
        <v>5248</v>
      </c>
      <c r="B82">
        <v>2017</v>
      </c>
      <c r="C82">
        <v>2011233</v>
      </c>
      <c r="D82" t="s">
        <v>1472</v>
      </c>
      <c r="E82">
        <v>1</v>
      </c>
      <c r="F82" s="1">
        <v>42946</v>
      </c>
      <c r="G82">
        <v>40.526949999999999</v>
      </c>
      <c r="H82">
        <v>-104.99939999999999</v>
      </c>
      <c r="I82">
        <v>-4.42</v>
      </c>
      <c r="J82">
        <v>-60.55</v>
      </c>
      <c r="K82">
        <v>-25.19</v>
      </c>
      <c r="L82">
        <v>0.193</v>
      </c>
      <c r="M82">
        <v>0.38200000000000001</v>
      </c>
    </row>
    <row r="83" spans="1:13" x14ac:dyDescent="0.25">
      <c r="A83" t="s">
        <v>5249</v>
      </c>
      <c r="B83">
        <v>2017</v>
      </c>
      <c r="C83">
        <v>2010722</v>
      </c>
      <c r="D83" t="s">
        <v>1473</v>
      </c>
      <c r="E83">
        <v>1</v>
      </c>
      <c r="F83" s="1">
        <v>42958</v>
      </c>
      <c r="G83">
        <v>39.842709999999997</v>
      </c>
      <c r="H83">
        <v>-104.9461</v>
      </c>
      <c r="I83">
        <v>-14.73</v>
      </c>
      <c r="J83">
        <v>-112.33</v>
      </c>
      <c r="K83">
        <v>5.51</v>
      </c>
      <c r="L83">
        <v>6.5000000000000002E-2</v>
      </c>
      <c r="M83">
        <v>4.7530000000000001</v>
      </c>
    </row>
    <row r="84" spans="1:13" x14ac:dyDescent="0.25">
      <c r="A84" t="s">
        <v>2504</v>
      </c>
      <c r="B84">
        <v>2017</v>
      </c>
      <c r="C84">
        <v>2010523</v>
      </c>
      <c r="D84" t="s">
        <v>1474</v>
      </c>
      <c r="E84">
        <v>1</v>
      </c>
      <c r="F84" s="1">
        <v>42934</v>
      </c>
      <c r="G84">
        <v>39.985855100000002</v>
      </c>
      <c r="H84">
        <v>-107.2317809</v>
      </c>
      <c r="I84">
        <v>-16.23</v>
      </c>
      <c r="J84">
        <v>-123.42</v>
      </c>
      <c r="K84">
        <v>6.42</v>
      </c>
      <c r="L84">
        <v>0.06</v>
      </c>
      <c r="M84">
        <v>2.5910000000000002</v>
      </c>
    </row>
    <row r="85" spans="1:13" x14ac:dyDescent="0.25">
      <c r="A85" t="s">
        <v>5250</v>
      </c>
      <c r="B85">
        <v>2017</v>
      </c>
      <c r="C85">
        <v>2010861</v>
      </c>
      <c r="D85" t="s">
        <v>1475</v>
      </c>
      <c r="E85">
        <v>1</v>
      </c>
      <c r="F85" s="1">
        <v>42984</v>
      </c>
      <c r="G85">
        <v>40.087836000000003</v>
      </c>
      <c r="H85">
        <v>-105.59611099999999</v>
      </c>
      <c r="I85">
        <v>-15.74</v>
      </c>
      <c r="J85">
        <v>-114.75</v>
      </c>
      <c r="K85">
        <v>11.17</v>
      </c>
      <c r="L85">
        <v>0</v>
      </c>
      <c r="M85">
        <v>0.62</v>
      </c>
    </row>
    <row r="86" spans="1:13" x14ac:dyDescent="0.25">
      <c r="A86" t="s">
        <v>3588</v>
      </c>
      <c r="B86">
        <v>2017</v>
      </c>
      <c r="C86">
        <v>2010341</v>
      </c>
      <c r="D86" t="s">
        <v>1476</v>
      </c>
      <c r="E86">
        <v>1</v>
      </c>
      <c r="F86" s="1">
        <v>42908</v>
      </c>
      <c r="G86">
        <v>41.924210000000002</v>
      </c>
      <c r="H86">
        <v>-72.218959999999996</v>
      </c>
      <c r="I86">
        <v>-7.3</v>
      </c>
      <c r="J86">
        <v>-49.32</v>
      </c>
      <c r="K86">
        <v>9.08</v>
      </c>
      <c r="L86">
        <v>0.03</v>
      </c>
      <c r="M86">
        <v>3.1E-2</v>
      </c>
    </row>
    <row r="87" spans="1:13" x14ac:dyDescent="0.25">
      <c r="A87" t="s">
        <v>2519</v>
      </c>
      <c r="B87">
        <v>2017</v>
      </c>
      <c r="C87">
        <v>2010774</v>
      </c>
      <c r="D87" t="s">
        <v>1477</v>
      </c>
      <c r="E87">
        <v>1</v>
      </c>
      <c r="F87" s="1">
        <v>42964</v>
      </c>
      <c r="G87">
        <v>42.021819999999998</v>
      </c>
      <c r="H87">
        <v>-73.482569999999996</v>
      </c>
      <c r="I87">
        <v>-7.02</v>
      </c>
      <c r="J87">
        <v>-48.14</v>
      </c>
      <c r="K87">
        <v>8.02</v>
      </c>
      <c r="L87">
        <v>6.9000000000000006E-2</v>
      </c>
      <c r="M87">
        <v>0.41199999999999998</v>
      </c>
    </row>
    <row r="88" spans="1:13" x14ac:dyDescent="0.25">
      <c r="A88" t="s">
        <v>2551</v>
      </c>
      <c r="B88">
        <v>2017</v>
      </c>
      <c r="C88">
        <v>2010349</v>
      </c>
      <c r="D88" t="s">
        <v>1478</v>
      </c>
      <c r="E88">
        <v>1</v>
      </c>
      <c r="F88" s="1">
        <v>42912</v>
      </c>
      <c r="G88">
        <v>41.881120000000003</v>
      </c>
      <c r="H88">
        <v>-73.039850000000001</v>
      </c>
      <c r="I88">
        <v>-4.22</v>
      </c>
      <c r="J88">
        <v>-33.409999999999997</v>
      </c>
      <c r="K88">
        <v>0.35</v>
      </c>
      <c r="L88">
        <v>0.26300000000000001</v>
      </c>
      <c r="M88">
        <v>3.2959999999999998</v>
      </c>
    </row>
    <row r="89" spans="1:13" x14ac:dyDescent="0.25">
      <c r="A89" t="s">
        <v>2433</v>
      </c>
      <c r="B89">
        <v>2017</v>
      </c>
      <c r="C89">
        <v>2010727</v>
      </c>
      <c r="D89" t="s">
        <v>1479</v>
      </c>
      <c r="E89">
        <v>1</v>
      </c>
      <c r="F89" s="1">
        <v>42961</v>
      </c>
      <c r="G89">
        <v>41.677570000000003</v>
      </c>
      <c r="H89">
        <v>-73.1447</v>
      </c>
      <c r="I89">
        <v>-6.57</v>
      </c>
      <c r="J89">
        <v>-42.14</v>
      </c>
      <c r="K89">
        <v>10.42</v>
      </c>
      <c r="L89">
        <v>0</v>
      </c>
      <c r="M89">
        <v>2.9289999999999998</v>
      </c>
    </row>
    <row r="90" spans="1:13" x14ac:dyDescent="0.25">
      <c r="A90" t="s">
        <v>4484</v>
      </c>
      <c r="B90">
        <v>2017</v>
      </c>
      <c r="C90">
        <v>2010234</v>
      </c>
      <c r="D90" t="s">
        <v>1480</v>
      </c>
      <c r="E90">
        <v>1</v>
      </c>
      <c r="F90" s="1">
        <v>42899</v>
      </c>
      <c r="G90">
        <v>41.840519999999998</v>
      </c>
      <c r="H90">
        <v>-72.109790000000004</v>
      </c>
      <c r="I90">
        <v>-6.56</v>
      </c>
      <c r="J90">
        <v>-44.46</v>
      </c>
      <c r="K90">
        <v>8.02</v>
      </c>
      <c r="L90">
        <v>5.5E-2</v>
      </c>
      <c r="M90">
        <v>0.20599999999999999</v>
      </c>
    </row>
    <row r="91" spans="1:13" x14ac:dyDescent="0.25">
      <c r="A91" t="s">
        <v>5251</v>
      </c>
      <c r="B91">
        <v>2017</v>
      </c>
      <c r="C91">
        <v>2010582</v>
      </c>
      <c r="D91" t="s">
        <v>1481</v>
      </c>
      <c r="E91">
        <v>1</v>
      </c>
      <c r="F91" s="1">
        <v>42941</v>
      </c>
      <c r="G91">
        <v>41.951090000000001</v>
      </c>
      <c r="H91">
        <v>-73.466309999999993</v>
      </c>
      <c r="I91">
        <v>-5.77</v>
      </c>
      <c r="J91">
        <v>-41.58</v>
      </c>
      <c r="K91">
        <v>4.58</v>
      </c>
      <c r="L91">
        <v>0.151</v>
      </c>
      <c r="M91">
        <v>2.738</v>
      </c>
    </row>
    <row r="92" spans="1:13" x14ac:dyDescent="0.25">
      <c r="A92" t="s">
        <v>3290</v>
      </c>
      <c r="B92">
        <v>2017</v>
      </c>
      <c r="C92">
        <v>2010787</v>
      </c>
      <c r="D92" t="s">
        <v>1482</v>
      </c>
      <c r="E92">
        <v>1</v>
      </c>
      <c r="F92" s="1">
        <v>42969</v>
      </c>
      <c r="G92">
        <v>41.412100000000002</v>
      </c>
      <c r="H92">
        <v>-73.198750000000004</v>
      </c>
      <c r="I92">
        <v>-6.49</v>
      </c>
      <c r="J92">
        <v>-44.72</v>
      </c>
      <c r="K92">
        <v>7.2</v>
      </c>
      <c r="L92">
        <v>7.4999999999999997E-2</v>
      </c>
      <c r="M92">
        <v>0.67400000000000004</v>
      </c>
    </row>
    <row r="93" spans="1:13" x14ac:dyDescent="0.25">
      <c r="A93" t="s">
        <v>5252</v>
      </c>
      <c r="B93">
        <v>2017</v>
      </c>
      <c r="C93">
        <v>2010857</v>
      </c>
      <c r="D93" t="s">
        <v>1483</v>
      </c>
      <c r="E93">
        <v>1</v>
      </c>
      <c r="F93" s="1">
        <v>42984</v>
      </c>
      <c r="G93">
        <v>41.139530000000001</v>
      </c>
      <c r="H93">
        <v>-73.623509999999996</v>
      </c>
      <c r="I93">
        <v>-5.44</v>
      </c>
      <c r="J93">
        <v>-36.450000000000003</v>
      </c>
      <c r="K93">
        <v>7.07</v>
      </c>
      <c r="L93">
        <v>9.2999999999999999E-2</v>
      </c>
      <c r="M93">
        <v>0.27800000000000002</v>
      </c>
    </row>
    <row r="94" spans="1:13" x14ac:dyDescent="0.25">
      <c r="A94" t="s">
        <v>5253</v>
      </c>
      <c r="B94">
        <v>2017</v>
      </c>
      <c r="C94">
        <v>2010412</v>
      </c>
      <c r="D94" t="s">
        <v>1484</v>
      </c>
      <c r="E94">
        <v>1</v>
      </c>
      <c r="F94" s="1">
        <v>42922</v>
      </c>
      <c r="G94">
        <v>41.857599999999998</v>
      </c>
      <c r="H94">
        <v>-72.297839999999994</v>
      </c>
      <c r="I94">
        <v>-7.24</v>
      </c>
      <c r="J94">
        <v>-47.98</v>
      </c>
      <c r="K94">
        <v>9.94</v>
      </c>
      <c r="L94">
        <v>2E-3</v>
      </c>
      <c r="M94">
        <v>1.0999999999999999E-2</v>
      </c>
    </row>
    <row r="95" spans="1:13" x14ac:dyDescent="0.25">
      <c r="A95" t="s">
        <v>5254</v>
      </c>
      <c r="B95">
        <v>2017</v>
      </c>
      <c r="C95">
        <v>2010457</v>
      </c>
      <c r="D95" t="s">
        <v>1485</v>
      </c>
      <c r="E95">
        <v>1</v>
      </c>
      <c r="F95" s="1">
        <v>42928</v>
      </c>
      <c r="G95">
        <v>41.508099999999999</v>
      </c>
      <c r="H95">
        <v>-71.875690000000006</v>
      </c>
      <c r="I95">
        <v>-3.82</v>
      </c>
      <c r="J95">
        <v>-27.92</v>
      </c>
      <c r="K95">
        <v>2.64</v>
      </c>
      <c r="L95">
        <v>0.249</v>
      </c>
      <c r="M95">
        <v>1.2929999999999999</v>
      </c>
    </row>
    <row r="96" spans="1:13" x14ac:dyDescent="0.25">
      <c r="A96" t="s">
        <v>5255</v>
      </c>
      <c r="B96">
        <v>2017</v>
      </c>
      <c r="C96">
        <v>2010342</v>
      </c>
      <c r="D96" t="s">
        <v>1486</v>
      </c>
      <c r="E96">
        <v>1</v>
      </c>
      <c r="F96" s="1">
        <v>42907</v>
      </c>
      <c r="G96">
        <v>41.409888000000002</v>
      </c>
      <c r="H96">
        <v>-72.528336999999993</v>
      </c>
      <c r="I96">
        <v>-6.22</v>
      </c>
      <c r="J96">
        <v>-40.229999999999997</v>
      </c>
      <c r="K96">
        <v>9.5299999999999994</v>
      </c>
      <c r="L96">
        <v>1.4E-2</v>
      </c>
      <c r="M96">
        <v>7.6999999999999999E-2</v>
      </c>
    </row>
    <row r="97" spans="1:13" x14ac:dyDescent="0.25">
      <c r="A97" t="s">
        <v>2557</v>
      </c>
      <c r="B97">
        <v>2017</v>
      </c>
      <c r="C97">
        <v>2010284</v>
      </c>
      <c r="D97" t="s">
        <v>1487</v>
      </c>
      <c r="E97">
        <v>1</v>
      </c>
      <c r="F97" s="1">
        <v>42905</v>
      </c>
      <c r="G97">
        <v>39.424010000000003</v>
      </c>
      <c r="H97">
        <v>-75.687349999999995</v>
      </c>
      <c r="I97">
        <v>-4.92</v>
      </c>
      <c r="J97">
        <v>-32.18</v>
      </c>
      <c r="K97">
        <v>7.18</v>
      </c>
      <c r="L97">
        <v>7.0000000000000007E-2</v>
      </c>
      <c r="M97">
        <v>3.1E-2</v>
      </c>
    </row>
    <row r="98" spans="1:13" x14ac:dyDescent="0.25">
      <c r="A98" t="s">
        <v>3956</v>
      </c>
      <c r="B98">
        <v>2017</v>
      </c>
      <c r="C98">
        <v>2011150</v>
      </c>
      <c r="D98" t="s">
        <v>1488</v>
      </c>
      <c r="E98">
        <v>1</v>
      </c>
      <c r="F98" s="1">
        <v>42934</v>
      </c>
      <c r="G98">
        <v>38.644150000000003</v>
      </c>
      <c r="H98">
        <v>-75.547489999999996</v>
      </c>
      <c r="I98">
        <v>-1.17</v>
      </c>
      <c r="J98">
        <v>-30.34</v>
      </c>
      <c r="K98">
        <v>-20.98</v>
      </c>
      <c r="L98">
        <v>0.21</v>
      </c>
      <c r="M98">
        <v>8.5000000000000006E-2</v>
      </c>
    </row>
    <row r="99" spans="1:13" x14ac:dyDescent="0.25">
      <c r="A99" t="s">
        <v>2691</v>
      </c>
      <c r="B99">
        <v>2017</v>
      </c>
      <c r="C99">
        <v>2010418</v>
      </c>
      <c r="D99" t="s">
        <v>1489</v>
      </c>
      <c r="E99">
        <v>1</v>
      </c>
      <c r="F99" s="1">
        <v>42921</v>
      </c>
      <c r="G99">
        <v>38.55865</v>
      </c>
      <c r="H99">
        <v>-75.55874</v>
      </c>
      <c r="I99">
        <v>-5.09</v>
      </c>
      <c r="J99">
        <v>-31.8</v>
      </c>
      <c r="K99">
        <v>8.92</v>
      </c>
      <c r="L99">
        <v>3.4000000000000002E-2</v>
      </c>
      <c r="M99">
        <v>1.2999999999999999E-2</v>
      </c>
    </row>
    <row r="100" spans="1:13" x14ac:dyDescent="0.25">
      <c r="A100" t="s">
        <v>4487</v>
      </c>
      <c r="B100">
        <v>2017</v>
      </c>
      <c r="C100">
        <v>2010363</v>
      </c>
      <c r="D100" t="s">
        <v>1490</v>
      </c>
      <c r="E100">
        <v>1</v>
      </c>
      <c r="F100" s="1">
        <v>42913</v>
      </c>
      <c r="G100">
        <v>38.519970000000001</v>
      </c>
      <c r="H100">
        <v>-75.511120000000005</v>
      </c>
      <c r="I100">
        <v>-5.29</v>
      </c>
      <c r="J100">
        <v>-30.59</v>
      </c>
      <c r="K100">
        <v>11.73</v>
      </c>
      <c r="L100">
        <v>0.03</v>
      </c>
      <c r="M100">
        <v>8.0000000000000002E-3</v>
      </c>
    </row>
    <row r="101" spans="1:13" x14ac:dyDescent="0.25">
      <c r="A101" t="s">
        <v>4486</v>
      </c>
      <c r="B101">
        <v>2017</v>
      </c>
      <c r="C101">
        <v>2010252</v>
      </c>
      <c r="D101" t="s">
        <v>1491</v>
      </c>
      <c r="E101">
        <v>1</v>
      </c>
      <c r="F101" s="1">
        <v>42900</v>
      </c>
      <c r="G101">
        <v>38.866950000000003</v>
      </c>
      <c r="H101">
        <v>-75.380160000000004</v>
      </c>
      <c r="I101">
        <v>-5.88</v>
      </c>
      <c r="J101">
        <v>-34.64</v>
      </c>
      <c r="K101">
        <v>12.4</v>
      </c>
      <c r="L101">
        <v>0</v>
      </c>
      <c r="M101">
        <v>0.08</v>
      </c>
    </row>
    <row r="102" spans="1:13" x14ac:dyDescent="0.25">
      <c r="A102" t="s">
        <v>5256</v>
      </c>
      <c r="B102">
        <v>2017</v>
      </c>
      <c r="C102">
        <v>2010427</v>
      </c>
      <c r="D102" t="s">
        <v>1492</v>
      </c>
      <c r="E102">
        <v>1</v>
      </c>
      <c r="F102" s="1">
        <v>42926</v>
      </c>
      <c r="G102">
        <v>39.045319999999997</v>
      </c>
      <c r="H102">
        <v>-75.715280000000007</v>
      </c>
      <c r="I102">
        <v>-5.29</v>
      </c>
      <c r="J102">
        <v>-31.78</v>
      </c>
      <c r="K102">
        <v>10.54</v>
      </c>
      <c r="L102">
        <v>0</v>
      </c>
      <c r="M102">
        <v>1.6E-2</v>
      </c>
    </row>
    <row r="103" spans="1:13" x14ac:dyDescent="0.25">
      <c r="A103" t="s">
        <v>5257</v>
      </c>
      <c r="B103">
        <v>2017</v>
      </c>
      <c r="C103">
        <v>2010856</v>
      </c>
      <c r="D103" t="s">
        <v>1493</v>
      </c>
      <c r="E103">
        <v>1</v>
      </c>
      <c r="F103" s="1">
        <v>42983</v>
      </c>
      <c r="G103">
        <v>39.823689999999999</v>
      </c>
      <c r="H103">
        <v>-75.644289999999998</v>
      </c>
      <c r="I103">
        <v>-4.47</v>
      </c>
      <c r="J103">
        <v>-27.79</v>
      </c>
      <c r="K103">
        <v>7.97</v>
      </c>
      <c r="L103">
        <v>7.4999999999999997E-2</v>
      </c>
      <c r="M103">
        <v>4.7E-2</v>
      </c>
    </row>
    <row r="104" spans="1:13" x14ac:dyDescent="0.25">
      <c r="A104" t="s">
        <v>4078</v>
      </c>
      <c r="B104">
        <v>2017</v>
      </c>
      <c r="C104">
        <v>2010232</v>
      </c>
      <c r="D104" t="s">
        <v>1494</v>
      </c>
      <c r="E104">
        <v>1</v>
      </c>
      <c r="F104" s="1">
        <v>42899</v>
      </c>
      <c r="G104">
        <v>26.94453</v>
      </c>
      <c r="H104">
        <v>-80.832909999999998</v>
      </c>
      <c r="I104">
        <v>2.1</v>
      </c>
      <c r="J104">
        <v>14.08</v>
      </c>
      <c r="K104">
        <v>-2.72</v>
      </c>
      <c r="L104">
        <v>0.55600000000000005</v>
      </c>
      <c r="M104">
        <v>0.21</v>
      </c>
    </row>
    <row r="105" spans="1:13" x14ac:dyDescent="0.25">
      <c r="A105" t="s">
        <v>3890</v>
      </c>
      <c r="B105">
        <v>2017</v>
      </c>
      <c r="C105">
        <v>2011050</v>
      </c>
      <c r="D105" t="s">
        <v>1495</v>
      </c>
      <c r="E105">
        <v>1</v>
      </c>
      <c r="F105" s="1">
        <v>42913</v>
      </c>
      <c r="G105">
        <v>30.43458</v>
      </c>
      <c r="H105">
        <v>-84.565539999999999</v>
      </c>
      <c r="I105">
        <v>-1.83</v>
      </c>
      <c r="J105">
        <v>-11.61</v>
      </c>
      <c r="K105">
        <v>3.03</v>
      </c>
      <c r="L105">
        <v>7.4999999999999997E-2</v>
      </c>
      <c r="M105">
        <v>0.188</v>
      </c>
    </row>
    <row r="106" spans="1:13" x14ac:dyDescent="0.25">
      <c r="A106" t="s">
        <v>2493</v>
      </c>
      <c r="B106">
        <v>2017</v>
      </c>
      <c r="C106">
        <v>2010310</v>
      </c>
      <c r="D106" t="s">
        <v>1496</v>
      </c>
      <c r="E106">
        <v>1</v>
      </c>
      <c r="F106" s="1">
        <v>42907</v>
      </c>
      <c r="G106">
        <v>28.637689999999999</v>
      </c>
      <c r="H106">
        <v>-81.13767</v>
      </c>
      <c r="I106">
        <v>1.87</v>
      </c>
      <c r="J106">
        <v>7.15</v>
      </c>
      <c r="K106">
        <v>-7.81</v>
      </c>
      <c r="L106">
        <v>0.34599999999999997</v>
      </c>
      <c r="M106">
        <v>0.36299999999999999</v>
      </c>
    </row>
    <row r="107" spans="1:13" x14ac:dyDescent="0.25">
      <c r="A107" t="s">
        <v>3998</v>
      </c>
      <c r="B107">
        <v>2017</v>
      </c>
      <c r="C107">
        <v>2011004</v>
      </c>
      <c r="D107" t="s">
        <v>1497</v>
      </c>
      <c r="E107">
        <v>1</v>
      </c>
      <c r="F107" s="1">
        <v>42893</v>
      </c>
      <c r="G107">
        <v>28.09205</v>
      </c>
      <c r="H107">
        <v>-81.707220000000007</v>
      </c>
      <c r="I107">
        <v>2.99</v>
      </c>
      <c r="J107">
        <v>16.47</v>
      </c>
      <c r="K107">
        <v>-7.45</v>
      </c>
      <c r="L107">
        <v>0.61299999999999999</v>
      </c>
      <c r="M107">
        <v>0.65400000000000003</v>
      </c>
    </row>
    <row r="108" spans="1:13" x14ac:dyDescent="0.25">
      <c r="A108" t="s">
        <v>3766</v>
      </c>
      <c r="B108">
        <v>2017</v>
      </c>
      <c r="C108">
        <v>2010482</v>
      </c>
      <c r="D108" t="s">
        <v>1498</v>
      </c>
      <c r="E108">
        <v>1</v>
      </c>
      <c r="F108" s="1">
        <v>42929</v>
      </c>
      <c r="G108">
        <v>28.89574</v>
      </c>
      <c r="H108">
        <v>-81.839830000000006</v>
      </c>
      <c r="I108">
        <v>3.19</v>
      </c>
      <c r="J108">
        <v>18.399999999999999</v>
      </c>
      <c r="K108">
        <v>-7.12</v>
      </c>
      <c r="L108">
        <v>0.92</v>
      </c>
      <c r="M108">
        <v>0.88300000000000001</v>
      </c>
    </row>
    <row r="109" spans="1:13" x14ac:dyDescent="0.25">
      <c r="A109" t="s">
        <v>3999</v>
      </c>
      <c r="B109">
        <v>2017</v>
      </c>
      <c r="C109">
        <v>2010335</v>
      </c>
      <c r="D109" t="s">
        <v>1499</v>
      </c>
      <c r="E109">
        <v>1</v>
      </c>
      <c r="F109" s="1">
        <v>42908</v>
      </c>
      <c r="G109">
        <v>28.838819999999998</v>
      </c>
      <c r="H109">
        <v>-81.269919999999999</v>
      </c>
      <c r="I109">
        <v>1.86</v>
      </c>
      <c r="J109">
        <v>8</v>
      </c>
      <c r="K109">
        <v>-6.88</v>
      </c>
      <c r="L109">
        <v>0.35</v>
      </c>
      <c r="M109">
        <v>0.20100000000000001</v>
      </c>
    </row>
    <row r="110" spans="1:13" x14ac:dyDescent="0.25">
      <c r="A110" t="s">
        <v>4488</v>
      </c>
      <c r="B110">
        <v>2017</v>
      </c>
      <c r="C110">
        <v>2010988</v>
      </c>
      <c r="D110" t="s">
        <v>1500</v>
      </c>
      <c r="E110">
        <v>1</v>
      </c>
      <c r="F110" s="1">
        <v>42891</v>
      </c>
      <c r="G110">
        <v>27.842189999999999</v>
      </c>
      <c r="H110">
        <v>-81.509280000000004</v>
      </c>
      <c r="I110">
        <v>0.78</v>
      </c>
      <c r="J110">
        <v>1.1100000000000001</v>
      </c>
      <c r="K110">
        <v>-5.13</v>
      </c>
      <c r="L110">
        <v>0.20100000000000001</v>
      </c>
      <c r="M110">
        <v>0.19400000000000001</v>
      </c>
    </row>
    <row r="111" spans="1:13" x14ac:dyDescent="0.25">
      <c r="A111" t="s">
        <v>4493</v>
      </c>
      <c r="B111">
        <v>2017</v>
      </c>
      <c r="C111">
        <v>2011023</v>
      </c>
      <c r="D111" t="s">
        <v>1501</v>
      </c>
      <c r="E111">
        <v>1</v>
      </c>
      <c r="F111" s="1">
        <v>42901</v>
      </c>
      <c r="G111">
        <v>26.42267</v>
      </c>
      <c r="H111">
        <v>-81.493350000000007</v>
      </c>
      <c r="I111">
        <v>1.21</v>
      </c>
      <c r="J111">
        <v>7.13</v>
      </c>
      <c r="K111">
        <v>-2.5499999999999998</v>
      </c>
      <c r="L111">
        <v>0.32600000000000001</v>
      </c>
      <c r="M111">
        <v>0.22</v>
      </c>
    </row>
    <row r="112" spans="1:13" x14ac:dyDescent="0.25">
      <c r="A112" t="s">
        <v>5258</v>
      </c>
      <c r="B112">
        <v>2017</v>
      </c>
      <c r="C112">
        <v>2011335</v>
      </c>
      <c r="D112" t="s">
        <v>1502</v>
      </c>
      <c r="E112">
        <v>1</v>
      </c>
      <c r="F112" s="1">
        <v>42962</v>
      </c>
      <c r="G112">
        <v>27.58052</v>
      </c>
      <c r="H112">
        <v>-81.512140000000002</v>
      </c>
      <c r="I112">
        <v>-0.47</v>
      </c>
      <c r="J112">
        <v>-3.08</v>
      </c>
      <c r="K112">
        <v>0.68</v>
      </c>
      <c r="L112">
        <v>0.11600000000000001</v>
      </c>
      <c r="M112">
        <v>0.40899999999999997</v>
      </c>
    </row>
    <row r="113" spans="1:13" x14ac:dyDescent="0.25">
      <c r="A113" t="s">
        <v>5259</v>
      </c>
      <c r="B113">
        <v>2017</v>
      </c>
      <c r="C113">
        <v>2011256</v>
      </c>
      <c r="D113" t="s">
        <v>1503</v>
      </c>
      <c r="E113">
        <v>1</v>
      </c>
      <c r="F113" s="1">
        <v>42949</v>
      </c>
      <c r="G113">
        <v>26.946739999999998</v>
      </c>
      <c r="H113">
        <v>-82.023079999999993</v>
      </c>
      <c r="I113">
        <v>2.61</v>
      </c>
      <c r="J113">
        <v>8.9700000000000006</v>
      </c>
      <c r="K113">
        <v>-11.91</v>
      </c>
      <c r="L113">
        <v>0.33700000000000002</v>
      </c>
      <c r="M113">
        <v>0.46200000000000002</v>
      </c>
    </row>
    <row r="114" spans="1:13" x14ac:dyDescent="0.25">
      <c r="A114" t="s">
        <v>4490</v>
      </c>
      <c r="B114">
        <v>2017</v>
      </c>
      <c r="C114">
        <v>2011059</v>
      </c>
      <c r="D114" t="s">
        <v>1504</v>
      </c>
      <c r="E114">
        <v>1</v>
      </c>
      <c r="F114" s="1">
        <v>42913</v>
      </c>
      <c r="G114">
        <v>27.207350000000002</v>
      </c>
      <c r="H114">
        <v>-81.350750000000005</v>
      </c>
      <c r="I114">
        <v>-0.41</v>
      </c>
      <c r="J114">
        <v>-3.53</v>
      </c>
      <c r="K114">
        <v>-0.25</v>
      </c>
      <c r="L114">
        <v>0.115</v>
      </c>
      <c r="M114">
        <v>0.71499999999999997</v>
      </c>
    </row>
    <row r="115" spans="1:13" x14ac:dyDescent="0.25">
      <c r="A115" t="s">
        <v>5260</v>
      </c>
      <c r="B115">
        <v>2017</v>
      </c>
      <c r="C115">
        <v>2010400</v>
      </c>
      <c r="D115" t="s">
        <v>1505</v>
      </c>
      <c r="E115">
        <v>1</v>
      </c>
      <c r="F115" s="1">
        <v>42915</v>
      </c>
      <c r="G115">
        <v>30.38261</v>
      </c>
      <c r="H115">
        <v>-86.406630000000007</v>
      </c>
      <c r="I115">
        <v>-1.69</v>
      </c>
      <c r="J115">
        <v>-10.99</v>
      </c>
      <c r="K115">
        <v>2.5299999999999998</v>
      </c>
      <c r="L115">
        <v>3.6999999999999998E-2</v>
      </c>
      <c r="M115">
        <v>0.122</v>
      </c>
    </row>
    <row r="116" spans="1:13" x14ac:dyDescent="0.25">
      <c r="A116" t="s">
        <v>5261</v>
      </c>
      <c r="B116">
        <v>2017</v>
      </c>
      <c r="C116">
        <v>2010807</v>
      </c>
      <c r="D116" t="s">
        <v>1506</v>
      </c>
      <c r="E116">
        <v>1</v>
      </c>
      <c r="F116" s="1">
        <v>42971</v>
      </c>
      <c r="G116">
        <v>26.6388</v>
      </c>
      <c r="H116">
        <v>-80.163979999999995</v>
      </c>
      <c r="I116">
        <v>2.2000000000000002</v>
      </c>
      <c r="J116">
        <v>10.08</v>
      </c>
      <c r="K116">
        <v>-7.52</v>
      </c>
      <c r="L116">
        <v>0.40699999999999997</v>
      </c>
      <c r="M116">
        <v>1.2210000000000001</v>
      </c>
    </row>
    <row r="117" spans="1:13" x14ac:dyDescent="0.25">
      <c r="A117" t="s">
        <v>5262</v>
      </c>
      <c r="B117">
        <v>2017</v>
      </c>
      <c r="C117">
        <v>2010419</v>
      </c>
      <c r="D117" t="s">
        <v>1507</v>
      </c>
      <c r="E117">
        <v>1</v>
      </c>
      <c r="F117" s="1">
        <v>42922</v>
      </c>
      <c r="G117">
        <v>29.559539999999998</v>
      </c>
      <c r="H117">
        <v>-82.95384</v>
      </c>
      <c r="I117">
        <v>1.95</v>
      </c>
      <c r="J117">
        <v>2.79</v>
      </c>
      <c r="K117">
        <v>-12.81</v>
      </c>
      <c r="L117">
        <v>0.33700000000000002</v>
      </c>
      <c r="M117">
        <v>0.29899999999999999</v>
      </c>
    </row>
    <row r="118" spans="1:13" x14ac:dyDescent="0.25">
      <c r="A118" t="s">
        <v>5263</v>
      </c>
      <c r="B118">
        <v>2017</v>
      </c>
      <c r="C118">
        <v>2010982</v>
      </c>
      <c r="D118" t="s">
        <v>1508</v>
      </c>
      <c r="E118">
        <v>1</v>
      </c>
      <c r="F118" s="1">
        <v>42887</v>
      </c>
      <c r="G118">
        <v>27.704630000000002</v>
      </c>
      <c r="H118">
        <v>-82.433520000000001</v>
      </c>
      <c r="I118">
        <v>6.48</v>
      </c>
      <c r="J118">
        <v>27.59</v>
      </c>
      <c r="K118">
        <v>-24.25</v>
      </c>
      <c r="L118">
        <v>1.008</v>
      </c>
      <c r="M118">
        <v>0.30399999999999999</v>
      </c>
    </row>
    <row r="119" spans="1:13" x14ac:dyDescent="0.25">
      <c r="A119" t="s">
        <v>5264</v>
      </c>
      <c r="B119">
        <v>2017</v>
      </c>
      <c r="C119">
        <v>2011203</v>
      </c>
      <c r="D119" t="s">
        <v>1509</v>
      </c>
      <c r="E119">
        <v>1</v>
      </c>
      <c r="F119" s="1">
        <v>42942</v>
      </c>
      <c r="G119">
        <v>30.657039999999999</v>
      </c>
      <c r="H119">
        <v>-84.432969999999997</v>
      </c>
      <c r="I119">
        <v>-0.63</v>
      </c>
      <c r="J119">
        <v>-6.36</v>
      </c>
      <c r="K119">
        <v>-1.32</v>
      </c>
      <c r="L119">
        <v>0.15</v>
      </c>
      <c r="M119">
        <v>0.29599999999999999</v>
      </c>
    </row>
    <row r="120" spans="1:13" x14ac:dyDescent="0.25">
      <c r="A120" t="s">
        <v>5265</v>
      </c>
      <c r="B120">
        <v>2017</v>
      </c>
      <c r="C120">
        <v>2011436</v>
      </c>
      <c r="D120" t="s">
        <v>1510</v>
      </c>
      <c r="E120">
        <v>1</v>
      </c>
      <c r="F120" s="1">
        <v>42984</v>
      </c>
      <c r="G120">
        <v>26.389430000000001</v>
      </c>
      <c r="H120">
        <v>-80.114940000000004</v>
      </c>
      <c r="I120">
        <v>7.0000000000000007E-2</v>
      </c>
      <c r="J120">
        <v>-1.61</v>
      </c>
      <c r="K120">
        <v>-2.17</v>
      </c>
      <c r="L120">
        <v>0.128</v>
      </c>
      <c r="M120">
        <v>0.108</v>
      </c>
    </row>
    <row r="121" spans="1:13" x14ac:dyDescent="0.25">
      <c r="A121" t="s">
        <v>4497</v>
      </c>
      <c r="B121">
        <v>2017</v>
      </c>
      <c r="C121">
        <v>2011066</v>
      </c>
      <c r="D121" t="s">
        <v>1511</v>
      </c>
      <c r="E121">
        <v>1</v>
      </c>
      <c r="F121" s="1">
        <v>42914</v>
      </c>
      <c r="G121">
        <v>30.22667337</v>
      </c>
      <c r="H121">
        <v>-82.437113080000003</v>
      </c>
      <c r="I121">
        <v>2.56</v>
      </c>
      <c r="J121">
        <v>11.64</v>
      </c>
      <c r="K121">
        <v>-8.84</v>
      </c>
      <c r="L121">
        <v>0.68</v>
      </c>
      <c r="M121">
        <v>0.57699999999999996</v>
      </c>
    </row>
    <row r="122" spans="1:13" x14ac:dyDescent="0.25">
      <c r="A122" t="s">
        <v>2898</v>
      </c>
      <c r="B122">
        <v>2017</v>
      </c>
      <c r="C122">
        <v>2010992</v>
      </c>
      <c r="D122" t="s">
        <v>1512</v>
      </c>
      <c r="E122">
        <v>1</v>
      </c>
      <c r="F122" s="1">
        <v>42892</v>
      </c>
      <c r="G122">
        <v>31.059909999999999</v>
      </c>
      <c r="H122">
        <v>-81.413240000000002</v>
      </c>
      <c r="I122">
        <v>1.33</v>
      </c>
      <c r="J122">
        <v>5.3</v>
      </c>
      <c r="K122">
        <v>-5.34</v>
      </c>
      <c r="L122">
        <v>0.28199999999999997</v>
      </c>
      <c r="M122">
        <v>0.24299999999999999</v>
      </c>
    </row>
    <row r="123" spans="1:13" x14ac:dyDescent="0.25">
      <c r="A123" t="s">
        <v>3623</v>
      </c>
      <c r="B123">
        <v>2017</v>
      </c>
      <c r="C123">
        <v>2010200</v>
      </c>
      <c r="D123" t="s">
        <v>1513</v>
      </c>
      <c r="E123">
        <v>1</v>
      </c>
      <c r="F123" s="1">
        <v>42893</v>
      </c>
      <c r="G123">
        <v>33.299430000000001</v>
      </c>
      <c r="H123">
        <v>-81.892759999999996</v>
      </c>
      <c r="I123">
        <v>-1.53</v>
      </c>
      <c r="J123">
        <v>-11.6</v>
      </c>
      <c r="K123">
        <v>0.64</v>
      </c>
      <c r="L123">
        <v>0.16600000000000001</v>
      </c>
      <c r="M123">
        <v>0.104</v>
      </c>
    </row>
    <row r="124" spans="1:13" x14ac:dyDescent="0.25">
      <c r="A124" t="s">
        <v>3122</v>
      </c>
      <c r="B124">
        <v>2017</v>
      </c>
      <c r="C124">
        <v>2010865</v>
      </c>
      <c r="D124" t="s">
        <v>1514</v>
      </c>
      <c r="E124">
        <v>1</v>
      </c>
      <c r="F124" s="1">
        <v>42984</v>
      </c>
      <c r="G124">
        <v>32.07002</v>
      </c>
      <c r="H124">
        <v>-84.297110000000004</v>
      </c>
      <c r="I124">
        <v>-3.2</v>
      </c>
      <c r="J124">
        <v>-18.41</v>
      </c>
      <c r="K124">
        <v>7.19</v>
      </c>
      <c r="L124">
        <v>0.04</v>
      </c>
      <c r="M124">
        <v>7.0999999999999994E-2</v>
      </c>
    </row>
    <row r="125" spans="1:13" x14ac:dyDescent="0.25">
      <c r="A125" t="s">
        <v>2946</v>
      </c>
      <c r="B125">
        <v>2017</v>
      </c>
      <c r="C125">
        <v>2010801</v>
      </c>
      <c r="D125" t="s">
        <v>1515</v>
      </c>
      <c r="E125">
        <v>1</v>
      </c>
      <c r="F125" s="1">
        <v>42970</v>
      </c>
      <c r="G125">
        <v>34.137810000000002</v>
      </c>
      <c r="H125">
        <v>-84.648449999999997</v>
      </c>
      <c r="I125">
        <v>-3.41</v>
      </c>
      <c r="J125">
        <v>-20.41</v>
      </c>
      <c r="K125">
        <v>6.87</v>
      </c>
      <c r="L125">
        <v>7.8E-2</v>
      </c>
      <c r="M125">
        <v>0.38200000000000001</v>
      </c>
    </row>
    <row r="126" spans="1:13" x14ac:dyDescent="0.25">
      <c r="A126" t="s">
        <v>4499</v>
      </c>
      <c r="B126">
        <v>2017</v>
      </c>
      <c r="C126">
        <v>2010295</v>
      </c>
      <c r="D126" t="s">
        <v>1516</v>
      </c>
      <c r="E126">
        <v>1</v>
      </c>
      <c r="F126" s="1">
        <v>42906</v>
      </c>
      <c r="G126">
        <v>32.639009999999999</v>
      </c>
      <c r="H126">
        <v>-83.966359999999995</v>
      </c>
      <c r="I126">
        <v>-1.1299999999999999</v>
      </c>
      <c r="J126">
        <v>-11.51</v>
      </c>
      <c r="K126">
        <v>-2.4700000000000002</v>
      </c>
      <c r="L126">
        <v>0.18</v>
      </c>
      <c r="M126">
        <v>0.185</v>
      </c>
    </row>
    <row r="127" spans="1:13" x14ac:dyDescent="0.25">
      <c r="A127" t="s">
        <v>5266</v>
      </c>
      <c r="B127">
        <v>2017</v>
      </c>
      <c r="C127">
        <v>2010599</v>
      </c>
      <c r="D127" t="s">
        <v>1517</v>
      </c>
      <c r="E127">
        <v>1</v>
      </c>
      <c r="F127" s="1">
        <v>42942</v>
      </c>
      <c r="G127">
        <v>33.01464</v>
      </c>
      <c r="H127">
        <v>-83.026650000000004</v>
      </c>
      <c r="I127">
        <v>1.72</v>
      </c>
      <c r="J127">
        <v>1.78</v>
      </c>
      <c r="K127">
        <v>-11.98</v>
      </c>
      <c r="L127">
        <v>0.57199999999999995</v>
      </c>
      <c r="M127">
        <v>1.1930000000000001</v>
      </c>
    </row>
    <row r="128" spans="1:13" x14ac:dyDescent="0.25">
      <c r="A128" t="s">
        <v>5267</v>
      </c>
      <c r="B128">
        <v>2017</v>
      </c>
      <c r="C128">
        <v>2010319</v>
      </c>
      <c r="D128" t="s">
        <v>1518</v>
      </c>
      <c r="E128">
        <v>1</v>
      </c>
      <c r="F128" s="1">
        <v>42907</v>
      </c>
      <c r="G128">
        <v>31.755690000000001</v>
      </c>
      <c r="H128">
        <v>-83.499639999999999</v>
      </c>
      <c r="I128">
        <v>-0.77</v>
      </c>
      <c r="J128">
        <v>-8.44</v>
      </c>
      <c r="K128">
        <v>-2.2799999999999998</v>
      </c>
      <c r="L128">
        <v>0.19400000000000001</v>
      </c>
      <c r="M128">
        <v>0.10199999999999999</v>
      </c>
    </row>
    <row r="129" spans="1:13" x14ac:dyDescent="0.25">
      <c r="A129" t="s">
        <v>5268</v>
      </c>
      <c r="B129">
        <v>2017</v>
      </c>
      <c r="C129">
        <v>2010469</v>
      </c>
      <c r="D129" t="s">
        <v>1519</v>
      </c>
      <c r="E129">
        <v>1</v>
      </c>
      <c r="F129" s="1">
        <v>42928</v>
      </c>
      <c r="G129">
        <v>32.437220000000003</v>
      </c>
      <c r="H129">
        <v>-82.073620000000005</v>
      </c>
      <c r="I129">
        <v>0.64</v>
      </c>
      <c r="J129">
        <v>-3.77</v>
      </c>
      <c r="K129">
        <v>-8.89</v>
      </c>
      <c r="L129">
        <v>0.32100000000000001</v>
      </c>
      <c r="M129">
        <v>0.39700000000000002</v>
      </c>
    </row>
    <row r="130" spans="1:13" x14ac:dyDescent="0.25">
      <c r="A130" t="s">
        <v>5269</v>
      </c>
      <c r="B130">
        <v>2017</v>
      </c>
      <c r="C130">
        <v>2010788</v>
      </c>
      <c r="D130" t="s">
        <v>1520</v>
      </c>
      <c r="E130">
        <v>1</v>
      </c>
      <c r="F130" s="1">
        <v>42969</v>
      </c>
      <c r="G130">
        <v>34.05677</v>
      </c>
      <c r="H130">
        <v>-84.680629999999994</v>
      </c>
      <c r="I130">
        <v>-2.81</v>
      </c>
      <c r="J130">
        <v>-14.84</v>
      </c>
      <c r="K130">
        <v>7.64</v>
      </c>
      <c r="L130">
        <v>8.2000000000000003E-2</v>
      </c>
      <c r="M130">
        <v>0.154</v>
      </c>
    </row>
    <row r="131" spans="1:13" x14ac:dyDescent="0.25">
      <c r="A131" t="s">
        <v>5270</v>
      </c>
      <c r="B131">
        <v>2017</v>
      </c>
      <c r="C131">
        <v>2010695</v>
      </c>
      <c r="D131" t="s">
        <v>1521</v>
      </c>
      <c r="E131">
        <v>1</v>
      </c>
      <c r="F131" s="1">
        <v>42955</v>
      </c>
      <c r="G131">
        <v>33.833759999999998</v>
      </c>
      <c r="H131">
        <v>-84.093199999999996</v>
      </c>
      <c r="I131">
        <v>-3.05</v>
      </c>
      <c r="J131">
        <v>-18.82</v>
      </c>
      <c r="K131">
        <v>5.58</v>
      </c>
      <c r="L131">
        <v>9.7000000000000003E-2</v>
      </c>
      <c r="M131">
        <v>0.13600000000000001</v>
      </c>
    </row>
    <row r="132" spans="1:13" x14ac:dyDescent="0.25">
      <c r="A132" t="s">
        <v>5271</v>
      </c>
      <c r="B132">
        <v>2017</v>
      </c>
      <c r="C132">
        <v>2010712</v>
      </c>
      <c r="D132" t="s">
        <v>1522</v>
      </c>
      <c r="E132">
        <v>1</v>
      </c>
      <c r="F132" s="1">
        <v>42956</v>
      </c>
      <c r="G132">
        <v>33.790509999999998</v>
      </c>
      <c r="H132">
        <v>-84.946340000000006</v>
      </c>
      <c r="I132">
        <v>-2.84</v>
      </c>
      <c r="J132">
        <v>-17.940000000000001</v>
      </c>
      <c r="K132">
        <v>4.78</v>
      </c>
      <c r="L132">
        <v>0.127</v>
      </c>
      <c r="M132">
        <v>0.26</v>
      </c>
    </row>
    <row r="133" spans="1:13" x14ac:dyDescent="0.25">
      <c r="A133" t="s">
        <v>5272</v>
      </c>
      <c r="B133">
        <v>2017</v>
      </c>
      <c r="C133">
        <v>2011074</v>
      </c>
      <c r="D133" t="s">
        <v>1523</v>
      </c>
      <c r="E133">
        <v>1</v>
      </c>
      <c r="F133" s="1">
        <v>42915</v>
      </c>
      <c r="G133">
        <v>31.019722219999998</v>
      </c>
      <c r="H133">
        <v>-83.127499999999998</v>
      </c>
      <c r="I133">
        <v>1.97</v>
      </c>
      <c r="J133">
        <v>4.03</v>
      </c>
      <c r="K133">
        <v>-11.73</v>
      </c>
      <c r="L133">
        <v>0.43</v>
      </c>
      <c r="M133">
        <v>0.23799999999999999</v>
      </c>
    </row>
    <row r="134" spans="1:13" x14ac:dyDescent="0.25">
      <c r="A134" t="s">
        <v>5273</v>
      </c>
      <c r="B134">
        <v>2017</v>
      </c>
      <c r="C134">
        <v>2010744</v>
      </c>
      <c r="D134" t="s">
        <v>1524</v>
      </c>
      <c r="E134">
        <v>1</v>
      </c>
      <c r="F134" s="1">
        <v>42962</v>
      </c>
      <c r="G134">
        <v>34.730110140000001</v>
      </c>
      <c r="H134">
        <v>-83.352569070000001</v>
      </c>
      <c r="I134">
        <v>-5.1100000000000003</v>
      </c>
      <c r="J134">
        <v>-25.19</v>
      </c>
      <c r="K134">
        <v>15.69</v>
      </c>
      <c r="L134">
        <v>7.0000000000000007E-2</v>
      </c>
      <c r="M134">
        <v>0.752</v>
      </c>
    </row>
    <row r="135" spans="1:13" x14ac:dyDescent="0.25">
      <c r="A135" t="s">
        <v>3295</v>
      </c>
      <c r="B135">
        <v>2017</v>
      </c>
      <c r="C135">
        <v>2010338</v>
      </c>
      <c r="D135" t="s">
        <v>1525</v>
      </c>
      <c r="E135">
        <v>1</v>
      </c>
      <c r="F135" s="1">
        <v>42908</v>
      </c>
      <c r="G135">
        <v>43.155740000000002</v>
      </c>
      <c r="H135">
        <v>-94.650350000000003</v>
      </c>
      <c r="I135">
        <v>-4.79</v>
      </c>
      <c r="J135">
        <v>-36.700000000000003</v>
      </c>
      <c r="K135">
        <v>1.62</v>
      </c>
      <c r="L135">
        <v>0.23</v>
      </c>
      <c r="M135">
        <v>0.75</v>
      </c>
    </row>
    <row r="136" spans="1:13" x14ac:dyDescent="0.25">
      <c r="A136" t="s">
        <v>3769</v>
      </c>
      <c r="B136">
        <v>2017</v>
      </c>
      <c r="C136">
        <v>2010382</v>
      </c>
      <c r="D136" t="s">
        <v>1526</v>
      </c>
      <c r="E136">
        <v>1</v>
      </c>
      <c r="F136" s="1">
        <v>42915</v>
      </c>
      <c r="G136">
        <v>42.485259999999997</v>
      </c>
      <c r="H136">
        <v>-94.630070000000003</v>
      </c>
      <c r="I136">
        <v>-3.1</v>
      </c>
      <c r="J136">
        <v>-28.55</v>
      </c>
      <c r="K136">
        <v>-3.75</v>
      </c>
      <c r="L136">
        <v>0.41</v>
      </c>
      <c r="M136">
        <v>0.748</v>
      </c>
    </row>
    <row r="137" spans="1:13" x14ac:dyDescent="0.25">
      <c r="A137" t="s">
        <v>3482</v>
      </c>
      <c r="B137">
        <v>2017</v>
      </c>
      <c r="C137">
        <v>2010299</v>
      </c>
      <c r="D137" t="s">
        <v>1527</v>
      </c>
      <c r="E137">
        <v>1</v>
      </c>
      <c r="F137" s="1">
        <v>42906</v>
      </c>
      <c r="G137">
        <v>41.477229999999999</v>
      </c>
      <c r="H137">
        <v>-92.460279999999997</v>
      </c>
      <c r="I137">
        <v>-3.34</v>
      </c>
      <c r="J137">
        <v>-27.87</v>
      </c>
      <c r="K137">
        <v>-1.1499999999999999</v>
      </c>
      <c r="L137">
        <v>0.20899999999999999</v>
      </c>
      <c r="M137">
        <v>0.67600000000000005</v>
      </c>
    </row>
    <row r="138" spans="1:13" x14ac:dyDescent="0.25">
      <c r="A138" t="s">
        <v>3486</v>
      </c>
      <c r="B138">
        <v>2017</v>
      </c>
      <c r="C138">
        <v>2010371</v>
      </c>
      <c r="D138" t="s">
        <v>1528</v>
      </c>
      <c r="E138">
        <v>1</v>
      </c>
      <c r="F138" s="1">
        <v>42914</v>
      </c>
      <c r="G138">
        <v>43.461320000000001</v>
      </c>
      <c r="H138">
        <v>-95.172510000000003</v>
      </c>
      <c r="I138">
        <v>-3.85</v>
      </c>
      <c r="J138">
        <v>-35.78</v>
      </c>
      <c r="K138">
        <v>-4.9800000000000004</v>
      </c>
      <c r="L138">
        <v>0.26500000000000001</v>
      </c>
      <c r="M138">
        <v>0.29399999999999998</v>
      </c>
    </row>
    <row r="139" spans="1:13" x14ac:dyDescent="0.25">
      <c r="A139" t="s">
        <v>4516</v>
      </c>
      <c r="B139">
        <v>2017</v>
      </c>
      <c r="C139">
        <v>2010312</v>
      </c>
      <c r="D139" t="s">
        <v>1529</v>
      </c>
      <c r="E139">
        <v>1</v>
      </c>
      <c r="F139" s="1">
        <v>42907</v>
      </c>
      <c r="G139">
        <v>43.171790000000001</v>
      </c>
      <c r="H139">
        <v>-94.905000000000001</v>
      </c>
      <c r="I139">
        <v>-3.71</v>
      </c>
      <c r="J139">
        <v>-31.54</v>
      </c>
      <c r="K139">
        <v>-1.86</v>
      </c>
      <c r="L139">
        <v>0.316</v>
      </c>
      <c r="M139">
        <v>0.65</v>
      </c>
    </row>
    <row r="140" spans="1:13" x14ac:dyDescent="0.25">
      <c r="A140" t="s">
        <v>4509</v>
      </c>
      <c r="B140">
        <v>2017</v>
      </c>
      <c r="C140">
        <v>2010653</v>
      </c>
      <c r="D140" t="s">
        <v>1530</v>
      </c>
      <c r="E140">
        <v>1</v>
      </c>
      <c r="F140" s="1">
        <v>42948</v>
      </c>
      <c r="G140">
        <v>43.482489999999999</v>
      </c>
      <c r="H140">
        <v>-95.191450000000003</v>
      </c>
      <c r="I140">
        <v>-4.3899999999999997</v>
      </c>
      <c r="J140">
        <v>-37.94</v>
      </c>
      <c r="K140">
        <v>-2.82</v>
      </c>
      <c r="L140">
        <v>0.218</v>
      </c>
      <c r="M140">
        <v>0.108</v>
      </c>
    </row>
    <row r="141" spans="1:13" x14ac:dyDescent="0.25">
      <c r="A141" t="s">
        <v>4512</v>
      </c>
      <c r="B141">
        <v>2017</v>
      </c>
      <c r="C141">
        <v>2010407</v>
      </c>
      <c r="D141" t="s">
        <v>1531</v>
      </c>
      <c r="E141">
        <v>1</v>
      </c>
      <c r="F141" s="1">
        <v>42921</v>
      </c>
      <c r="G141">
        <v>40.754390000000001</v>
      </c>
      <c r="H141">
        <v>-92.440079999999995</v>
      </c>
      <c r="I141">
        <v>-2.36</v>
      </c>
      <c r="J141">
        <v>-22.93</v>
      </c>
      <c r="K141">
        <v>-4.05</v>
      </c>
      <c r="L141">
        <v>0.26400000000000001</v>
      </c>
      <c r="M141">
        <v>0.871</v>
      </c>
    </row>
    <row r="142" spans="1:13" x14ac:dyDescent="0.25">
      <c r="A142" t="s">
        <v>5274</v>
      </c>
      <c r="B142">
        <v>2017</v>
      </c>
      <c r="C142">
        <v>2011044</v>
      </c>
      <c r="D142" t="s">
        <v>1532</v>
      </c>
      <c r="E142">
        <v>1</v>
      </c>
      <c r="F142" s="1">
        <v>42912</v>
      </c>
      <c r="G142">
        <v>41.033670000000001</v>
      </c>
      <c r="H142">
        <v>-93.742729999999995</v>
      </c>
      <c r="I142">
        <v>-3.32</v>
      </c>
      <c r="J142">
        <v>-25.76</v>
      </c>
      <c r="K142">
        <v>0.8</v>
      </c>
      <c r="L142">
        <v>0.26200000000000001</v>
      </c>
      <c r="M142">
        <v>0.41599999999999998</v>
      </c>
    </row>
    <row r="143" spans="1:13" x14ac:dyDescent="0.25">
      <c r="A143" t="s">
        <v>5275</v>
      </c>
      <c r="B143">
        <v>2017</v>
      </c>
      <c r="C143">
        <v>2010608</v>
      </c>
      <c r="D143" t="s">
        <v>1533</v>
      </c>
      <c r="E143">
        <v>1</v>
      </c>
      <c r="F143" s="1">
        <v>42943</v>
      </c>
      <c r="G143">
        <v>41.777729999999998</v>
      </c>
      <c r="H143">
        <v>-91.844390000000004</v>
      </c>
      <c r="I143">
        <v>-4.92</v>
      </c>
      <c r="J143">
        <v>-34.9</v>
      </c>
      <c r="K143">
        <v>4.46</v>
      </c>
      <c r="L143">
        <v>0.112</v>
      </c>
      <c r="M143">
        <v>0.251</v>
      </c>
    </row>
    <row r="144" spans="1:13" x14ac:dyDescent="0.25">
      <c r="A144" t="s">
        <v>5276</v>
      </c>
      <c r="B144">
        <v>2017</v>
      </c>
      <c r="C144">
        <v>2010597</v>
      </c>
      <c r="D144" t="s">
        <v>1534</v>
      </c>
      <c r="E144">
        <v>1</v>
      </c>
      <c r="F144" s="1">
        <v>42942</v>
      </c>
      <c r="G144">
        <v>42.607559999999999</v>
      </c>
      <c r="H144">
        <v>-94.451570000000004</v>
      </c>
      <c r="I144">
        <v>-0.28000000000000003</v>
      </c>
      <c r="J144">
        <v>-16.71</v>
      </c>
      <c r="K144">
        <v>-14.47</v>
      </c>
      <c r="L144">
        <v>0.875</v>
      </c>
      <c r="M144">
        <v>0.59099999999999997</v>
      </c>
    </row>
    <row r="145" spans="1:13" x14ac:dyDescent="0.25">
      <c r="A145" t="s">
        <v>5277</v>
      </c>
      <c r="B145">
        <v>2017</v>
      </c>
      <c r="C145">
        <v>2010541</v>
      </c>
      <c r="D145" t="s">
        <v>1535</v>
      </c>
      <c r="E145">
        <v>1</v>
      </c>
      <c r="F145" s="1">
        <v>42936</v>
      </c>
      <c r="G145">
        <v>41.535870000000003</v>
      </c>
      <c r="H145">
        <v>-94.881060000000005</v>
      </c>
      <c r="I145">
        <v>-3.72</v>
      </c>
      <c r="J145">
        <v>-28.92</v>
      </c>
      <c r="K145">
        <v>0.84</v>
      </c>
      <c r="L145">
        <v>0.29299999999999998</v>
      </c>
      <c r="M145">
        <v>0.98899999999999999</v>
      </c>
    </row>
    <row r="146" spans="1:13" x14ac:dyDescent="0.25">
      <c r="A146" t="s">
        <v>5278</v>
      </c>
      <c r="B146">
        <v>2017</v>
      </c>
      <c r="C146">
        <v>2010637</v>
      </c>
      <c r="D146" t="s">
        <v>1536</v>
      </c>
      <c r="E146">
        <v>1</v>
      </c>
      <c r="F146" s="1">
        <v>42947</v>
      </c>
      <c r="G146">
        <v>43.174460000000003</v>
      </c>
      <c r="H146">
        <v>-91.909099999999995</v>
      </c>
      <c r="I146">
        <v>-6.24</v>
      </c>
      <c r="J146">
        <v>-41.16</v>
      </c>
      <c r="K146">
        <v>8.76</v>
      </c>
      <c r="L146">
        <v>4.4999999999999998E-2</v>
      </c>
      <c r="M146">
        <v>0.14000000000000001</v>
      </c>
    </row>
    <row r="147" spans="1:13" x14ac:dyDescent="0.25">
      <c r="A147" t="s">
        <v>5279</v>
      </c>
      <c r="B147">
        <v>2017</v>
      </c>
      <c r="C147">
        <v>2010675</v>
      </c>
      <c r="D147" t="s">
        <v>1537</v>
      </c>
      <c r="E147">
        <v>1</v>
      </c>
      <c r="F147" s="1">
        <v>42949</v>
      </c>
      <c r="G147">
        <v>42.72963</v>
      </c>
      <c r="H147">
        <v>-93.417349999999999</v>
      </c>
      <c r="I147">
        <v>-5.14</v>
      </c>
      <c r="J147">
        <v>-37.89</v>
      </c>
      <c r="K147">
        <v>3.23</v>
      </c>
      <c r="L147">
        <v>0.21</v>
      </c>
      <c r="M147">
        <v>0.432</v>
      </c>
    </row>
    <row r="148" spans="1:13" x14ac:dyDescent="0.25">
      <c r="A148" t="s">
        <v>5280</v>
      </c>
      <c r="B148">
        <v>2017</v>
      </c>
      <c r="C148">
        <v>2010853</v>
      </c>
      <c r="D148" t="s">
        <v>1538</v>
      </c>
      <c r="E148">
        <v>1</v>
      </c>
      <c r="F148" s="1">
        <v>42983</v>
      </c>
      <c r="G148">
        <v>41.063940000000002</v>
      </c>
      <c r="H148">
        <v>-94.399569999999997</v>
      </c>
      <c r="I148">
        <v>-1.03</v>
      </c>
      <c r="J148">
        <v>-13.96</v>
      </c>
      <c r="K148">
        <v>-5.72</v>
      </c>
      <c r="L148">
        <v>0.63</v>
      </c>
      <c r="M148">
        <v>0.99299999999999999</v>
      </c>
    </row>
    <row r="149" spans="1:13" x14ac:dyDescent="0.25">
      <c r="A149" t="s">
        <v>5281</v>
      </c>
      <c r="B149">
        <v>2017</v>
      </c>
      <c r="C149">
        <v>2010881</v>
      </c>
      <c r="D149" t="s">
        <v>1539</v>
      </c>
      <c r="E149">
        <v>1</v>
      </c>
      <c r="F149" s="1">
        <v>42986</v>
      </c>
      <c r="G149">
        <v>41.335230000000003</v>
      </c>
      <c r="H149">
        <v>-91.544610000000006</v>
      </c>
      <c r="I149">
        <v>-1.83</v>
      </c>
      <c r="J149">
        <v>-20.53</v>
      </c>
      <c r="K149">
        <v>-5.89</v>
      </c>
      <c r="L149">
        <v>0.28799999999999998</v>
      </c>
      <c r="M149">
        <v>0.67200000000000004</v>
      </c>
    </row>
    <row r="150" spans="1:13" x14ac:dyDescent="0.25">
      <c r="A150" t="s">
        <v>4326</v>
      </c>
      <c r="B150">
        <v>2017</v>
      </c>
      <c r="C150">
        <v>2010592</v>
      </c>
      <c r="D150" t="s">
        <v>1540</v>
      </c>
      <c r="E150">
        <v>1</v>
      </c>
      <c r="F150" s="1">
        <v>42942</v>
      </c>
      <c r="G150">
        <v>42.478853999999998</v>
      </c>
      <c r="H150">
        <v>-92.388799000000006</v>
      </c>
      <c r="I150">
        <v>-4.08</v>
      </c>
      <c r="J150">
        <v>-33.5</v>
      </c>
      <c r="K150">
        <v>-0.86</v>
      </c>
      <c r="L150">
        <v>0.22800000000000001</v>
      </c>
      <c r="M150">
        <v>2.0529999999999999</v>
      </c>
    </row>
    <row r="151" spans="1:13" x14ac:dyDescent="0.25">
      <c r="A151" t="s">
        <v>4520</v>
      </c>
      <c r="B151">
        <v>2017</v>
      </c>
      <c r="C151">
        <v>2010197</v>
      </c>
      <c r="D151" t="s">
        <v>1541</v>
      </c>
      <c r="E151">
        <v>1</v>
      </c>
      <c r="F151" s="1">
        <v>42893</v>
      </c>
      <c r="G151">
        <v>40.596744000000001</v>
      </c>
      <c r="H151">
        <v>-93.772298000000006</v>
      </c>
      <c r="I151">
        <v>-3.26</v>
      </c>
      <c r="J151">
        <v>-28.1</v>
      </c>
      <c r="K151">
        <v>-2.02</v>
      </c>
      <c r="L151">
        <v>0.193</v>
      </c>
      <c r="M151">
        <v>0.67</v>
      </c>
    </row>
    <row r="152" spans="1:13" x14ac:dyDescent="0.25">
      <c r="A152" t="s">
        <v>4070</v>
      </c>
      <c r="B152">
        <v>2017</v>
      </c>
      <c r="C152">
        <v>2011073</v>
      </c>
      <c r="D152" t="s">
        <v>1542</v>
      </c>
      <c r="E152">
        <v>1</v>
      </c>
      <c r="F152" s="1">
        <v>42915</v>
      </c>
      <c r="G152">
        <v>44.964120000000001</v>
      </c>
      <c r="H152">
        <v>-116.46299999999999</v>
      </c>
      <c r="I152">
        <v>-15.02</v>
      </c>
      <c r="J152">
        <v>-114.37</v>
      </c>
      <c r="K152">
        <v>5.79</v>
      </c>
      <c r="L152">
        <v>1.4999999999999999E-2</v>
      </c>
      <c r="M152">
        <v>5.2999999999999999E-2</v>
      </c>
    </row>
    <row r="153" spans="1:13" x14ac:dyDescent="0.25">
      <c r="A153" t="s">
        <v>2683</v>
      </c>
      <c r="B153">
        <v>2017</v>
      </c>
      <c r="C153">
        <v>2011155</v>
      </c>
      <c r="D153" t="s">
        <v>1543</v>
      </c>
      <c r="E153">
        <v>1</v>
      </c>
      <c r="F153" s="1">
        <v>42936</v>
      </c>
      <c r="G153">
        <v>42.677050000000001</v>
      </c>
      <c r="H153">
        <v>-113.40730000000001</v>
      </c>
      <c r="I153">
        <v>-16.760000000000002</v>
      </c>
      <c r="J153">
        <v>-126.03</v>
      </c>
      <c r="K153">
        <v>8.0500000000000007</v>
      </c>
      <c r="L153">
        <v>0.03</v>
      </c>
      <c r="M153">
        <v>0.18</v>
      </c>
    </row>
    <row r="154" spans="1:13" x14ac:dyDescent="0.25">
      <c r="A154" t="s">
        <v>4089</v>
      </c>
      <c r="B154">
        <v>2017</v>
      </c>
      <c r="C154">
        <v>2011275</v>
      </c>
      <c r="D154" t="s">
        <v>1544</v>
      </c>
      <c r="E154">
        <v>1</v>
      </c>
      <c r="F154" s="1">
        <v>42953</v>
      </c>
      <c r="G154">
        <v>48.458399999999997</v>
      </c>
      <c r="H154">
        <v>-116.8242</v>
      </c>
      <c r="I154">
        <v>-12.75</v>
      </c>
      <c r="J154">
        <v>-102.45</v>
      </c>
      <c r="K154">
        <v>-0.45</v>
      </c>
      <c r="L154">
        <v>7.5999999999999998E-2</v>
      </c>
      <c r="M154">
        <v>0.114</v>
      </c>
    </row>
    <row r="155" spans="1:13" x14ac:dyDescent="0.25">
      <c r="A155" t="s">
        <v>3089</v>
      </c>
      <c r="B155">
        <v>2017</v>
      </c>
      <c r="C155">
        <v>2011265</v>
      </c>
      <c r="D155" t="s">
        <v>1545</v>
      </c>
      <c r="E155">
        <v>1</v>
      </c>
      <c r="F155" s="1">
        <v>42951</v>
      </c>
      <c r="G155">
        <v>47.46649</v>
      </c>
      <c r="H155">
        <v>-116.6019</v>
      </c>
      <c r="I155">
        <v>-11.8</v>
      </c>
      <c r="J155">
        <v>-95.45</v>
      </c>
      <c r="K155">
        <v>-1.05</v>
      </c>
      <c r="L155">
        <v>8.6999999999999994E-2</v>
      </c>
      <c r="M155">
        <v>0.23499999999999999</v>
      </c>
    </row>
    <row r="156" spans="1:13" x14ac:dyDescent="0.25">
      <c r="A156" t="s">
        <v>3655</v>
      </c>
      <c r="B156">
        <v>2017</v>
      </c>
      <c r="C156">
        <v>2011129</v>
      </c>
      <c r="D156" t="s">
        <v>1546</v>
      </c>
      <c r="E156">
        <v>1</v>
      </c>
      <c r="F156" s="1">
        <v>42934</v>
      </c>
      <c r="G156">
        <v>42.238549999999996</v>
      </c>
      <c r="H156">
        <v>-111.8531</v>
      </c>
      <c r="I156">
        <v>-14.19</v>
      </c>
      <c r="J156">
        <v>-113.3</v>
      </c>
      <c r="K156">
        <v>0.22</v>
      </c>
      <c r="L156">
        <v>3.4000000000000002E-2</v>
      </c>
      <c r="M156">
        <v>0.161</v>
      </c>
    </row>
    <row r="157" spans="1:13" x14ac:dyDescent="0.25">
      <c r="A157" t="s">
        <v>4522</v>
      </c>
      <c r="B157">
        <v>2017</v>
      </c>
      <c r="C157">
        <v>2011261</v>
      </c>
      <c r="D157" t="s">
        <v>1547</v>
      </c>
      <c r="E157">
        <v>1</v>
      </c>
      <c r="F157" s="1">
        <v>42950</v>
      </c>
      <c r="G157">
        <v>48.756680000000003</v>
      </c>
      <c r="H157">
        <v>-116.09269999999999</v>
      </c>
      <c r="I157">
        <v>-13.5</v>
      </c>
      <c r="J157">
        <v>-110.23</v>
      </c>
      <c r="K157">
        <v>-2.23</v>
      </c>
      <c r="L157">
        <v>6.4000000000000001E-2</v>
      </c>
      <c r="M157">
        <v>0.23100000000000001</v>
      </c>
    </row>
    <row r="158" spans="1:13" x14ac:dyDescent="0.25">
      <c r="A158" t="s">
        <v>4534</v>
      </c>
      <c r="B158">
        <v>2017</v>
      </c>
      <c r="C158">
        <v>2011165</v>
      </c>
      <c r="D158" t="s">
        <v>1548</v>
      </c>
      <c r="E158">
        <v>1</v>
      </c>
      <c r="F158" s="1">
        <v>42936</v>
      </c>
      <c r="G158">
        <v>43.078400000000002</v>
      </c>
      <c r="H158">
        <v>-112.69370000000001</v>
      </c>
      <c r="I158">
        <v>-17</v>
      </c>
      <c r="J158">
        <v>-128.93</v>
      </c>
      <c r="K158">
        <v>7.07</v>
      </c>
      <c r="L158">
        <v>4.7E-2</v>
      </c>
      <c r="M158">
        <v>5.5E-2</v>
      </c>
    </row>
    <row r="159" spans="1:13" x14ac:dyDescent="0.25">
      <c r="A159" t="s">
        <v>4526</v>
      </c>
      <c r="B159">
        <v>2017</v>
      </c>
      <c r="C159">
        <v>2011092</v>
      </c>
      <c r="D159" t="s">
        <v>1549</v>
      </c>
      <c r="E159">
        <v>1</v>
      </c>
      <c r="F159" s="1">
        <v>42926</v>
      </c>
      <c r="G159">
        <v>44.329099999999997</v>
      </c>
      <c r="H159">
        <v>-116.1841</v>
      </c>
      <c r="I159">
        <v>-15.15</v>
      </c>
      <c r="J159">
        <v>-113.59</v>
      </c>
      <c r="K159">
        <v>7.61</v>
      </c>
      <c r="L159">
        <v>7.0000000000000001E-3</v>
      </c>
      <c r="M159">
        <v>6.9000000000000006E-2</v>
      </c>
    </row>
    <row r="160" spans="1:13" x14ac:dyDescent="0.25">
      <c r="A160" t="s">
        <v>4525</v>
      </c>
      <c r="B160">
        <v>2017</v>
      </c>
      <c r="C160">
        <v>2011139</v>
      </c>
      <c r="D160" t="s">
        <v>1550</v>
      </c>
      <c r="E160">
        <v>1</v>
      </c>
      <c r="F160" s="1">
        <v>42935</v>
      </c>
      <c r="G160">
        <v>42.897550000000003</v>
      </c>
      <c r="H160">
        <v>-111.96729999999999</v>
      </c>
      <c r="I160">
        <v>-14.25</v>
      </c>
      <c r="J160">
        <v>-112.08</v>
      </c>
      <c r="K160">
        <v>1.96</v>
      </c>
      <c r="L160">
        <v>5.8000000000000003E-2</v>
      </c>
      <c r="M160">
        <v>0.375</v>
      </c>
    </row>
    <row r="161" spans="1:13" x14ac:dyDescent="0.25">
      <c r="A161" t="s">
        <v>4537</v>
      </c>
      <c r="B161">
        <v>2017</v>
      </c>
      <c r="C161">
        <v>2011290</v>
      </c>
      <c r="D161" t="s">
        <v>1551</v>
      </c>
      <c r="E161">
        <v>1</v>
      </c>
      <c r="F161" s="1">
        <v>42955</v>
      </c>
      <c r="G161">
        <v>47.516559999999998</v>
      </c>
      <c r="H161">
        <v>-115.7308</v>
      </c>
      <c r="I161">
        <v>-14.57</v>
      </c>
      <c r="J161">
        <v>-110.94</v>
      </c>
      <c r="K161">
        <v>5.62</v>
      </c>
      <c r="L161">
        <v>8.3000000000000004E-2</v>
      </c>
      <c r="M161">
        <v>0.26</v>
      </c>
    </row>
    <row r="162" spans="1:13" x14ac:dyDescent="0.25">
      <c r="A162" t="s">
        <v>3625</v>
      </c>
      <c r="B162">
        <v>2017</v>
      </c>
      <c r="C162">
        <v>2011262</v>
      </c>
      <c r="D162" t="s">
        <v>1552</v>
      </c>
      <c r="E162">
        <v>1</v>
      </c>
      <c r="F162" s="1">
        <v>42950</v>
      </c>
      <c r="G162">
        <v>47.882849999999998</v>
      </c>
      <c r="H162">
        <v>-116.87560000000001</v>
      </c>
      <c r="I162">
        <v>-13.04</v>
      </c>
      <c r="J162">
        <v>-101.16</v>
      </c>
      <c r="K162">
        <v>3.16</v>
      </c>
      <c r="L162">
        <v>4.9000000000000002E-2</v>
      </c>
      <c r="M162">
        <v>0.55800000000000005</v>
      </c>
    </row>
    <row r="163" spans="1:13" x14ac:dyDescent="0.25">
      <c r="A163" t="s">
        <v>4535</v>
      </c>
      <c r="B163">
        <v>2017</v>
      </c>
      <c r="C163">
        <v>2011103</v>
      </c>
      <c r="D163" t="s">
        <v>1553</v>
      </c>
      <c r="E163">
        <v>1</v>
      </c>
      <c r="F163" s="1">
        <v>42927</v>
      </c>
      <c r="G163">
        <v>45.127670000000002</v>
      </c>
      <c r="H163">
        <v>-116.0224</v>
      </c>
      <c r="I163">
        <v>-16.23</v>
      </c>
      <c r="J163">
        <v>-121.56</v>
      </c>
      <c r="K163">
        <v>8.2799999999999994</v>
      </c>
      <c r="L163">
        <v>2.4E-2</v>
      </c>
      <c r="M163">
        <v>0.33</v>
      </c>
    </row>
    <row r="164" spans="1:13" x14ac:dyDescent="0.25">
      <c r="A164" t="s">
        <v>4545</v>
      </c>
      <c r="B164">
        <v>2017</v>
      </c>
      <c r="C164">
        <v>2011459</v>
      </c>
      <c r="D164" t="s">
        <v>1554</v>
      </c>
      <c r="E164">
        <v>1</v>
      </c>
      <c r="F164" s="1">
        <v>42985</v>
      </c>
      <c r="G164">
        <v>42.160550000000001</v>
      </c>
      <c r="H164">
        <v>-113.9391</v>
      </c>
      <c r="I164">
        <v>-15.17</v>
      </c>
      <c r="J164">
        <v>-120.22</v>
      </c>
      <c r="K164">
        <v>1.1399999999999999</v>
      </c>
      <c r="L164">
        <v>0.114</v>
      </c>
      <c r="M164">
        <v>0.56200000000000006</v>
      </c>
    </row>
    <row r="165" spans="1:13" x14ac:dyDescent="0.25">
      <c r="A165" t="s">
        <v>5282</v>
      </c>
      <c r="B165">
        <v>2017</v>
      </c>
      <c r="C165">
        <v>2011276</v>
      </c>
      <c r="D165" t="s">
        <v>1555</v>
      </c>
      <c r="E165">
        <v>1</v>
      </c>
      <c r="F165" s="1">
        <v>42954</v>
      </c>
      <c r="G165">
        <v>48.59713</v>
      </c>
      <c r="H165">
        <v>-116.9714</v>
      </c>
      <c r="I165">
        <v>-6.39</v>
      </c>
      <c r="J165">
        <v>-79.209999999999994</v>
      </c>
      <c r="K165">
        <v>-28.09</v>
      </c>
      <c r="L165">
        <v>0.441</v>
      </c>
      <c r="M165">
        <v>4.6210000000000004</v>
      </c>
    </row>
    <row r="166" spans="1:13" x14ac:dyDescent="0.25">
      <c r="A166" t="s">
        <v>5283</v>
      </c>
      <c r="B166">
        <v>2017</v>
      </c>
      <c r="C166">
        <v>2010461</v>
      </c>
      <c r="D166" t="s">
        <v>1556</v>
      </c>
      <c r="E166">
        <v>1</v>
      </c>
      <c r="F166" s="1">
        <v>42928</v>
      </c>
      <c r="G166">
        <v>42.96557</v>
      </c>
      <c r="H166">
        <v>-115.84310000000001</v>
      </c>
      <c r="I166">
        <v>-8.69</v>
      </c>
      <c r="J166">
        <v>-90.58</v>
      </c>
      <c r="K166">
        <v>-21.06</v>
      </c>
      <c r="L166">
        <v>0.184</v>
      </c>
      <c r="M166">
        <v>1.5429999999999999</v>
      </c>
    </row>
    <row r="167" spans="1:13" x14ac:dyDescent="0.25">
      <c r="A167" t="s">
        <v>5284</v>
      </c>
      <c r="B167">
        <v>2017</v>
      </c>
      <c r="C167">
        <v>2011192</v>
      </c>
      <c r="D167" t="s">
        <v>1557</v>
      </c>
      <c r="E167">
        <v>1</v>
      </c>
      <c r="F167" s="1">
        <v>42940</v>
      </c>
      <c r="G167">
        <v>44.651449999999997</v>
      </c>
      <c r="H167">
        <v>-115.49720000000001</v>
      </c>
      <c r="I167">
        <v>-16.7</v>
      </c>
      <c r="J167">
        <v>-127.78</v>
      </c>
      <c r="K167">
        <v>5.82</v>
      </c>
      <c r="L167">
        <v>7.3999999999999996E-2</v>
      </c>
      <c r="M167">
        <v>0.183</v>
      </c>
    </row>
    <row r="168" spans="1:13" x14ac:dyDescent="0.25">
      <c r="A168" t="s">
        <v>5285</v>
      </c>
      <c r="B168">
        <v>2017</v>
      </c>
      <c r="C168">
        <v>2011210</v>
      </c>
      <c r="D168" t="s">
        <v>1558</v>
      </c>
      <c r="E168">
        <v>1</v>
      </c>
      <c r="F168" s="1">
        <v>42942</v>
      </c>
      <c r="G168">
        <v>43.912419999999997</v>
      </c>
      <c r="H168">
        <v>-114.86109999999999</v>
      </c>
      <c r="I168">
        <v>-16.95</v>
      </c>
      <c r="J168">
        <v>-127.69</v>
      </c>
      <c r="K168">
        <v>7.91</v>
      </c>
      <c r="L168">
        <v>4.0000000000000001E-3</v>
      </c>
      <c r="M168">
        <v>0.497</v>
      </c>
    </row>
    <row r="169" spans="1:13" x14ac:dyDescent="0.25">
      <c r="A169" t="s">
        <v>5286</v>
      </c>
      <c r="B169">
        <v>2017</v>
      </c>
      <c r="C169">
        <v>2011124</v>
      </c>
      <c r="D169" t="s">
        <v>1559</v>
      </c>
      <c r="E169">
        <v>1</v>
      </c>
      <c r="F169" s="1">
        <v>42933</v>
      </c>
      <c r="G169">
        <v>42.349449999999997</v>
      </c>
      <c r="H169">
        <v>-115.9023</v>
      </c>
      <c r="I169">
        <v>-10.87</v>
      </c>
      <c r="J169">
        <v>-97.39</v>
      </c>
      <c r="K169">
        <v>-10.43</v>
      </c>
      <c r="L169">
        <v>0.11700000000000001</v>
      </c>
      <c r="M169">
        <v>4.4429999999999996</v>
      </c>
    </row>
    <row r="170" spans="1:13" x14ac:dyDescent="0.25">
      <c r="A170" t="s">
        <v>5287</v>
      </c>
      <c r="B170">
        <v>2017</v>
      </c>
      <c r="C170">
        <v>2011201</v>
      </c>
      <c r="D170" t="s">
        <v>1560</v>
      </c>
      <c r="E170">
        <v>1</v>
      </c>
      <c r="F170" s="1">
        <v>42941</v>
      </c>
      <c r="G170">
        <v>44.406199999999998</v>
      </c>
      <c r="H170">
        <v>-111.5055</v>
      </c>
      <c r="I170">
        <v>-16.04</v>
      </c>
      <c r="J170">
        <v>-121.24</v>
      </c>
      <c r="K170">
        <v>7.08</v>
      </c>
      <c r="L170">
        <v>1.0999999999999999E-2</v>
      </c>
      <c r="M170">
        <v>7.0000000000000007E-2</v>
      </c>
    </row>
    <row r="171" spans="1:13" x14ac:dyDescent="0.25">
      <c r="A171" t="s">
        <v>5288</v>
      </c>
      <c r="B171">
        <v>2017</v>
      </c>
      <c r="C171">
        <v>2011264</v>
      </c>
      <c r="D171" t="s">
        <v>1561</v>
      </c>
      <c r="E171">
        <v>1</v>
      </c>
      <c r="F171" s="1">
        <v>42950</v>
      </c>
      <c r="G171">
        <v>48.725189999999998</v>
      </c>
      <c r="H171">
        <v>-116.1086</v>
      </c>
      <c r="I171">
        <v>-11.41</v>
      </c>
      <c r="J171">
        <v>-100.86</v>
      </c>
      <c r="K171">
        <v>-9.58</v>
      </c>
      <c r="L171">
        <v>0.14399999999999999</v>
      </c>
      <c r="M171">
        <v>2.0459999999999998</v>
      </c>
    </row>
    <row r="172" spans="1:13" x14ac:dyDescent="0.25">
      <c r="A172" t="s">
        <v>5289</v>
      </c>
      <c r="B172">
        <v>2017</v>
      </c>
      <c r="C172">
        <v>2010520</v>
      </c>
      <c r="D172" t="s">
        <v>1562</v>
      </c>
      <c r="E172">
        <v>1</v>
      </c>
      <c r="F172" s="1">
        <v>42935</v>
      </c>
      <c r="G172">
        <v>42.17765</v>
      </c>
      <c r="H172">
        <v>-111.8766</v>
      </c>
      <c r="I172">
        <v>-14.91</v>
      </c>
      <c r="J172">
        <v>-113.83</v>
      </c>
      <c r="K172">
        <v>5.45</v>
      </c>
      <c r="L172">
        <v>7.5999999999999998E-2</v>
      </c>
      <c r="M172">
        <v>1.0389999999999999</v>
      </c>
    </row>
    <row r="173" spans="1:13" x14ac:dyDescent="0.25">
      <c r="A173" t="s">
        <v>5290</v>
      </c>
      <c r="B173">
        <v>2017</v>
      </c>
      <c r="C173">
        <v>2011332</v>
      </c>
      <c r="D173" t="s">
        <v>1563</v>
      </c>
      <c r="E173">
        <v>1</v>
      </c>
      <c r="F173" s="1">
        <v>42963</v>
      </c>
      <c r="G173">
        <v>42.759279999999997</v>
      </c>
      <c r="H173">
        <v>-114.8639</v>
      </c>
      <c r="I173">
        <v>-17.53</v>
      </c>
      <c r="J173">
        <v>-134.07</v>
      </c>
      <c r="K173">
        <v>6.17</v>
      </c>
      <c r="L173">
        <v>5.1999999999999998E-2</v>
      </c>
      <c r="M173">
        <v>0.64800000000000002</v>
      </c>
    </row>
    <row r="174" spans="1:13" x14ac:dyDescent="0.25">
      <c r="A174" t="s">
        <v>5291</v>
      </c>
      <c r="B174">
        <v>2017</v>
      </c>
      <c r="C174">
        <v>2011411</v>
      </c>
      <c r="D174" t="s">
        <v>1564</v>
      </c>
      <c r="E174">
        <v>1</v>
      </c>
      <c r="F174" s="1">
        <v>42978</v>
      </c>
      <c r="G174">
        <v>46.770099999999999</v>
      </c>
      <c r="H174">
        <v>-116.1716</v>
      </c>
      <c r="I174">
        <v>-14.26</v>
      </c>
      <c r="J174">
        <v>-104.47</v>
      </c>
      <c r="K174">
        <v>9.61</v>
      </c>
      <c r="L174">
        <v>8.0000000000000002E-3</v>
      </c>
      <c r="M174">
        <v>1.4999999999999999E-2</v>
      </c>
    </row>
    <row r="175" spans="1:13" x14ac:dyDescent="0.25">
      <c r="A175" t="s">
        <v>3496</v>
      </c>
      <c r="B175">
        <v>2017</v>
      </c>
      <c r="C175">
        <v>2011405</v>
      </c>
      <c r="D175" t="s">
        <v>1565</v>
      </c>
      <c r="E175">
        <v>1</v>
      </c>
      <c r="F175" s="1">
        <v>42977</v>
      </c>
      <c r="G175">
        <v>48.134970000000003</v>
      </c>
      <c r="H175">
        <v>-116.15560000000001</v>
      </c>
      <c r="I175">
        <v>-10.09</v>
      </c>
      <c r="J175">
        <v>-90.19</v>
      </c>
      <c r="K175">
        <v>-9.4700000000000006</v>
      </c>
      <c r="L175">
        <v>0.20100000000000001</v>
      </c>
      <c r="M175">
        <v>0.89</v>
      </c>
    </row>
    <row r="176" spans="1:13" x14ac:dyDescent="0.25">
      <c r="A176" t="s">
        <v>5292</v>
      </c>
      <c r="B176">
        <v>2017</v>
      </c>
      <c r="C176">
        <v>2011340</v>
      </c>
      <c r="D176" t="s">
        <v>1566</v>
      </c>
      <c r="E176">
        <v>1</v>
      </c>
      <c r="F176" s="1">
        <v>42964</v>
      </c>
      <c r="G176">
        <v>44.373429999999999</v>
      </c>
      <c r="H176">
        <v>-115.9853</v>
      </c>
      <c r="I176">
        <v>-13.77</v>
      </c>
      <c r="J176">
        <v>-111.48</v>
      </c>
      <c r="K176">
        <v>-1.32</v>
      </c>
      <c r="L176">
        <v>5.8000000000000003E-2</v>
      </c>
      <c r="M176">
        <v>0.21099999999999999</v>
      </c>
    </row>
    <row r="177" spans="1:13" x14ac:dyDescent="0.25">
      <c r="A177" t="s">
        <v>5293</v>
      </c>
      <c r="B177">
        <v>2017</v>
      </c>
      <c r="C177">
        <v>2011373</v>
      </c>
      <c r="D177" t="s">
        <v>1567</v>
      </c>
      <c r="E177">
        <v>1</v>
      </c>
      <c r="F177" s="1">
        <v>42970</v>
      </c>
      <c r="G177">
        <v>43.251629999999999</v>
      </c>
      <c r="H177">
        <v>-114.8125</v>
      </c>
      <c r="I177">
        <v>-11.3</v>
      </c>
      <c r="J177">
        <v>-104.34</v>
      </c>
      <c r="K177">
        <v>-13.94</v>
      </c>
      <c r="L177">
        <v>0.11600000000000001</v>
      </c>
      <c r="M177">
        <v>0.24</v>
      </c>
    </row>
    <row r="178" spans="1:13" x14ac:dyDescent="0.25">
      <c r="A178" t="s">
        <v>4262</v>
      </c>
      <c r="B178">
        <v>2017</v>
      </c>
      <c r="C178">
        <v>2011330</v>
      </c>
      <c r="D178" t="s">
        <v>1568</v>
      </c>
      <c r="E178">
        <v>1</v>
      </c>
      <c r="F178" s="1">
        <v>42962</v>
      </c>
      <c r="G178">
        <v>44.412768999999997</v>
      </c>
      <c r="H178">
        <v>-115.13265</v>
      </c>
      <c r="I178">
        <v>-16.010000000000002</v>
      </c>
      <c r="J178">
        <v>-126.34</v>
      </c>
      <c r="K178">
        <v>1.74</v>
      </c>
      <c r="L178">
        <v>0.152</v>
      </c>
      <c r="M178">
        <v>0.15</v>
      </c>
    </row>
    <row r="179" spans="1:13" x14ac:dyDescent="0.25">
      <c r="A179" t="s">
        <v>4280</v>
      </c>
      <c r="B179">
        <v>2017</v>
      </c>
      <c r="C179">
        <v>2010730</v>
      </c>
      <c r="D179" t="s">
        <v>1569</v>
      </c>
      <c r="E179">
        <v>1</v>
      </c>
      <c r="F179" s="1">
        <v>42961</v>
      </c>
      <c r="G179">
        <v>44.000621000000002</v>
      </c>
      <c r="H179">
        <v>-114.875721</v>
      </c>
      <c r="I179">
        <v>-17.170000000000002</v>
      </c>
      <c r="J179">
        <v>-130.13</v>
      </c>
      <c r="K179">
        <v>7.23</v>
      </c>
      <c r="L179">
        <v>4.8000000000000001E-2</v>
      </c>
      <c r="M179">
        <v>0.94599999999999995</v>
      </c>
    </row>
    <row r="180" spans="1:13" x14ac:dyDescent="0.25">
      <c r="A180" t="s">
        <v>3602</v>
      </c>
      <c r="B180">
        <v>2017</v>
      </c>
      <c r="C180">
        <v>2011021</v>
      </c>
      <c r="D180" t="s">
        <v>1570</v>
      </c>
      <c r="E180">
        <v>1</v>
      </c>
      <c r="F180" s="1">
        <v>42900</v>
      </c>
      <c r="G180">
        <v>42.19773</v>
      </c>
      <c r="H180">
        <v>-88.103319999999997</v>
      </c>
      <c r="I180">
        <v>-2.12</v>
      </c>
      <c r="J180">
        <v>-20.58</v>
      </c>
      <c r="K180">
        <v>-3.62</v>
      </c>
      <c r="L180">
        <v>0.32400000000000001</v>
      </c>
      <c r="M180">
        <v>1.5569999999999999</v>
      </c>
    </row>
    <row r="181" spans="1:13" x14ac:dyDescent="0.25">
      <c r="A181" t="s">
        <v>3661</v>
      </c>
      <c r="B181">
        <v>2017</v>
      </c>
      <c r="C181">
        <v>2011095</v>
      </c>
      <c r="D181" t="s">
        <v>1571</v>
      </c>
      <c r="E181">
        <v>1</v>
      </c>
      <c r="F181" s="1">
        <v>42927</v>
      </c>
      <c r="G181">
        <v>40.987450000000003</v>
      </c>
      <c r="H181">
        <v>-90.399810000000002</v>
      </c>
      <c r="I181">
        <v>-4.8099999999999996</v>
      </c>
      <c r="J181">
        <v>-32.97</v>
      </c>
      <c r="K181">
        <v>5.51</v>
      </c>
      <c r="L181">
        <v>7.0000000000000007E-2</v>
      </c>
      <c r="M181">
        <v>0.23799999999999999</v>
      </c>
    </row>
    <row r="182" spans="1:13" x14ac:dyDescent="0.25">
      <c r="A182" t="s">
        <v>4558</v>
      </c>
      <c r="B182">
        <v>2017</v>
      </c>
      <c r="C182">
        <v>2011068</v>
      </c>
      <c r="D182" t="s">
        <v>1572</v>
      </c>
      <c r="E182">
        <v>1</v>
      </c>
      <c r="F182" s="1">
        <v>42914</v>
      </c>
      <c r="G182">
        <v>38.751190000000001</v>
      </c>
      <c r="H182">
        <v>-89.992540000000005</v>
      </c>
      <c r="I182">
        <v>-3.77</v>
      </c>
      <c r="J182">
        <v>-28.7</v>
      </c>
      <c r="K182">
        <v>1.46</v>
      </c>
      <c r="L182">
        <v>4.3999999999999997E-2</v>
      </c>
      <c r="M182">
        <v>0.219</v>
      </c>
    </row>
    <row r="183" spans="1:13" x14ac:dyDescent="0.25">
      <c r="A183" t="s">
        <v>4555</v>
      </c>
      <c r="B183">
        <v>2017</v>
      </c>
      <c r="C183">
        <v>2011069</v>
      </c>
      <c r="D183" t="s">
        <v>1573</v>
      </c>
      <c r="E183">
        <v>1</v>
      </c>
      <c r="F183" s="1">
        <v>42915</v>
      </c>
      <c r="G183">
        <v>40.512079999999997</v>
      </c>
      <c r="H183">
        <v>-90.148629999999997</v>
      </c>
      <c r="I183">
        <v>-2.2599999999999998</v>
      </c>
      <c r="J183">
        <v>-22.3</v>
      </c>
      <c r="K183">
        <v>-4.22</v>
      </c>
      <c r="L183">
        <v>0.20899999999999999</v>
      </c>
      <c r="M183">
        <v>1.411</v>
      </c>
    </row>
    <row r="184" spans="1:13" x14ac:dyDescent="0.25">
      <c r="A184" t="s">
        <v>4554</v>
      </c>
      <c r="B184">
        <v>2017</v>
      </c>
      <c r="C184">
        <v>2011336</v>
      </c>
      <c r="D184" t="s">
        <v>1574</v>
      </c>
      <c r="E184">
        <v>1</v>
      </c>
      <c r="F184" s="1">
        <v>42963</v>
      </c>
      <c r="G184">
        <v>37.820770000000003</v>
      </c>
      <c r="H184">
        <v>-88.900729999999996</v>
      </c>
      <c r="I184">
        <v>0.28999999999999998</v>
      </c>
      <c r="J184">
        <v>-5.79</v>
      </c>
      <c r="K184">
        <v>-8.11</v>
      </c>
      <c r="L184">
        <v>0.371</v>
      </c>
      <c r="M184">
        <v>0.42099999999999999</v>
      </c>
    </row>
    <row r="185" spans="1:13" x14ac:dyDescent="0.25">
      <c r="A185" t="s">
        <v>4552</v>
      </c>
      <c r="B185">
        <v>2017</v>
      </c>
      <c r="C185">
        <v>2010996</v>
      </c>
      <c r="D185" t="s">
        <v>1575</v>
      </c>
      <c r="E185">
        <v>1</v>
      </c>
      <c r="F185" s="1">
        <v>42893</v>
      </c>
      <c r="G185">
        <v>40.480220000000003</v>
      </c>
      <c r="H185">
        <v>-88.102999999999994</v>
      </c>
      <c r="I185">
        <v>-0.67</v>
      </c>
      <c r="J185">
        <v>-14.29</v>
      </c>
      <c r="K185">
        <v>-8.93</v>
      </c>
      <c r="L185">
        <v>0.41</v>
      </c>
      <c r="M185">
        <v>0.99199999999999999</v>
      </c>
    </row>
    <row r="186" spans="1:13" x14ac:dyDescent="0.25">
      <c r="A186" t="s">
        <v>5294</v>
      </c>
      <c r="B186">
        <v>2017</v>
      </c>
      <c r="C186">
        <v>2011321</v>
      </c>
      <c r="D186" t="s">
        <v>1576</v>
      </c>
      <c r="E186">
        <v>1</v>
      </c>
      <c r="F186" s="1">
        <v>42961</v>
      </c>
      <c r="G186">
        <v>37.615380000000002</v>
      </c>
      <c r="H186">
        <v>-88.275120000000001</v>
      </c>
      <c r="I186">
        <v>-2.4900000000000002</v>
      </c>
      <c r="J186">
        <v>-18.79</v>
      </c>
      <c r="K186">
        <v>1.1299999999999999</v>
      </c>
      <c r="L186">
        <v>0.14000000000000001</v>
      </c>
      <c r="M186">
        <v>0.42099999999999999</v>
      </c>
    </row>
    <row r="187" spans="1:13" x14ac:dyDescent="0.25">
      <c r="A187" t="s">
        <v>3765</v>
      </c>
      <c r="B187">
        <v>2017</v>
      </c>
      <c r="C187">
        <v>2011106</v>
      </c>
      <c r="D187" t="s">
        <v>1577</v>
      </c>
      <c r="E187">
        <v>1</v>
      </c>
      <c r="F187" s="1">
        <v>42928</v>
      </c>
      <c r="G187">
        <v>40.631149999999998</v>
      </c>
      <c r="H187">
        <v>-89.745440000000002</v>
      </c>
      <c r="I187">
        <v>-3.83</v>
      </c>
      <c r="J187">
        <v>-27.9</v>
      </c>
      <c r="K187">
        <v>2.74</v>
      </c>
      <c r="L187">
        <v>0.11899999999999999</v>
      </c>
      <c r="M187">
        <v>0.50800000000000001</v>
      </c>
    </row>
    <row r="188" spans="1:13" x14ac:dyDescent="0.25">
      <c r="A188" t="s">
        <v>5295</v>
      </c>
      <c r="B188">
        <v>2017</v>
      </c>
      <c r="C188">
        <v>2011352</v>
      </c>
      <c r="D188" t="s">
        <v>1578</v>
      </c>
      <c r="E188">
        <v>1</v>
      </c>
      <c r="F188" s="1">
        <v>42969</v>
      </c>
      <c r="G188">
        <v>38.332299999999996</v>
      </c>
      <c r="H188">
        <v>-89.856359999999995</v>
      </c>
      <c r="I188">
        <v>-1.85</v>
      </c>
      <c r="J188">
        <v>-18.03</v>
      </c>
      <c r="K188">
        <v>-3.23</v>
      </c>
      <c r="L188">
        <v>0.188</v>
      </c>
      <c r="M188">
        <v>0.85299999999999998</v>
      </c>
    </row>
    <row r="189" spans="1:13" x14ac:dyDescent="0.25">
      <c r="A189" t="s">
        <v>5296</v>
      </c>
      <c r="B189">
        <v>2017</v>
      </c>
      <c r="C189">
        <v>2011025</v>
      </c>
      <c r="D189" t="s">
        <v>1579</v>
      </c>
      <c r="E189">
        <v>1</v>
      </c>
      <c r="F189" s="1">
        <v>42902</v>
      </c>
      <c r="G189">
        <v>41.392800000000001</v>
      </c>
      <c r="H189">
        <v>-87.760080000000002</v>
      </c>
      <c r="I189">
        <v>-5.08</v>
      </c>
      <c r="J189">
        <v>-31.7</v>
      </c>
      <c r="K189">
        <v>8.94</v>
      </c>
      <c r="L189">
        <v>3.3000000000000002E-2</v>
      </c>
      <c r="M189">
        <v>0.47399999999999998</v>
      </c>
    </row>
    <row r="190" spans="1:13" x14ac:dyDescent="0.25">
      <c r="A190" t="s">
        <v>5297</v>
      </c>
      <c r="B190">
        <v>2017</v>
      </c>
      <c r="C190">
        <v>2011281</v>
      </c>
      <c r="D190" t="s">
        <v>1580</v>
      </c>
      <c r="E190">
        <v>1</v>
      </c>
      <c r="F190" s="1">
        <v>42955</v>
      </c>
      <c r="G190">
        <v>40.97766</v>
      </c>
      <c r="H190">
        <v>-90.091470000000001</v>
      </c>
      <c r="I190">
        <v>-0.68</v>
      </c>
      <c r="J190">
        <v>-14.58</v>
      </c>
      <c r="K190">
        <v>-9.14</v>
      </c>
      <c r="L190">
        <v>0.39300000000000002</v>
      </c>
      <c r="M190">
        <v>1.2150000000000001</v>
      </c>
    </row>
    <row r="191" spans="1:13" x14ac:dyDescent="0.25">
      <c r="A191" t="s">
        <v>5298</v>
      </c>
      <c r="B191">
        <v>2017</v>
      </c>
      <c r="C191">
        <v>2010223</v>
      </c>
      <c r="D191" t="s">
        <v>1581</v>
      </c>
      <c r="E191">
        <v>1</v>
      </c>
      <c r="F191" s="1">
        <v>42898</v>
      </c>
      <c r="G191">
        <v>40.200110000000002</v>
      </c>
      <c r="H191">
        <v>-88.378510000000006</v>
      </c>
      <c r="I191">
        <v>-4.67</v>
      </c>
      <c r="J191">
        <v>-32.159999999999997</v>
      </c>
      <c r="K191">
        <v>5.2</v>
      </c>
      <c r="L191">
        <v>0.10199999999999999</v>
      </c>
      <c r="M191">
        <v>0.18</v>
      </c>
    </row>
    <row r="192" spans="1:13" x14ac:dyDescent="0.25">
      <c r="A192" t="s">
        <v>5299</v>
      </c>
      <c r="B192">
        <v>2017</v>
      </c>
      <c r="C192">
        <v>2011327</v>
      </c>
      <c r="D192" t="s">
        <v>1582</v>
      </c>
      <c r="E192">
        <v>1</v>
      </c>
      <c r="F192" s="1">
        <v>42962</v>
      </c>
      <c r="G192">
        <v>37.668889999999998</v>
      </c>
      <c r="H192">
        <v>-88.766999999999996</v>
      </c>
      <c r="I192">
        <v>-1.88</v>
      </c>
      <c r="J192">
        <v>-15.83</v>
      </c>
      <c r="K192">
        <v>-0.79</v>
      </c>
      <c r="L192">
        <v>0.14099999999999999</v>
      </c>
      <c r="M192">
        <v>1.0369999999999999</v>
      </c>
    </row>
    <row r="193" spans="1:13" x14ac:dyDescent="0.25">
      <c r="A193" t="s">
        <v>5300</v>
      </c>
      <c r="B193">
        <v>2017</v>
      </c>
      <c r="C193">
        <v>2010263</v>
      </c>
      <c r="D193" t="s">
        <v>1583</v>
      </c>
      <c r="E193">
        <v>1</v>
      </c>
      <c r="F193" s="1">
        <v>42901</v>
      </c>
      <c r="G193">
        <v>42.317779999999999</v>
      </c>
      <c r="H193">
        <v>-88.226392000000004</v>
      </c>
      <c r="I193">
        <v>-4.68</v>
      </c>
      <c r="J193">
        <v>-34.61</v>
      </c>
      <c r="K193">
        <v>2.83</v>
      </c>
      <c r="L193">
        <v>0.128</v>
      </c>
      <c r="M193">
        <v>0.40400000000000003</v>
      </c>
    </row>
    <row r="194" spans="1:13" x14ac:dyDescent="0.25">
      <c r="A194" t="s">
        <v>4051</v>
      </c>
      <c r="B194">
        <v>2017</v>
      </c>
      <c r="C194">
        <v>2011085</v>
      </c>
      <c r="D194" t="s">
        <v>1584</v>
      </c>
      <c r="E194">
        <v>1</v>
      </c>
      <c r="F194" s="1">
        <v>42922</v>
      </c>
      <c r="G194">
        <v>38.212989999999998</v>
      </c>
      <c r="H194">
        <v>-87.116060000000004</v>
      </c>
      <c r="I194">
        <v>-2.08</v>
      </c>
      <c r="J194">
        <v>-15.44</v>
      </c>
      <c r="K194">
        <v>1.2</v>
      </c>
      <c r="L194">
        <v>0.21</v>
      </c>
      <c r="M194">
        <v>0.52100000000000002</v>
      </c>
    </row>
    <row r="195" spans="1:13" x14ac:dyDescent="0.25">
      <c r="A195" t="s">
        <v>2647</v>
      </c>
      <c r="B195">
        <v>2017</v>
      </c>
      <c r="C195">
        <v>2010467</v>
      </c>
      <c r="D195" t="s">
        <v>1585</v>
      </c>
      <c r="E195">
        <v>1</v>
      </c>
      <c r="F195" s="1">
        <v>42928</v>
      </c>
      <c r="G195">
        <v>41.321089999999998</v>
      </c>
      <c r="H195">
        <v>-85.751909999999995</v>
      </c>
      <c r="I195">
        <v>-5.51</v>
      </c>
      <c r="J195">
        <v>-37.75</v>
      </c>
      <c r="K195">
        <v>6.33</v>
      </c>
      <c r="L195">
        <v>8.5999999999999993E-2</v>
      </c>
      <c r="M195">
        <v>1.74</v>
      </c>
    </row>
    <row r="196" spans="1:13" x14ac:dyDescent="0.25">
      <c r="A196" t="s">
        <v>3690</v>
      </c>
      <c r="B196">
        <v>2017</v>
      </c>
      <c r="C196">
        <v>2011097</v>
      </c>
      <c r="D196" t="s">
        <v>1586</v>
      </c>
      <c r="E196">
        <v>1</v>
      </c>
      <c r="F196" s="1">
        <v>42926</v>
      </c>
      <c r="G196">
        <v>41.700960000000002</v>
      </c>
      <c r="H196">
        <v>-85.042339999999996</v>
      </c>
      <c r="I196">
        <v>-5.49</v>
      </c>
      <c r="J196">
        <v>-39.83</v>
      </c>
      <c r="K196">
        <v>4.09</v>
      </c>
      <c r="L196">
        <v>0.14499999999999999</v>
      </c>
      <c r="M196">
        <v>1.702</v>
      </c>
    </row>
    <row r="197" spans="1:13" x14ac:dyDescent="0.25">
      <c r="A197" t="s">
        <v>2631</v>
      </c>
      <c r="B197">
        <v>2017</v>
      </c>
      <c r="C197">
        <v>2011034</v>
      </c>
      <c r="D197" t="s">
        <v>1587</v>
      </c>
      <c r="E197">
        <v>1</v>
      </c>
      <c r="F197" s="1">
        <v>42908</v>
      </c>
      <c r="G197">
        <v>41.400649999999999</v>
      </c>
      <c r="H197">
        <v>-85.370230000000006</v>
      </c>
      <c r="I197">
        <v>-7.01</v>
      </c>
      <c r="J197">
        <v>-46.02</v>
      </c>
      <c r="K197">
        <v>10.06</v>
      </c>
      <c r="L197">
        <v>0</v>
      </c>
      <c r="M197">
        <v>1.143</v>
      </c>
    </row>
    <row r="198" spans="1:13" x14ac:dyDescent="0.25">
      <c r="A198" t="s">
        <v>3408</v>
      </c>
      <c r="B198">
        <v>2017</v>
      </c>
      <c r="C198">
        <v>2010761</v>
      </c>
      <c r="D198" t="s">
        <v>1588</v>
      </c>
      <c r="E198">
        <v>1</v>
      </c>
      <c r="F198" s="1">
        <v>42959</v>
      </c>
      <c r="G198">
        <v>39.277610000000003</v>
      </c>
      <c r="H198">
        <v>-86.212140000000005</v>
      </c>
      <c r="I198">
        <v>-2.46</v>
      </c>
      <c r="J198">
        <v>-21.69</v>
      </c>
      <c r="K198">
        <v>-2.0099999999999998</v>
      </c>
      <c r="L198">
        <v>0.22600000000000001</v>
      </c>
      <c r="M198">
        <v>0.88</v>
      </c>
    </row>
    <row r="199" spans="1:13" x14ac:dyDescent="0.25">
      <c r="A199" t="s">
        <v>4071</v>
      </c>
      <c r="B199">
        <v>2017</v>
      </c>
      <c r="C199">
        <v>2010494</v>
      </c>
      <c r="D199" t="s">
        <v>1589</v>
      </c>
      <c r="E199">
        <v>1</v>
      </c>
      <c r="F199" s="1">
        <v>42930</v>
      </c>
      <c r="G199">
        <v>41.076320000000003</v>
      </c>
      <c r="H199">
        <v>-86.46293</v>
      </c>
      <c r="I199">
        <v>-4.3</v>
      </c>
      <c r="J199">
        <v>-31.34</v>
      </c>
      <c r="K199">
        <v>3.06</v>
      </c>
      <c r="L199">
        <v>0.14499999999999999</v>
      </c>
      <c r="M199">
        <v>0.60399999999999998</v>
      </c>
    </row>
    <row r="200" spans="1:13" x14ac:dyDescent="0.25">
      <c r="A200" t="s">
        <v>2625</v>
      </c>
      <c r="B200">
        <v>2017</v>
      </c>
      <c r="C200">
        <v>2011236</v>
      </c>
      <c r="D200" t="s">
        <v>1590</v>
      </c>
      <c r="E200">
        <v>1</v>
      </c>
      <c r="F200" s="1">
        <v>42944</v>
      </c>
      <c r="G200">
        <v>39.026000000000003</v>
      </c>
      <c r="H200">
        <v>-86.470550000000003</v>
      </c>
      <c r="I200">
        <v>-3.98</v>
      </c>
      <c r="J200">
        <v>-25.12</v>
      </c>
      <c r="K200">
        <v>6.72</v>
      </c>
      <c r="L200">
        <v>0.115</v>
      </c>
      <c r="M200">
        <v>0.252</v>
      </c>
    </row>
    <row r="201" spans="1:13" x14ac:dyDescent="0.25">
      <c r="A201" t="s">
        <v>4578</v>
      </c>
      <c r="B201">
        <v>2017</v>
      </c>
      <c r="C201">
        <v>2011098</v>
      </c>
      <c r="D201" t="s">
        <v>1591</v>
      </c>
      <c r="E201">
        <v>1</v>
      </c>
      <c r="F201" s="1">
        <v>42927</v>
      </c>
      <c r="G201">
        <v>41.488759999999999</v>
      </c>
      <c r="H201">
        <v>-85.352469999999997</v>
      </c>
      <c r="I201">
        <v>-5.09</v>
      </c>
      <c r="J201">
        <v>-37.51</v>
      </c>
      <c r="K201">
        <v>3.21</v>
      </c>
      <c r="L201">
        <v>0.13800000000000001</v>
      </c>
      <c r="M201">
        <v>0.59399999999999997</v>
      </c>
    </row>
    <row r="202" spans="1:13" x14ac:dyDescent="0.25">
      <c r="A202" t="s">
        <v>4568</v>
      </c>
      <c r="B202">
        <v>2017</v>
      </c>
      <c r="C202">
        <v>2010380</v>
      </c>
      <c r="D202" t="s">
        <v>1592</v>
      </c>
      <c r="E202">
        <v>1</v>
      </c>
      <c r="F202" s="1">
        <v>42915</v>
      </c>
      <c r="G202">
        <v>41.285179999999997</v>
      </c>
      <c r="H202">
        <v>-85.693579999999997</v>
      </c>
      <c r="I202">
        <v>-5.46</v>
      </c>
      <c r="J202">
        <v>-38.22</v>
      </c>
      <c r="K202">
        <v>5.46</v>
      </c>
      <c r="L202">
        <v>8.5999999999999993E-2</v>
      </c>
      <c r="M202">
        <v>0.33200000000000002</v>
      </c>
    </row>
    <row r="203" spans="1:13" x14ac:dyDescent="0.25">
      <c r="A203" t="s">
        <v>4583</v>
      </c>
      <c r="B203">
        <v>2017</v>
      </c>
      <c r="C203">
        <v>2011295</v>
      </c>
      <c r="D203" t="s">
        <v>1593</v>
      </c>
      <c r="E203">
        <v>1</v>
      </c>
      <c r="F203" s="1">
        <v>42956</v>
      </c>
      <c r="G203">
        <v>39.838389999999997</v>
      </c>
      <c r="H203">
        <v>-86.304519999999997</v>
      </c>
      <c r="I203">
        <v>-4.8</v>
      </c>
      <c r="J203">
        <v>-28.69</v>
      </c>
      <c r="K203">
        <v>9.7100000000000009</v>
      </c>
      <c r="L203">
        <v>8.0000000000000002E-3</v>
      </c>
      <c r="M203">
        <v>2.5000000000000001E-2</v>
      </c>
    </row>
    <row r="204" spans="1:13" x14ac:dyDescent="0.25">
      <c r="A204" t="s">
        <v>4591</v>
      </c>
      <c r="B204">
        <v>2017</v>
      </c>
      <c r="C204">
        <v>2010874</v>
      </c>
      <c r="D204" t="s">
        <v>1594</v>
      </c>
      <c r="E204">
        <v>1</v>
      </c>
      <c r="F204" s="1">
        <v>42983</v>
      </c>
      <c r="G204">
        <v>38.738970000000002</v>
      </c>
      <c r="H204">
        <v>-86.995230000000006</v>
      </c>
      <c r="I204">
        <v>-1.01</v>
      </c>
      <c r="J204">
        <v>-12.9</v>
      </c>
      <c r="K204">
        <v>-4.82</v>
      </c>
      <c r="L204">
        <v>0.30099999999999999</v>
      </c>
      <c r="M204">
        <v>9.0999999999999998E-2</v>
      </c>
    </row>
    <row r="205" spans="1:13" x14ac:dyDescent="0.25">
      <c r="A205" t="s">
        <v>5301</v>
      </c>
      <c r="B205">
        <v>2017</v>
      </c>
      <c r="C205">
        <v>2011260</v>
      </c>
      <c r="D205" t="s">
        <v>1595</v>
      </c>
      <c r="E205">
        <v>1</v>
      </c>
      <c r="F205" s="1">
        <v>42950</v>
      </c>
      <c r="G205">
        <v>39.779040000000002</v>
      </c>
      <c r="H205">
        <v>-85.563479999999998</v>
      </c>
      <c r="I205">
        <v>-5.2</v>
      </c>
      <c r="J205">
        <v>-32.25</v>
      </c>
      <c r="K205">
        <v>9.35</v>
      </c>
      <c r="L205">
        <v>2.1000000000000001E-2</v>
      </c>
      <c r="M205">
        <v>2.8000000000000001E-2</v>
      </c>
    </row>
    <row r="206" spans="1:13" x14ac:dyDescent="0.25">
      <c r="A206" t="s">
        <v>3951</v>
      </c>
      <c r="B206">
        <v>2017</v>
      </c>
      <c r="C206">
        <v>2010383</v>
      </c>
      <c r="D206" t="s">
        <v>1596</v>
      </c>
      <c r="E206">
        <v>1</v>
      </c>
      <c r="F206" s="1">
        <v>42913</v>
      </c>
      <c r="G206">
        <v>41.286990000000003</v>
      </c>
      <c r="H206">
        <v>-85.782910000000001</v>
      </c>
      <c r="I206">
        <v>-4.07</v>
      </c>
      <c r="J206">
        <v>-31.97</v>
      </c>
      <c r="K206">
        <v>0.59</v>
      </c>
      <c r="L206">
        <v>0.157</v>
      </c>
      <c r="M206">
        <v>0.92900000000000005</v>
      </c>
    </row>
    <row r="207" spans="1:13" x14ac:dyDescent="0.25">
      <c r="A207" t="s">
        <v>3427</v>
      </c>
      <c r="B207">
        <v>2017</v>
      </c>
      <c r="C207">
        <v>2011223</v>
      </c>
      <c r="D207" t="s">
        <v>1597</v>
      </c>
      <c r="E207">
        <v>1</v>
      </c>
      <c r="F207" s="1">
        <v>42942</v>
      </c>
      <c r="G207">
        <v>39.611890000000002</v>
      </c>
      <c r="H207">
        <v>-84.968620000000001</v>
      </c>
      <c r="I207">
        <v>-6.53</v>
      </c>
      <c r="J207">
        <v>-42.85</v>
      </c>
      <c r="K207">
        <v>9.39</v>
      </c>
      <c r="L207">
        <v>1.7000000000000001E-2</v>
      </c>
      <c r="M207">
        <v>9.5000000000000001E-2</v>
      </c>
    </row>
    <row r="208" spans="1:13" x14ac:dyDescent="0.25">
      <c r="A208" t="s">
        <v>3780</v>
      </c>
      <c r="B208">
        <v>2017</v>
      </c>
      <c r="C208">
        <v>2011052</v>
      </c>
      <c r="D208" t="s">
        <v>1598</v>
      </c>
      <c r="E208">
        <v>1</v>
      </c>
      <c r="F208" s="1">
        <v>42913</v>
      </c>
      <c r="G208">
        <v>41.225529999999999</v>
      </c>
      <c r="H208">
        <v>-85.650059999999996</v>
      </c>
      <c r="I208">
        <v>-6.17</v>
      </c>
      <c r="J208">
        <v>-42.43</v>
      </c>
      <c r="K208">
        <v>6.93</v>
      </c>
      <c r="L208">
        <v>4.2000000000000003E-2</v>
      </c>
      <c r="M208">
        <v>0.38</v>
      </c>
    </row>
    <row r="209" spans="1:13" x14ac:dyDescent="0.25">
      <c r="A209" t="s">
        <v>3425</v>
      </c>
      <c r="B209">
        <v>2017</v>
      </c>
      <c r="C209">
        <v>2011078</v>
      </c>
      <c r="D209" t="s">
        <v>1599</v>
      </c>
      <c r="E209">
        <v>1</v>
      </c>
      <c r="F209" s="1">
        <v>42921</v>
      </c>
      <c r="G209">
        <v>41.414479999999998</v>
      </c>
      <c r="H209">
        <v>-86.474599999999995</v>
      </c>
      <c r="I209">
        <v>-4.9000000000000004</v>
      </c>
      <c r="J209">
        <v>-36.07</v>
      </c>
      <c r="K209">
        <v>3.13</v>
      </c>
      <c r="L209">
        <v>0.10199999999999999</v>
      </c>
      <c r="M209">
        <v>0.41699999999999998</v>
      </c>
    </row>
    <row r="210" spans="1:13" x14ac:dyDescent="0.25">
      <c r="A210" t="s">
        <v>4597</v>
      </c>
      <c r="B210">
        <v>2017</v>
      </c>
      <c r="C210">
        <v>2011062</v>
      </c>
      <c r="D210" t="s">
        <v>1600</v>
      </c>
      <c r="E210">
        <v>1</v>
      </c>
      <c r="F210" s="1">
        <v>42914</v>
      </c>
      <c r="G210">
        <v>41.426519999999996</v>
      </c>
      <c r="H210">
        <v>-85.736649999999997</v>
      </c>
      <c r="I210">
        <v>-3.46</v>
      </c>
      <c r="J210">
        <v>-28.89</v>
      </c>
      <c r="K210">
        <v>-1.21</v>
      </c>
      <c r="L210">
        <v>0.22800000000000001</v>
      </c>
      <c r="M210">
        <v>1.077</v>
      </c>
    </row>
    <row r="211" spans="1:13" x14ac:dyDescent="0.25">
      <c r="A211" t="s">
        <v>4569</v>
      </c>
      <c r="B211">
        <v>2017</v>
      </c>
      <c r="C211">
        <v>2011077</v>
      </c>
      <c r="D211" t="s">
        <v>1601</v>
      </c>
      <c r="E211">
        <v>1</v>
      </c>
      <c r="F211" s="1">
        <v>42921</v>
      </c>
      <c r="G211">
        <v>38.127229999999997</v>
      </c>
      <c r="H211">
        <v>-86.643519999999995</v>
      </c>
      <c r="I211">
        <v>-3.48</v>
      </c>
      <c r="J211">
        <v>-23.05</v>
      </c>
      <c r="K211">
        <v>4.79</v>
      </c>
      <c r="L211">
        <v>0.124</v>
      </c>
      <c r="M211">
        <v>0.32200000000000001</v>
      </c>
    </row>
    <row r="212" spans="1:13" x14ac:dyDescent="0.25">
      <c r="A212" t="s">
        <v>4576</v>
      </c>
      <c r="B212">
        <v>2017</v>
      </c>
      <c r="C212">
        <v>2010302</v>
      </c>
      <c r="D212" t="s">
        <v>1602</v>
      </c>
      <c r="E212">
        <v>1</v>
      </c>
      <c r="F212" s="1">
        <v>42906</v>
      </c>
      <c r="G212">
        <v>39.185929999999999</v>
      </c>
      <c r="H212">
        <v>-86.343040000000002</v>
      </c>
      <c r="I212">
        <v>-4.5</v>
      </c>
      <c r="J212">
        <v>-27.52</v>
      </c>
      <c r="K212">
        <v>8.48</v>
      </c>
      <c r="L212">
        <v>4.7E-2</v>
      </c>
      <c r="M212">
        <v>0.188</v>
      </c>
    </row>
    <row r="213" spans="1:13" x14ac:dyDescent="0.25">
      <c r="A213" t="s">
        <v>4575</v>
      </c>
      <c r="B213">
        <v>2017</v>
      </c>
      <c r="C213">
        <v>2011120</v>
      </c>
      <c r="D213" t="s">
        <v>1603</v>
      </c>
      <c r="E213">
        <v>1</v>
      </c>
      <c r="F213" s="1">
        <v>42929</v>
      </c>
      <c r="G213">
        <v>41.716859999999997</v>
      </c>
      <c r="H213">
        <v>-85.658159999999995</v>
      </c>
      <c r="I213">
        <v>-7.63</v>
      </c>
      <c r="J213">
        <v>-50.4</v>
      </c>
      <c r="K213">
        <v>10.64</v>
      </c>
      <c r="L213">
        <v>3.0000000000000001E-3</v>
      </c>
      <c r="M213">
        <v>2.9000000000000001E-2</v>
      </c>
    </row>
    <row r="214" spans="1:13" x14ac:dyDescent="0.25">
      <c r="A214" t="s">
        <v>4565</v>
      </c>
      <c r="B214">
        <v>2017</v>
      </c>
      <c r="C214">
        <v>2011043</v>
      </c>
      <c r="D214" t="s">
        <v>1604</v>
      </c>
      <c r="E214">
        <v>1</v>
      </c>
      <c r="F214" s="1">
        <v>42912</v>
      </c>
      <c r="G214">
        <v>41.353090000000002</v>
      </c>
      <c r="H214">
        <v>-85.448869999999999</v>
      </c>
      <c r="I214">
        <v>-6.77</v>
      </c>
      <c r="J214">
        <v>-46.3</v>
      </c>
      <c r="K214">
        <v>7.86</v>
      </c>
      <c r="L214">
        <v>0.03</v>
      </c>
      <c r="M214">
        <v>0.14399999999999999</v>
      </c>
    </row>
    <row r="215" spans="1:13" x14ac:dyDescent="0.25">
      <c r="A215" t="s">
        <v>4587</v>
      </c>
      <c r="B215">
        <v>2017</v>
      </c>
      <c r="C215">
        <v>2011083</v>
      </c>
      <c r="D215" t="s">
        <v>1605</v>
      </c>
      <c r="E215">
        <v>1</v>
      </c>
      <c r="F215" s="1">
        <v>42922</v>
      </c>
      <c r="G215">
        <v>41.389360000000003</v>
      </c>
      <c r="H215">
        <v>-85.830560000000006</v>
      </c>
      <c r="I215">
        <v>-4.74</v>
      </c>
      <c r="J215">
        <v>-35.46</v>
      </c>
      <c r="K215">
        <v>2.46</v>
      </c>
      <c r="L215">
        <v>0.129</v>
      </c>
      <c r="M215">
        <v>0.98</v>
      </c>
    </row>
    <row r="216" spans="1:13" x14ac:dyDescent="0.25">
      <c r="A216" t="s">
        <v>5302</v>
      </c>
      <c r="B216">
        <v>2017</v>
      </c>
      <c r="C216">
        <v>2011255</v>
      </c>
      <c r="D216" t="s">
        <v>1606</v>
      </c>
      <c r="E216">
        <v>1</v>
      </c>
      <c r="F216" s="1">
        <v>42949</v>
      </c>
      <c r="G216">
        <v>41.527979999999999</v>
      </c>
      <c r="H216">
        <v>-84.907570000000007</v>
      </c>
      <c r="I216">
        <v>-3.23</v>
      </c>
      <c r="J216">
        <v>-31.12</v>
      </c>
      <c r="K216">
        <v>-5.28</v>
      </c>
      <c r="L216">
        <v>0.253</v>
      </c>
      <c r="M216">
        <v>0.94499999999999995</v>
      </c>
    </row>
    <row r="217" spans="1:13" x14ac:dyDescent="0.25">
      <c r="A217" t="s">
        <v>5303</v>
      </c>
      <c r="B217">
        <v>2017</v>
      </c>
      <c r="C217">
        <v>2010605</v>
      </c>
      <c r="D217" t="s">
        <v>1607</v>
      </c>
      <c r="E217">
        <v>1</v>
      </c>
      <c r="F217" s="1">
        <v>42943</v>
      </c>
      <c r="G217">
        <v>40.532719999999998</v>
      </c>
      <c r="H217">
        <v>-85.629050000000007</v>
      </c>
      <c r="I217">
        <v>-2.99</v>
      </c>
      <c r="J217">
        <v>-24.88</v>
      </c>
      <c r="K217">
        <v>-0.96</v>
      </c>
      <c r="L217">
        <v>0.23599999999999999</v>
      </c>
      <c r="M217">
        <v>0.80700000000000005</v>
      </c>
    </row>
    <row r="218" spans="1:13" x14ac:dyDescent="0.25">
      <c r="A218" t="s">
        <v>5304</v>
      </c>
      <c r="B218">
        <v>2017</v>
      </c>
      <c r="C218">
        <v>2010945</v>
      </c>
      <c r="D218" t="s">
        <v>1608</v>
      </c>
      <c r="E218">
        <v>1</v>
      </c>
      <c r="F218" s="1">
        <v>42998</v>
      </c>
      <c r="G218">
        <v>39.0349</v>
      </c>
      <c r="H218">
        <v>-87.23715</v>
      </c>
      <c r="I218">
        <v>-2.86</v>
      </c>
      <c r="J218">
        <v>-22.38</v>
      </c>
      <c r="K218">
        <v>0.5</v>
      </c>
      <c r="L218">
        <v>0.157</v>
      </c>
      <c r="M218">
        <v>1.2529999999999999</v>
      </c>
    </row>
    <row r="219" spans="1:13" x14ac:dyDescent="0.25">
      <c r="A219" t="s">
        <v>5305</v>
      </c>
      <c r="B219">
        <v>2017</v>
      </c>
      <c r="C219">
        <v>2011113</v>
      </c>
      <c r="D219" t="s">
        <v>1609</v>
      </c>
      <c r="E219">
        <v>1</v>
      </c>
      <c r="F219" s="1">
        <v>42929</v>
      </c>
      <c r="G219">
        <v>41.401069999999997</v>
      </c>
      <c r="H219">
        <v>-85.700559999999996</v>
      </c>
      <c r="I219">
        <v>-3.84</v>
      </c>
      <c r="J219">
        <v>-29.69</v>
      </c>
      <c r="K219">
        <v>1.03</v>
      </c>
      <c r="L219">
        <v>0.20699999999999999</v>
      </c>
      <c r="M219">
        <v>1.8859999999999999</v>
      </c>
    </row>
    <row r="220" spans="1:13" x14ac:dyDescent="0.25">
      <c r="A220" t="s">
        <v>5306</v>
      </c>
      <c r="B220">
        <v>2017</v>
      </c>
      <c r="C220">
        <v>2010829</v>
      </c>
      <c r="D220" t="s">
        <v>1610</v>
      </c>
      <c r="E220">
        <v>1</v>
      </c>
      <c r="F220" s="1">
        <v>42975</v>
      </c>
      <c r="G220">
        <v>39.234229999999997</v>
      </c>
      <c r="H220">
        <v>-85.734449999999995</v>
      </c>
      <c r="I220">
        <v>-3.81</v>
      </c>
      <c r="J220">
        <v>-27.28</v>
      </c>
      <c r="K220">
        <v>3.2</v>
      </c>
      <c r="L220">
        <v>0.13300000000000001</v>
      </c>
      <c r="M220">
        <v>0.14499999999999999</v>
      </c>
    </row>
    <row r="221" spans="1:13" x14ac:dyDescent="0.25">
      <c r="A221" t="s">
        <v>5307</v>
      </c>
      <c r="B221">
        <v>2017</v>
      </c>
      <c r="C221">
        <v>2010518</v>
      </c>
      <c r="D221" t="s">
        <v>1611</v>
      </c>
      <c r="E221">
        <v>1</v>
      </c>
      <c r="F221" s="1">
        <v>42935</v>
      </c>
      <c r="G221">
        <v>37.957009999999997</v>
      </c>
      <c r="H221">
        <v>-87.401610000000005</v>
      </c>
      <c r="I221">
        <v>-1.1200000000000001</v>
      </c>
      <c r="J221">
        <v>-17.95</v>
      </c>
      <c r="K221">
        <v>-8.99</v>
      </c>
      <c r="L221">
        <v>0.23</v>
      </c>
      <c r="M221">
        <v>0.216</v>
      </c>
    </row>
    <row r="222" spans="1:13" x14ac:dyDescent="0.25">
      <c r="A222" t="s">
        <v>5308</v>
      </c>
      <c r="B222">
        <v>2017</v>
      </c>
      <c r="C222">
        <v>2010676</v>
      </c>
      <c r="D222" t="s">
        <v>1612</v>
      </c>
      <c r="E222">
        <v>1</v>
      </c>
      <c r="F222" s="1">
        <v>42949</v>
      </c>
      <c r="G222">
        <v>41.725059999999999</v>
      </c>
      <c r="H222">
        <v>-85.011979999999994</v>
      </c>
      <c r="I222">
        <v>-6.23</v>
      </c>
      <c r="J222">
        <v>-44.42</v>
      </c>
      <c r="K222">
        <v>5.42</v>
      </c>
      <c r="L222">
        <v>9.2999999999999999E-2</v>
      </c>
      <c r="M222">
        <v>0.65400000000000003</v>
      </c>
    </row>
    <row r="223" spans="1:13" x14ac:dyDescent="0.25">
      <c r="A223" t="s">
        <v>5309</v>
      </c>
      <c r="B223">
        <v>2017</v>
      </c>
      <c r="C223">
        <v>2011305</v>
      </c>
      <c r="D223" t="s">
        <v>1613</v>
      </c>
      <c r="E223">
        <v>1</v>
      </c>
      <c r="F223" s="1">
        <v>42957</v>
      </c>
      <c r="G223">
        <v>38.255189999999999</v>
      </c>
      <c r="H223">
        <v>-86.776430000000005</v>
      </c>
      <c r="I223">
        <v>-3</v>
      </c>
      <c r="J223">
        <v>-20.100000000000001</v>
      </c>
      <c r="K223">
        <v>3.9</v>
      </c>
      <c r="L223">
        <v>0.15</v>
      </c>
      <c r="M223">
        <v>0.63200000000000001</v>
      </c>
    </row>
    <row r="224" spans="1:13" x14ac:dyDescent="0.25">
      <c r="A224" t="s">
        <v>5310</v>
      </c>
      <c r="B224">
        <v>2017</v>
      </c>
      <c r="C224">
        <v>2011292</v>
      </c>
      <c r="D224" t="s">
        <v>1614</v>
      </c>
      <c r="E224">
        <v>1</v>
      </c>
      <c r="F224" s="1">
        <v>42956</v>
      </c>
      <c r="G224">
        <v>39.069450000000003</v>
      </c>
      <c r="H224">
        <v>-85.189359999999994</v>
      </c>
      <c r="I224">
        <v>-2.78</v>
      </c>
      <c r="J224">
        <v>-23.76</v>
      </c>
      <c r="K224">
        <v>-1.52</v>
      </c>
      <c r="L224">
        <v>0.23799999999999999</v>
      </c>
      <c r="M224">
        <v>0.85899999999999999</v>
      </c>
    </row>
    <row r="225" spans="1:13" x14ac:dyDescent="0.25">
      <c r="A225" t="s">
        <v>5311</v>
      </c>
      <c r="B225">
        <v>2017</v>
      </c>
      <c r="C225">
        <v>2011242</v>
      </c>
      <c r="D225" t="s">
        <v>1615</v>
      </c>
      <c r="E225">
        <v>1</v>
      </c>
      <c r="F225" s="1">
        <v>42948</v>
      </c>
      <c r="G225">
        <v>41.537880000000001</v>
      </c>
      <c r="H225">
        <v>-87.501660000000001</v>
      </c>
      <c r="I225">
        <v>-2.68</v>
      </c>
      <c r="J225">
        <v>-23.38</v>
      </c>
      <c r="K225">
        <v>-1.94</v>
      </c>
      <c r="L225">
        <v>0.29599999999999999</v>
      </c>
      <c r="M225">
        <v>0.8</v>
      </c>
    </row>
    <row r="226" spans="1:13" x14ac:dyDescent="0.25">
      <c r="A226" t="s">
        <v>5312</v>
      </c>
      <c r="B226">
        <v>2017</v>
      </c>
      <c r="C226">
        <v>2010846</v>
      </c>
      <c r="D226" t="s">
        <v>1616</v>
      </c>
      <c r="E226">
        <v>1</v>
      </c>
      <c r="F226" s="1">
        <v>42977</v>
      </c>
      <c r="G226">
        <v>39.323390000000003</v>
      </c>
      <c r="H226">
        <v>-86.800049999999999</v>
      </c>
      <c r="I226">
        <v>-1.73</v>
      </c>
      <c r="J226">
        <v>-15.85</v>
      </c>
      <c r="K226">
        <v>-2.0099999999999998</v>
      </c>
      <c r="L226">
        <v>0.28799999999999998</v>
      </c>
      <c r="M226">
        <v>0.44500000000000001</v>
      </c>
    </row>
    <row r="227" spans="1:13" x14ac:dyDescent="0.25">
      <c r="A227" t="s">
        <v>5313</v>
      </c>
      <c r="B227">
        <v>2017</v>
      </c>
      <c r="C227">
        <v>2011121</v>
      </c>
      <c r="D227" t="s">
        <v>1617</v>
      </c>
      <c r="E227">
        <v>1</v>
      </c>
      <c r="F227" s="1">
        <v>42930</v>
      </c>
      <c r="G227">
        <v>40.61074</v>
      </c>
      <c r="H227">
        <v>-85.370189999999994</v>
      </c>
      <c r="I227">
        <v>-5.56</v>
      </c>
      <c r="J227">
        <v>-38.15</v>
      </c>
      <c r="K227">
        <v>6.33</v>
      </c>
      <c r="L227">
        <v>6.7000000000000004E-2</v>
      </c>
      <c r="M227">
        <v>0.19600000000000001</v>
      </c>
    </row>
    <row r="228" spans="1:13" x14ac:dyDescent="0.25">
      <c r="A228" t="s">
        <v>5314</v>
      </c>
      <c r="B228">
        <v>2017</v>
      </c>
      <c r="C228">
        <v>2010576</v>
      </c>
      <c r="D228" t="s">
        <v>1618</v>
      </c>
      <c r="E228">
        <v>1</v>
      </c>
      <c r="F228" s="1">
        <v>42941</v>
      </c>
      <c r="G228">
        <v>41.49718</v>
      </c>
      <c r="H228">
        <v>-86.781899999999993</v>
      </c>
      <c r="I228">
        <v>-8.01</v>
      </c>
      <c r="J228">
        <v>-51.76</v>
      </c>
      <c r="K228">
        <v>12.32</v>
      </c>
      <c r="L228">
        <v>0</v>
      </c>
      <c r="M228">
        <v>2.1999999999999999E-2</v>
      </c>
    </row>
    <row r="229" spans="1:13" x14ac:dyDescent="0.25">
      <c r="A229" t="s">
        <v>5315</v>
      </c>
      <c r="B229">
        <v>2017</v>
      </c>
      <c r="C229">
        <v>2011476</v>
      </c>
      <c r="D229" t="s">
        <v>1619</v>
      </c>
      <c r="E229">
        <v>1</v>
      </c>
      <c r="F229" s="1">
        <v>42992</v>
      </c>
      <c r="G229">
        <v>39.446759999999998</v>
      </c>
      <c r="H229">
        <v>-87.349450000000004</v>
      </c>
      <c r="I229">
        <v>-2.96</v>
      </c>
      <c r="J229">
        <v>-20.28</v>
      </c>
      <c r="K229">
        <v>3.4</v>
      </c>
      <c r="L229">
        <v>0.17799999999999999</v>
      </c>
      <c r="M229">
        <v>0.20699999999999999</v>
      </c>
    </row>
    <row r="230" spans="1:13" x14ac:dyDescent="0.25">
      <c r="A230" t="s">
        <v>5316</v>
      </c>
      <c r="B230">
        <v>2017</v>
      </c>
      <c r="C230">
        <v>2011318</v>
      </c>
      <c r="D230" t="s">
        <v>1620</v>
      </c>
      <c r="E230">
        <v>1</v>
      </c>
      <c r="F230" s="1">
        <v>42958</v>
      </c>
      <c r="G230">
        <v>38.697380000000003</v>
      </c>
      <c r="H230">
        <v>-85.704239999999999</v>
      </c>
      <c r="I230">
        <v>-2.9</v>
      </c>
      <c r="J230">
        <v>-24.51</v>
      </c>
      <c r="K230">
        <v>-1.31</v>
      </c>
      <c r="L230">
        <v>0.16900000000000001</v>
      </c>
      <c r="M230">
        <v>0.48399999999999999</v>
      </c>
    </row>
    <row r="231" spans="1:13" x14ac:dyDescent="0.25">
      <c r="A231" t="s">
        <v>5317</v>
      </c>
      <c r="B231">
        <v>2017</v>
      </c>
      <c r="C231">
        <v>2011283</v>
      </c>
      <c r="D231" t="s">
        <v>1621</v>
      </c>
      <c r="E231">
        <v>1</v>
      </c>
      <c r="F231" s="1">
        <v>42955</v>
      </c>
      <c r="G231">
        <v>38.325119999999998</v>
      </c>
      <c r="H231">
        <v>-87.055580000000006</v>
      </c>
      <c r="I231">
        <v>-2.65</v>
      </c>
      <c r="J231">
        <v>-20.48</v>
      </c>
      <c r="K231">
        <v>0.72</v>
      </c>
      <c r="L231">
        <v>0.14699999999999999</v>
      </c>
      <c r="M231">
        <v>0.60699999999999998</v>
      </c>
    </row>
    <row r="232" spans="1:13" x14ac:dyDescent="0.25">
      <c r="A232" t="s">
        <v>5318</v>
      </c>
      <c r="B232">
        <v>2017</v>
      </c>
      <c r="C232">
        <v>2011154</v>
      </c>
      <c r="D232" t="s">
        <v>1622</v>
      </c>
      <c r="E232">
        <v>1</v>
      </c>
      <c r="F232" s="1">
        <v>42936</v>
      </c>
      <c r="G232">
        <v>38.064869999999999</v>
      </c>
      <c r="H232">
        <v>-87.297409999999999</v>
      </c>
      <c r="I232">
        <v>-8.98</v>
      </c>
      <c r="J232">
        <v>-62.45</v>
      </c>
      <c r="K232">
        <v>9.39</v>
      </c>
      <c r="L232">
        <v>1.0999999999999999E-2</v>
      </c>
      <c r="M232">
        <v>0.498</v>
      </c>
    </row>
    <row r="233" spans="1:13" x14ac:dyDescent="0.25">
      <c r="A233" t="s">
        <v>5319</v>
      </c>
      <c r="B233">
        <v>2017</v>
      </c>
      <c r="C233">
        <v>2011258</v>
      </c>
      <c r="D233" t="s">
        <v>1623</v>
      </c>
      <c r="E233">
        <v>1</v>
      </c>
      <c r="F233" s="1">
        <v>42950</v>
      </c>
      <c r="G233">
        <v>41.336840000000002</v>
      </c>
      <c r="H233">
        <v>-85.417270000000002</v>
      </c>
      <c r="I233">
        <v>-3.36</v>
      </c>
      <c r="J233">
        <v>-30.71</v>
      </c>
      <c r="K233">
        <v>-3.83</v>
      </c>
      <c r="L233">
        <v>0.22700000000000001</v>
      </c>
      <c r="M233">
        <v>2.6909999999999998</v>
      </c>
    </row>
    <row r="234" spans="1:13" x14ac:dyDescent="0.25">
      <c r="A234" t="s">
        <v>5320</v>
      </c>
      <c r="B234">
        <v>2017</v>
      </c>
      <c r="C234">
        <v>2011438</v>
      </c>
      <c r="D234" t="s">
        <v>1624</v>
      </c>
      <c r="E234">
        <v>1</v>
      </c>
      <c r="F234" s="1">
        <v>42985</v>
      </c>
      <c r="G234">
        <v>39.571089999999998</v>
      </c>
      <c r="H234">
        <v>-87.091380000000001</v>
      </c>
      <c r="I234">
        <v>-4.1399999999999997</v>
      </c>
      <c r="J234">
        <v>-27.57</v>
      </c>
      <c r="K234">
        <v>5.55</v>
      </c>
      <c r="L234">
        <v>9.6000000000000002E-2</v>
      </c>
      <c r="M234">
        <v>0.27500000000000002</v>
      </c>
    </row>
    <row r="235" spans="1:13" x14ac:dyDescent="0.25">
      <c r="A235" t="s">
        <v>5321</v>
      </c>
      <c r="B235">
        <v>2017</v>
      </c>
      <c r="C235">
        <v>2010891</v>
      </c>
      <c r="D235" t="s">
        <v>1625</v>
      </c>
      <c r="E235">
        <v>1</v>
      </c>
      <c r="F235" s="1">
        <v>42989</v>
      </c>
      <c r="G235">
        <v>39.14517</v>
      </c>
      <c r="H235">
        <v>-86.218860000000006</v>
      </c>
      <c r="I235">
        <v>-3.11</v>
      </c>
      <c r="J235">
        <v>-23.58</v>
      </c>
      <c r="K235">
        <v>1.3</v>
      </c>
      <c r="L235">
        <v>0.16900000000000001</v>
      </c>
      <c r="M235">
        <v>0.40400000000000003</v>
      </c>
    </row>
    <row r="236" spans="1:13" x14ac:dyDescent="0.25">
      <c r="A236" t="s">
        <v>5322</v>
      </c>
      <c r="B236">
        <v>2017</v>
      </c>
      <c r="C236">
        <v>2011234</v>
      </c>
      <c r="D236" t="s">
        <v>1626</v>
      </c>
      <c r="E236">
        <v>1</v>
      </c>
      <c r="F236" s="1">
        <v>42947</v>
      </c>
      <c r="G236">
        <v>41.436160000000001</v>
      </c>
      <c r="H236">
        <v>-87.183509999999998</v>
      </c>
      <c r="I236">
        <v>-1.5</v>
      </c>
      <c r="J236">
        <v>-16.89</v>
      </c>
      <c r="K236">
        <v>-4.8899999999999997</v>
      </c>
      <c r="L236">
        <v>0.43</v>
      </c>
      <c r="M236">
        <v>0.157</v>
      </c>
    </row>
    <row r="237" spans="1:13" x14ac:dyDescent="0.25">
      <c r="A237" t="s">
        <v>5323</v>
      </c>
      <c r="B237">
        <v>2017</v>
      </c>
      <c r="C237">
        <v>2011333</v>
      </c>
      <c r="D237" t="s">
        <v>1627</v>
      </c>
      <c r="E237">
        <v>1</v>
      </c>
      <c r="F237" s="1">
        <v>42963</v>
      </c>
      <c r="G237">
        <v>39.393990000000002</v>
      </c>
      <c r="H237">
        <v>-86.038049999999998</v>
      </c>
      <c r="I237">
        <v>-1.04</v>
      </c>
      <c r="J237">
        <v>-14.67</v>
      </c>
      <c r="K237">
        <v>-6.35</v>
      </c>
      <c r="L237">
        <v>0.375</v>
      </c>
      <c r="M237">
        <v>0.745</v>
      </c>
    </row>
    <row r="238" spans="1:13" x14ac:dyDescent="0.25">
      <c r="A238" t="s">
        <v>5324</v>
      </c>
      <c r="B238">
        <v>2017</v>
      </c>
      <c r="C238">
        <v>2011220</v>
      </c>
      <c r="D238" t="s">
        <v>1628</v>
      </c>
      <c r="E238">
        <v>1</v>
      </c>
      <c r="F238" s="1">
        <v>42943</v>
      </c>
      <c r="G238">
        <v>41.599220000000003</v>
      </c>
      <c r="H238">
        <v>-85.055149999999998</v>
      </c>
      <c r="I238">
        <v>-6.57</v>
      </c>
      <c r="J238">
        <v>-45.89</v>
      </c>
      <c r="K238">
        <v>6.67</v>
      </c>
      <c r="L238">
        <v>6.9000000000000006E-2</v>
      </c>
      <c r="M238">
        <v>0.28799999999999998</v>
      </c>
    </row>
    <row r="239" spans="1:13" x14ac:dyDescent="0.25">
      <c r="A239" t="s">
        <v>5325</v>
      </c>
      <c r="B239">
        <v>2017</v>
      </c>
      <c r="C239">
        <v>2011316</v>
      </c>
      <c r="D239" t="s">
        <v>1629</v>
      </c>
      <c r="E239">
        <v>1</v>
      </c>
      <c r="F239" s="1">
        <v>42958</v>
      </c>
      <c r="G239">
        <v>38.66283</v>
      </c>
      <c r="H239">
        <v>-85.790049999999994</v>
      </c>
      <c r="I239">
        <v>-3.29</v>
      </c>
      <c r="J239">
        <v>-25.17</v>
      </c>
      <c r="K239">
        <v>1.1499999999999999</v>
      </c>
      <c r="L239">
        <v>0.14399999999999999</v>
      </c>
      <c r="M239">
        <v>0.36799999999999999</v>
      </c>
    </row>
    <row r="240" spans="1:13" x14ac:dyDescent="0.25">
      <c r="A240" t="s">
        <v>5326</v>
      </c>
      <c r="B240">
        <v>2017</v>
      </c>
      <c r="C240">
        <v>2011158</v>
      </c>
      <c r="D240" t="s">
        <v>1630</v>
      </c>
      <c r="E240">
        <v>1</v>
      </c>
      <c r="F240" s="1">
        <v>42935</v>
      </c>
      <c r="G240">
        <v>39.066139999999997</v>
      </c>
      <c r="H240">
        <v>-87.349549999999994</v>
      </c>
      <c r="I240">
        <v>-2.65</v>
      </c>
      <c r="J240">
        <v>-19.84</v>
      </c>
      <c r="K240">
        <v>1.36</v>
      </c>
      <c r="L240">
        <v>0.184</v>
      </c>
      <c r="M240">
        <v>2.282</v>
      </c>
    </row>
    <row r="241" spans="1:13" x14ac:dyDescent="0.25">
      <c r="A241" t="s">
        <v>5327</v>
      </c>
      <c r="B241">
        <v>2017</v>
      </c>
      <c r="C241">
        <v>2011230</v>
      </c>
      <c r="D241" t="s">
        <v>1631</v>
      </c>
      <c r="E241">
        <v>1</v>
      </c>
      <c r="F241" s="1">
        <v>42944</v>
      </c>
      <c r="G241">
        <v>39.757219999999997</v>
      </c>
      <c r="H241">
        <v>-85.415880000000001</v>
      </c>
      <c r="I241">
        <v>-5.8</v>
      </c>
      <c r="J241">
        <v>-35.520000000000003</v>
      </c>
      <c r="K241">
        <v>10.88</v>
      </c>
      <c r="L241">
        <v>0</v>
      </c>
      <c r="M241">
        <v>1.4999999999999999E-2</v>
      </c>
    </row>
    <row r="242" spans="1:13" x14ac:dyDescent="0.25">
      <c r="A242" t="s">
        <v>5328</v>
      </c>
      <c r="B242">
        <v>2017</v>
      </c>
      <c r="C242">
        <v>2010559</v>
      </c>
      <c r="D242" t="s">
        <v>1632</v>
      </c>
      <c r="E242">
        <v>1</v>
      </c>
      <c r="F242" s="1">
        <v>42937</v>
      </c>
      <c r="G242">
        <v>38.126820000000002</v>
      </c>
      <c r="H242">
        <v>-86.242819999999995</v>
      </c>
      <c r="I242">
        <v>-1.71</v>
      </c>
      <c r="J242">
        <v>-18.54</v>
      </c>
      <c r="K242">
        <v>-4.8600000000000003</v>
      </c>
      <c r="L242">
        <v>0.255</v>
      </c>
      <c r="M242">
        <v>0.66100000000000003</v>
      </c>
    </row>
    <row r="243" spans="1:13" x14ac:dyDescent="0.25">
      <c r="A243" t="s">
        <v>5329</v>
      </c>
      <c r="B243">
        <v>2017</v>
      </c>
      <c r="C243">
        <v>2010594</v>
      </c>
      <c r="D243" t="s">
        <v>1633</v>
      </c>
      <c r="E243">
        <v>1</v>
      </c>
      <c r="F243" s="1">
        <v>42942</v>
      </c>
      <c r="G243">
        <v>40.434699999999999</v>
      </c>
      <c r="H243">
        <v>-86.16207</v>
      </c>
      <c r="I243">
        <v>-3.96</v>
      </c>
      <c r="J243">
        <v>-30.13</v>
      </c>
      <c r="K243">
        <v>1.55</v>
      </c>
      <c r="L243">
        <v>0.13</v>
      </c>
      <c r="M243">
        <v>0.32400000000000001</v>
      </c>
    </row>
    <row r="244" spans="1:13" x14ac:dyDescent="0.25">
      <c r="A244" t="s">
        <v>5330</v>
      </c>
      <c r="B244">
        <v>2017</v>
      </c>
      <c r="C244">
        <v>2011300</v>
      </c>
      <c r="D244" t="s">
        <v>1634</v>
      </c>
      <c r="E244">
        <v>1</v>
      </c>
      <c r="F244" s="1">
        <v>42957</v>
      </c>
      <c r="G244">
        <v>38.842590000000001</v>
      </c>
      <c r="H244">
        <v>-85.828270000000003</v>
      </c>
      <c r="I244">
        <v>-2.0099999999999998</v>
      </c>
      <c r="J244">
        <v>-22.45</v>
      </c>
      <c r="K244">
        <v>-6.37</v>
      </c>
      <c r="L244">
        <v>0.23400000000000001</v>
      </c>
      <c r="M244">
        <v>0.125</v>
      </c>
    </row>
    <row r="245" spans="1:13" x14ac:dyDescent="0.25">
      <c r="A245" t="s">
        <v>5331</v>
      </c>
      <c r="B245">
        <v>2017</v>
      </c>
      <c r="C245">
        <v>2011274</v>
      </c>
      <c r="D245" t="s">
        <v>1635</v>
      </c>
      <c r="E245">
        <v>1</v>
      </c>
      <c r="F245" s="1">
        <v>42954</v>
      </c>
      <c r="G245">
        <v>38.05021</v>
      </c>
      <c r="H245">
        <v>-87.979290000000006</v>
      </c>
      <c r="I245">
        <v>-1.88</v>
      </c>
      <c r="J245">
        <v>-16.649999999999999</v>
      </c>
      <c r="K245">
        <v>-1.61</v>
      </c>
      <c r="L245">
        <v>0.16700000000000001</v>
      </c>
      <c r="M245">
        <v>0.39500000000000002</v>
      </c>
    </row>
    <row r="246" spans="1:13" x14ac:dyDescent="0.25">
      <c r="A246" t="s">
        <v>5332</v>
      </c>
      <c r="B246">
        <v>2017</v>
      </c>
      <c r="C246">
        <v>2010733</v>
      </c>
      <c r="D246" t="s">
        <v>1636</v>
      </c>
      <c r="E246">
        <v>1</v>
      </c>
      <c r="F246" s="1">
        <v>42961</v>
      </c>
      <c r="G246">
        <v>41.561489999999999</v>
      </c>
      <c r="H246">
        <v>-87.304180000000002</v>
      </c>
      <c r="I246">
        <v>-3.39</v>
      </c>
      <c r="J246">
        <v>-27.88</v>
      </c>
      <c r="K246">
        <v>-0.76</v>
      </c>
      <c r="L246">
        <v>0.23499999999999999</v>
      </c>
      <c r="M246">
        <v>1.119</v>
      </c>
    </row>
    <row r="247" spans="1:13" x14ac:dyDescent="0.25">
      <c r="A247" t="s">
        <v>5333</v>
      </c>
      <c r="B247">
        <v>2017</v>
      </c>
      <c r="C247">
        <v>2011343</v>
      </c>
      <c r="D247" t="s">
        <v>1637</v>
      </c>
      <c r="E247">
        <v>1</v>
      </c>
      <c r="F247" s="1">
        <v>42965</v>
      </c>
      <c r="G247">
        <v>39.853740000000002</v>
      </c>
      <c r="H247">
        <v>-86.130499999999998</v>
      </c>
      <c r="I247">
        <v>-2.54</v>
      </c>
      <c r="J247">
        <v>-21.68</v>
      </c>
      <c r="K247">
        <v>-1.36</v>
      </c>
      <c r="L247">
        <v>0.21199999999999999</v>
      </c>
      <c r="M247">
        <v>0.35099999999999998</v>
      </c>
    </row>
    <row r="248" spans="1:13" x14ac:dyDescent="0.25">
      <c r="A248" t="s">
        <v>5334</v>
      </c>
      <c r="B248">
        <v>2017</v>
      </c>
      <c r="C248">
        <v>2011323</v>
      </c>
      <c r="D248" t="s">
        <v>1638</v>
      </c>
      <c r="E248">
        <v>1</v>
      </c>
      <c r="F248" s="1">
        <v>42961</v>
      </c>
      <c r="G248">
        <v>41.626739999999998</v>
      </c>
      <c r="H248">
        <v>-86.762659999999997</v>
      </c>
      <c r="I248">
        <v>-1.94</v>
      </c>
      <c r="J248">
        <v>-22.04</v>
      </c>
      <c r="K248">
        <v>-6.52</v>
      </c>
      <c r="L248">
        <v>0.372</v>
      </c>
      <c r="M248">
        <v>3.516</v>
      </c>
    </row>
    <row r="249" spans="1:13" x14ac:dyDescent="0.25">
      <c r="A249" t="s">
        <v>5335</v>
      </c>
      <c r="B249">
        <v>2017</v>
      </c>
      <c r="C249">
        <v>2011329</v>
      </c>
      <c r="D249" t="s">
        <v>1639</v>
      </c>
      <c r="E249">
        <v>1</v>
      </c>
      <c r="F249" s="1">
        <v>42962</v>
      </c>
      <c r="G249">
        <v>41.344940000000001</v>
      </c>
      <c r="H249">
        <v>-87.412040000000005</v>
      </c>
      <c r="I249">
        <v>-2.27</v>
      </c>
      <c r="J249">
        <v>-18.5</v>
      </c>
      <c r="K249">
        <v>-0.34</v>
      </c>
      <c r="L249">
        <v>0.33600000000000002</v>
      </c>
      <c r="M249">
        <v>0.22500000000000001</v>
      </c>
    </row>
    <row r="250" spans="1:13" x14ac:dyDescent="0.25">
      <c r="A250" t="s">
        <v>5336</v>
      </c>
      <c r="B250">
        <v>2017</v>
      </c>
      <c r="C250">
        <v>2010949</v>
      </c>
      <c r="D250" t="s">
        <v>1640</v>
      </c>
      <c r="E250">
        <v>1</v>
      </c>
      <c r="F250" s="1">
        <v>42997</v>
      </c>
      <c r="G250">
        <v>39.298870000000001</v>
      </c>
      <c r="H250">
        <v>-86.702529999999996</v>
      </c>
      <c r="I250">
        <v>-0.46</v>
      </c>
      <c r="J250">
        <v>-13.29</v>
      </c>
      <c r="K250">
        <v>-9.61</v>
      </c>
      <c r="L250">
        <v>0.38200000000000001</v>
      </c>
      <c r="M250">
        <v>0.77900000000000003</v>
      </c>
    </row>
    <row r="251" spans="1:13" x14ac:dyDescent="0.25">
      <c r="A251" t="s">
        <v>5337</v>
      </c>
      <c r="B251">
        <v>2017</v>
      </c>
      <c r="C251">
        <v>2010948</v>
      </c>
      <c r="D251" t="s">
        <v>1641</v>
      </c>
      <c r="E251">
        <v>1</v>
      </c>
      <c r="F251" s="1">
        <v>42999</v>
      </c>
      <c r="G251">
        <v>41.624450000000003</v>
      </c>
      <c r="H251">
        <v>-85.328850000000003</v>
      </c>
      <c r="I251">
        <v>-5.45</v>
      </c>
      <c r="J251">
        <v>-40.18</v>
      </c>
      <c r="K251">
        <v>3.42</v>
      </c>
      <c r="L251">
        <v>0.122</v>
      </c>
      <c r="M251">
        <v>1.4910000000000001</v>
      </c>
    </row>
    <row r="252" spans="1:13" x14ac:dyDescent="0.25">
      <c r="A252" t="s">
        <v>2943</v>
      </c>
      <c r="B252">
        <v>2017</v>
      </c>
      <c r="C252">
        <v>2010201</v>
      </c>
      <c r="D252" t="s">
        <v>1642</v>
      </c>
      <c r="E252">
        <v>1</v>
      </c>
      <c r="F252" s="1">
        <v>42893</v>
      </c>
      <c r="G252">
        <v>39.332099999999997</v>
      </c>
      <c r="H252">
        <v>-97.374859999999998</v>
      </c>
      <c r="I252">
        <v>-4.47</v>
      </c>
      <c r="J252">
        <v>-32.22</v>
      </c>
      <c r="K252">
        <v>3.54</v>
      </c>
      <c r="L252">
        <v>0.17</v>
      </c>
      <c r="M252">
        <v>0.25600000000000001</v>
      </c>
    </row>
    <row r="253" spans="1:13" x14ac:dyDescent="0.25">
      <c r="A253" t="s">
        <v>2857</v>
      </c>
      <c r="B253">
        <v>2017</v>
      </c>
      <c r="C253">
        <v>2010274</v>
      </c>
      <c r="D253" t="s">
        <v>1643</v>
      </c>
      <c r="E253">
        <v>1</v>
      </c>
      <c r="F253" s="1">
        <v>42905</v>
      </c>
      <c r="G253">
        <v>37.192489999999999</v>
      </c>
      <c r="H253">
        <v>-95.986729999999994</v>
      </c>
      <c r="I253">
        <v>-2.56</v>
      </c>
      <c r="J253">
        <v>-13.07</v>
      </c>
      <c r="K253">
        <v>7.41</v>
      </c>
      <c r="L253">
        <v>0.104</v>
      </c>
      <c r="M253">
        <v>0.14899999999999999</v>
      </c>
    </row>
    <row r="254" spans="1:13" x14ac:dyDescent="0.25">
      <c r="A254" t="s">
        <v>3469</v>
      </c>
      <c r="B254">
        <v>2017</v>
      </c>
      <c r="C254">
        <v>2010229</v>
      </c>
      <c r="D254" t="s">
        <v>1644</v>
      </c>
      <c r="E254">
        <v>1</v>
      </c>
      <c r="F254" s="1">
        <v>42898</v>
      </c>
      <c r="G254">
        <v>38.125959999999999</v>
      </c>
      <c r="H254">
        <v>-96.309560000000005</v>
      </c>
      <c r="I254">
        <v>-3.96</v>
      </c>
      <c r="J254">
        <v>-27.81</v>
      </c>
      <c r="K254">
        <v>3.87</v>
      </c>
      <c r="L254">
        <v>0.124</v>
      </c>
      <c r="M254">
        <v>0.14499999999999999</v>
      </c>
    </row>
    <row r="255" spans="1:13" x14ac:dyDescent="0.25">
      <c r="A255" t="s">
        <v>2521</v>
      </c>
      <c r="B255">
        <v>2017</v>
      </c>
      <c r="C255">
        <v>2010245</v>
      </c>
      <c r="D255" t="s">
        <v>1645</v>
      </c>
      <c r="E255">
        <v>1</v>
      </c>
      <c r="F255" s="1">
        <v>42900</v>
      </c>
      <c r="G255">
        <v>37.655560000000001</v>
      </c>
      <c r="H255">
        <v>-98.260990000000007</v>
      </c>
      <c r="I255">
        <v>-2.11</v>
      </c>
      <c r="J255">
        <v>-19.940000000000001</v>
      </c>
      <c r="K255">
        <v>-3.06</v>
      </c>
      <c r="L255">
        <v>0.28799999999999998</v>
      </c>
      <c r="M255">
        <v>0.13800000000000001</v>
      </c>
    </row>
    <row r="256" spans="1:13" x14ac:dyDescent="0.25">
      <c r="A256" t="s">
        <v>4601</v>
      </c>
      <c r="B256">
        <v>2017</v>
      </c>
      <c r="C256">
        <v>2010190</v>
      </c>
      <c r="D256" t="s">
        <v>1646</v>
      </c>
      <c r="E256">
        <v>1</v>
      </c>
      <c r="F256" s="1">
        <v>42892</v>
      </c>
      <c r="G256">
        <v>39.348759999999999</v>
      </c>
      <c r="H256">
        <v>-95.042069999999995</v>
      </c>
      <c r="I256">
        <v>-4.53</v>
      </c>
      <c r="J256">
        <v>-30.09</v>
      </c>
      <c r="K256">
        <v>6.15</v>
      </c>
      <c r="L256">
        <v>8.5000000000000006E-2</v>
      </c>
      <c r="M256">
        <v>0.154</v>
      </c>
    </row>
    <row r="257" spans="1:13" x14ac:dyDescent="0.25">
      <c r="A257" t="s">
        <v>4603</v>
      </c>
      <c r="B257">
        <v>2017</v>
      </c>
      <c r="C257">
        <v>2010222</v>
      </c>
      <c r="D257" t="s">
        <v>1647</v>
      </c>
      <c r="E257">
        <v>1</v>
      </c>
      <c r="F257" s="1">
        <v>42897</v>
      </c>
      <c r="G257">
        <v>38.46564</v>
      </c>
      <c r="H257">
        <v>-95.736279999999994</v>
      </c>
      <c r="I257">
        <v>-4.8099999999999996</v>
      </c>
      <c r="J257">
        <v>-31.01</v>
      </c>
      <c r="K257">
        <v>7.47</v>
      </c>
      <c r="L257">
        <v>7.1999999999999995E-2</v>
      </c>
      <c r="M257">
        <v>5.7000000000000002E-2</v>
      </c>
    </row>
    <row r="258" spans="1:13" x14ac:dyDescent="0.25">
      <c r="A258" t="s">
        <v>4606</v>
      </c>
      <c r="B258">
        <v>2017</v>
      </c>
      <c r="C258">
        <v>2010985</v>
      </c>
      <c r="D258" t="s">
        <v>1648</v>
      </c>
      <c r="E258">
        <v>1</v>
      </c>
      <c r="F258" s="1">
        <v>42891</v>
      </c>
      <c r="G258">
        <v>39.166539999999998</v>
      </c>
      <c r="H258">
        <v>-94.782020000000003</v>
      </c>
      <c r="I258">
        <v>-2.93</v>
      </c>
      <c r="J258">
        <v>-23.43</v>
      </c>
      <c r="K258">
        <v>0.01</v>
      </c>
      <c r="L258">
        <v>0.16300000000000001</v>
      </c>
      <c r="M258">
        <v>0.91300000000000003</v>
      </c>
    </row>
    <row r="259" spans="1:13" x14ac:dyDescent="0.25">
      <c r="A259" t="s">
        <v>5338</v>
      </c>
      <c r="B259">
        <v>2017</v>
      </c>
      <c r="C259">
        <v>2010254</v>
      </c>
      <c r="D259" t="s">
        <v>1649</v>
      </c>
      <c r="E259">
        <v>1</v>
      </c>
      <c r="F259" s="1">
        <v>42901</v>
      </c>
      <c r="G259">
        <v>37.655729999999998</v>
      </c>
      <c r="H259">
        <v>-97.399510000000006</v>
      </c>
      <c r="I259">
        <v>0.04</v>
      </c>
      <c r="J259">
        <v>-6.29</v>
      </c>
      <c r="K259">
        <v>-6.61</v>
      </c>
      <c r="L259">
        <v>0.60199999999999998</v>
      </c>
      <c r="M259">
        <v>0.441</v>
      </c>
    </row>
    <row r="260" spans="1:13" x14ac:dyDescent="0.25">
      <c r="A260" t="s">
        <v>5339</v>
      </c>
      <c r="B260">
        <v>2017</v>
      </c>
      <c r="C260">
        <v>2010233</v>
      </c>
      <c r="D260" t="s">
        <v>1650</v>
      </c>
      <c r="E260">
        <v>1</v>
      </c>
      <c r="F260" s="1">
        <v>42899</v>
      </c>
      <c r="G260">
        <v>38.203499999999998</v>
      </c>
      <c r="H260">
        <v>-98.202449999999999</v>
      </c>
      <c r="I260">
        <v>-3.06</v>
      </c>
      <c r="J260">
        <v>-28.41</v>
      </c>
      <c r="K260">
        <v>-3.93</v>
      </c>
      <c r="L260">
        <v>0.218</v>
      </c>
      <c r="M260">
        <v>0.72599999999999998</v>
      </c>
    </row>
    <row r="261" spans="1:13" x14ac:dyDescent="0.25">
      <c r="A261" t="s">
        <v>5340</v>
      </c>
      <c r="B261">
        <v>2017</v>
      </c>
      <c r="C261">
        <v>2010292</v>
      </c>
      <c r="D261" t="s">
        <v>1651</v>
      </c>
      <c r="E261">
        <v>1</v>
      </c>
      <c r="F261" s="1">
        <v>42906</v>
      </c>
      <c r="G261">
        <v>37.504460000000002</v>
      </c>
      <c r="H261">
        <v>-94.685159999999996</v>
      </c>
      <c r="I261">
        <v>-3.07</v>
      </c>
      <c r="J261">
        <v>-20.32</v>
      </c>
      <c r="K261">
        <v>4.24</v>
      </c>
      <c r="L261">
        <v>0.18099999999999999</v>
      </c>
      <c r="M261">
        <v>5.5E-2</v>
      </c>
    </row>
    <row r="262" spans="1:13" x14ac:dyDescent="0.25">
      <c r="A262" t="s">
        <v>5341</v>
      </c>
      <c r="B262">
        <v>2017</v>
      </c>
      <c r="C262">
        <v>2010203</v>
      </c>
      <c r="D262" t="s">
        <v>1652</v>
      </c>
      <c r="E262">
        <v>1</v>
      </c>
      <c r="F262" s="1">
        <v>42894</v>
      </c>
      <c r="G262">
        <v>39.835509999999999</v>
      </c>
      <c r="H262">
        <v>-96.559579999999997</v>
      </c>
      <c r="I262">
        <v>-3.17</v>
      </c>
      <c r="J262">
        <v>-27.48</v>
      </c>
      <c r="K262">
        <v>-2.12</v>
      </c>
      <c r="L262">
        <v>0.29599999999999999</v>
      </c>
      <c r="M262">
        <v>0.52100000000000002</v>
      </c>
    </row>
    <row r="263" spans="1:13" x14ac:dyDescent="0.25">
      <c r="A263" t="s">
        <v>5342</v>
      </c>
      <c r="B263">
        <v>2017</v>
      </c>
      <c r="C263">
        <v>2010275</v>
      </c>
      <c r="D263" t="s">
        <v>1653</v>
      </c>
      <c r="E263">
        <v>1</v>
      </c>
      <c r="F263" s="1">
        <v>42904</v>
      </c>
      <c r="G263">
        <v>37.22522</v>
      </c>
      <c r="H263">
        <v>-97.031599999999997</v>
      </c>
      <c r="I263">
        <v>-3.2</v>
      </c>
      <c r="J263">
        <v>-21.41</v>
      </c>
      <c r="K263">
        <v>4.1900000000000004</v>
      </c>
      <c r="L263">
        <v>0.183</v>
      </c>
      <c r="M263">
        <v>0.22</v>
      </c>
    </row>
    <row r="264" spans="1:13" x14ac:dyDescent="0.25">
      <c r="A264" t="s">
        <v>5343</v>
      </c>
      <c r="B264">
        <v>2017</v>
      </c>
      <c r="C264">
        <v>2010217</v>
      </c>
      <c r="D264" t="s">
        <v>1654</v>
      </c>
      <c r="E264">
        <v>1</v>
      </c>
      <c r="F264" s="1">
        <v>42895</v>
      </c>
      <c r="G264">
        <v>39.00367</v>
      </c>
      <c r="H264">
        <v>-95.62764</v>
      </c>
      <c r="I264">
        <v>-3.07</v>
      </c>
      <c r="J264">
        <v>-20.64</v>
      </c>
      <c r="K264">
        <v>3.92</v>
      </c>
      <c r="L264">
        <v>0.222</v>
      </c>
      <c r="M264">
        <v>0.79300000000000004</v>
      </c>
    </row>
    <row r="265" spans="1:13" x14ac:dyDescent="0.25">
      <c r="A265" t="s">
        <v>5344</v>
      </c>
      <c r="B265">
        <v>2017</v>
      </c>
      <c r="C265">
        <v>2010266</v>
      </c>
      <c r="D265" t="s">
        <v>1655</v>
      </c>
      <c r="E265">
        <v>1</v>
      </c>
      <c r="F265" s="1">
        <v>42902</v>
      </c>
      <c r="G265">
        <v>37.642299999999999</v>
      </c>
      <c r="H265">
        <v>-97.738380000000006</v>
      </c>
      <c r="I265">
        <v>-3.41</v>
      </c>
      <c r="J265">
        <v>-22.56</v>
      </c>
      <c r="K265">
        <v>4.72</v>
      </c>
      <c r="L265">
        <v>0.14899999999999999</v>
      </c>
      <c r="M265">
        <v>8.8999999999999996E-2</v>
      </c>
    </row>
    <row r="266" spans="1:13" x14ac:dyDescent="0.25">
      <c r="A266" t="s">
        <v>5345</v>
      </c>
      <c r="B266">
        <v>2017</v>
      </c>
      <c r="C266">
        <v>2010340</v>
      </c>
      <c r="D266" t="s">
        <v>1656</v>
      </c>
      <c r="E266">
        <v>1</v>
      </c>
      <c r="F266" s="1">
        <v>42909</v>
      </c>
      <c r="G266">
        <v>38.983789999999999</v>
      </c>
      <c r="H266">
        <v>-94.802790000000002</v>
      </c>
      <c r="I266">
        <v>-3.23</v>
      </c>
      <c r="J266">
        <v>-24.87</v>
      </c>
      <c r="K266">
        <v>0.97</v>
      </c>
      <c r="L266">
        <v>0.126</v>
      </c>
      <c r="M266">
        <v>0.35</v>
      </c>
    </row>
    <row r="267" spans="1:13" x14ac:dyDescent="0.25">
      <c r="A267" t="s">
        <v>4328</v>
      </c>
      <c r="B267">
        <v>2017</v>
      </c>
      <c r="C267">
        <v>2010379</v>
      </c>
      <c r="D267" t="s">
        <v>1657</v>
      </c>
      <c r="E267">
        <v>1</v>
      </c>
      <c r="F267" s="1">
        <v>42915</v>
      </c>
      <c r="G267">
        <v>37.092089999999999</v>
      </c>
      <c r="H267">
        <v>-96.798912000000001</v>
      </c>
      <c r="I267">
        <v>-3.5</v>
      </c>
      <c r="J267">
        <v>-18.48</v>
      </c>
      <c r="K267">
        <v>9.52</v>
      </c>
      <c r="L267">
        <v>1.7000000000000001E-2</v>
      </c>
      <c r="M267">
        <v>6.0999999999999999E-2</v>
      </c>
    </row>
    <row r="268" spans="1:13" x14ac:dyDescent="0.25">
      <c r="A268" t="s">
        <v>4344</v>
      </c>
      <c r="B268">
        <v>2017</v>
      </c>
      <c r="C268">
        <v>2010388</v>
      </c>
      <c r="D268" t="s">
        <v>1658</v>
      </c>
      <c r="E268">
        <v>1</v>
      </c>
      <c r="F268" s="1">
        <v>42915</v>
      </c>
      <c r="G268">
        <v>37.235529999999997</v>
      </c>
      <c r="H268">
        <v>-96.190129999999996</v>
      </c>
      <c r="I268">
        <v>-3.33</v>
      </c>
      <c r="J268">
        <v>-20.71</v>
      </c>
      <c r="K268">
        <v>5.93</v>
      </c>
      <c r="L268">
        <v>0.13</v>
      </c>
      <c r="M268">
        <v>0.32900000000000001</v>
      </c>
    </row>
    <row r="269" spans="1:13" x14ac:dyDescent="0.25">
      <c r="A269" t="s">
        <v>4342</v>
      </c>
      <c r="B269">
        <v>2017</v>
      </c>
      <c r="C269">
        <v>2010395</v>
      </c>
      <c r="D269" t="s">
        <v>1659</v>
      </c>
      <c r="E269">
        <v>1</v>
      </c>
      <c r="F269" s="1">
        <v>42916</v>
      </c>
      <c r="G269">
        <v>38.948542000000003</v>
      </c>
      <c r="H269">
        <v>-98.568715999999995</v>
      </c>
      <c r="I269">
        <v>-3.26</v>
      </c>
      <c r="J269">
        <v>-25.79</v>
      </c>
      <c r="K269">
        <v>0.28999999999999998</v>
      </c>
      <c r="L269">
        <v>0.253</v>
      </c>
      <c r="M269">
        <v>0.75</v>
      </c>
    </row>
    <row r="270" spans="1:13" x14ac:dyDescent="0.25">
      <c r="A270" t="s">
        <v>2775</v>
      </c>
      <c r="B270">
        <v>2017</v>
      </c>
      <c r="C270">
        <v>2010187</v>
      </c>
      <c r="D270" t="s">
        <v>1660</v>
      </c>
      <c r="E270">
        <v>1</v>
      </c>
      <c r="F270" s="1">
        <v>42892</v>
      </c>
      <c r="G270">
        <v>36.68168</v>
      </c>
      <c r="H270">
        <v>-83.705029999999994</v>
      </c>
      <c r="I270">
        <v>-4.55</v>
      </c>
      <c r="J270">
        <v>-29.11</v>
      </c>
      <c r="K270">
        <v>7.29</v>
      </c>
      <c r="L270">
        <v>0.10100000000000001</v>
      </c>
      <c r="M270">
        <v>1.1140000000000001</v>
      </c>
    </row>
    <row r="271" spans="1:13" x14ac:dyDescent="0.25">
      <c r="A271" t="s">
        <v>2820</v>
      </c>
      <c r="B271">
        <v>2017</v>
      </c>
      <c r="C271">
        <v>2010570</v>
      </c>
      <c r="D271" t="s">
        <v>1661</v>
      </c>
      <c r="E271">
        <v>1</v>
      </c>
      <c r="F271" s="1">
        <v>42941</v>
      </c>
      <c r="G271">
        <v>38.486260000000001</v>
      </c>
      <c r="H271">
        <v>-82.872619999999998</v>
      </c>
      <c r="I271">
        <v>-4.6100000000000003</v>
      </c>
      <c r="J271">
        <v>-30.51</v>
      </c>
      <c r="K271">
        <v>6.37</v>
      </c>
      <c r="L271">
        <v>0.127</v>
      </c>
      <c r="M271">
        <v>1.0569999999999999</v>
      </c>
    </row>
    <row r="272" spans="1:13" x14ac:dyDescent="0.25">
      <c r="A272" t="s">
        <v>4614</v>
      </c>
      <c r="B272">
        <v>2017</v>
      </c>
      <c r="C272">
        <v>2011028</v>
      </c>
      <c r="D272" t="s">
        <v>1662</v>
      </c>
      <c r="E272">
        <v>1</v>
      </c>
      <c r="F272" s="1">
        <v>42901</v>
      </c>
      <c r="G272">
        <v>36.504330000000003</v>
      </c>
      <c r="H272">
        <v>-89.336929999999995</v>
      </c>
      <c r="I272">
        <v>-2.1</v>
      </c>
      <c r="J272">
        <v>-14.47</v>
      </c>
      <c r="K272">
        <v>2.33</v>
      </c>
      <c r="L272">
        <v>0.158</v>
      </c>
      <c r="M272">
        <v>7.3999999999999996E-2</v>
      </c>
    </row>
    <row r="273" spans="1:13" x14ac:dyDescent="0.25">
      <c r="A273" t="s">
        <v>4619</v>
      </c>
      <c r="B273">
        <v>2017</v>
      </c>
      <c r="C273">
        <v>2010244</v>
      </c>
      <c r="D273" t="s">
        <v>1663</v>
      </c>
      <c r="E273">
        <v>1</v>
      </c>
      <c r="F273" s="1">
        <v>42900</v>
      </c>
      <c r="G273">
        <v>36.8752</v>
      </c>
      <c r="H273">
        <v>-88.489540000000005</v>
      </c>
      <c r="I273">
        <v>-2.38</v>
      </c>
      <c r="J273">
        <v>-17.239999999999998</v>
      </c>
      <c r="K273">
        <v>1.8</v>
      </c>
      <c r="L273">
        <v>0.13700000000000001</v>
      </c>
      <c r="M273">
        <v>4.3999999999999997E-2</v>
      </c>
    </row>
    <row r="274" spans="1:13" x14ac:dyDescent="0.25">
      <c r="A274" t="s">
        <v>5346</v>
      </c>
      <c r="B274">
        <v>2017</v>
      </c>
      <c r="C274">
        <v>2010193</v>
      </c>
      <c r="D274" t="s">
        <v>1664</v>
      </c>
      <c r="E274">
        <v>1</v>
      </c>
      <c r="F274" s="1">
        <v>42893</v>
      </c>
      <c r="G274">
        <v>37.486930000000001</v>
      </c>
      <c r="H274">
        <v>-84.679109999999994</v>
      </c>
      <c r="I274">
        <v>-3.88</v>
      </c>
      <c r="J274">
        <v>-24.05</v>
      </c>
      <c r="K274">
        <v>6.99</v>
      </c>
      <c r="L274">
        <v>0.108</v>
      </c>
      <c r="M274">
        <v>0.39600000000000002</v>
      </c>
    </row>
    <row r="275" spans="1:13" x14ac:dyDescent="0.25">
      <c r="A275" t="s">
        <v>5347</v>
      </c>
      <c r="B275">
        <v>2017</v>
      </c>
      <c r="C275">
        <v>2010236</v>
      </c>
      <c r="D275" t="s">
        <v>1665</v>
      </c>
      <c r="E275">
        <v>1</v>
      </c>
      <c r="F275" s="1">
        <v>42899</v>
      </c>
      <c r="G275">
        <v>37.405839999999998</v>
      </c>
      <c r="H275">
        <v>-87.785809999999998</v>
      </c>
      <c r="I275">
        <v>-2.4</v>
      </c>
      <c r="J275">
        <v>-19.57</v>
      </c>
      <c r="K275">
        <v>-0.37</v>
      </c>
      <c r="L275">
        <v>0.155</v>
      </c>
      <c r="M275">
        <v>0.29099999999999998</v>
      </c>
    </row>
    <row r="276" spans="1:13" x14ac:dyDescent="0.25">
      <c r="A276" t="s">
        <v>5348</v>
      </c>
      <c r="B276">
        <v>2017</v>
      </c>
      <c r="C276">
        <v>2010230</v>
      </c>
      <c r="D276" t="s">
        <v>1666</v>
      </c>
      <c r="E276">
        <v>1</v>
      </c>
      <c r="F276" s="1">
        <v>42898</v>
      </c>
      <c r="G276">
        <v>37.40457</v>
      </c>
      <c r="H276">
        <v>-87.520330000000001</v>
      </c>
      <c r="I276">
        <v>-3.88</v>
      </c>
      <c r="J276">
        <v>-24.7</v>
      </c>
      <c r="K276">
        <v>6.34</v>
      </c>
      <c r="L276">
        <v>8.4000000000000005E-2</v>
      </c>
      <c r="M276">
        <v>0.254</v>
      </c>
    </row>
    <row r="277" spans="1:13" x14ac:dyDescent="0.25">
      <c r="A277" t="s">
        <v>5349</v>
      </c>
      <c r="B277">
        <v>2017</v>
      </c>
      <c r="C277">
        <v>2010282</v>
      </c>
      <c r="D277" t="s">
        <v>1667</v>
      </c>
      <c r="E277">
        <v>1</v>
      </c>
      <c r="F277" s="1">
        <v>42906</v>
      </c>
      <c r="G277">
        <v>37.540889999999997</v>
      </c>
      <c r="H277">
        <v>-84.179990000000004</v>
      </c>
      <c r="I277">
        <v>-4.66</v>
      </c>
      <c r="J277">
        <v>-28.25</v>
      </c>
      <c r="K277">
        <v>9.0299999999999994</v>
      </c>
      <c r="L277">
        <v>3.2000000000000001E-2</v>
      </c>
      <c r="M277">
        <v>5.6000000000000001E-2</v>
      </c>
    </row>
    <row r="278" spans="1:13" x14ac:dyDescent="0.25">
      <c r="A278" t="s">
        <v>5350</v>
      </c>
      <c r="B278">
        <v>2017</v>
      </c>
      <c r="C278">
        <v>2010309</v>
      </c>
      <c r="D278" t="s">
        <v>1668</v>
      </c>
      <c r="E278">
        <v>1</v>
      </c>
      <c r="F278" s="1">
        <v>42907</v>
      </c>
      <c r="G278">
        <v>38.498669999999997</v>
      </c>
      <c r="H278">
        <v>-84.5809</v>
      </c>
      <c r="I278">
        <v>-2.33</v>
      </c>
      <c r="J278">
        <v>-18.600000000000001</v>
      </c>
      <c r="K278">
        <v>0.04</v>
      </c>
      <c r="L278">
        <v>0.30299999999999999</v>
      </c>
      <c r="M278">
        <v>1.26</v>
      </c>
    </row>
    <row r="279" spans="1:13" x14ac:dyDescent="0.25">
      <c r="A279" t="s">
        <v>2494</v>
      </c>
      <c r="B279">
        <v>2017</v>
      </c>
      <c r="C279">
        <v>2010505</v>
      </c>
      <c r="D279" t="s">
        <v>1669</v>
      </c>
      <c r="E279">
        <v>1</v>
      </c>
      <c r="F279" s="1">
        <v>42934</v>
      </c>
      <c r="G279">
        <v>31.667400000000001</v>
      </c>
      <c r="H279">
        <v>-91.507729999999995</v>
      </c>
      <c r="I279">
        <v>0.22</v>
      </c>
      <c r="J279">
        <v>-1.21</v>
      </c>
      <c r="K279">
        <v>-2.97</v>
      </c>
      <c r="L279">
        <v>0.30499999999999999</v>
      </c>
      <c r="M279">
        <v>0.44900000000000001</v>
      </c>
    </row>
    <row r="280" spans="1:13" x14ac:dyDescent="0.25">
      <c r="A280" t="s">
        <v>4039</v>
      </c>
      <c r="B280">
        <v>2017</v>
      </c>
      <c r="C280">
        <v>2010373</v>
      </c>
      <c r="D280" t="s">
        <v>1670</v>
      </c>
      <c r="E280">
        <v>1</v>
      </c>
      <c r="F280" s="1">
        <v>42914</v>
      </c>
      <c r="G280">
        <v>31.316500000000001</v>
      </c>
      <c r="H280">
        <v>-92.737120000000004</v>
      </c>
      <c r="I280">
        <v>-2.75</v>
      </c>
      <c r="J280">
        <v>-17.48</v>
      </c>
      <c r="K280">
        <v>4.5199999999999996</v>
      </c>
      <c r="L280">
        <v>2.1999999999999999E-2</v>
      </c>
      <c r="M280">
        <v>6.2E-2</v>
      </c>
    </row>
    <row r="281" spans="1:13" x14ac:dyDescent="0.25">
      <c r="A281" t="s">
        <v>4622</v>
      </c>
      <c r="B281">
        <v>2017</v>
      </c>
      <c r="C281">
        <v>2011057</v>
      </c>
      <c r="D281" t="s">
        <v>1671</v>
      </c>
      <c r="E281">
        <v>1</v>
      </c>
      <c r="F281" s="1">
        <v>42913</v>
      </c>
      <c r="G281">
        <v>29.891629999999999</v>
      </c>
      <c r="H281">
        <v>-92.754509999999996</v>
      </c>
      <c r="I281">
        <v>-2.4500000000000002</v>
      </c>
      <c r="J281">
        <v>-18.559999999999999</v>
      </c>
      <c r="K281">
        <v>1.04</v>
      </c>
      <c r="L281">
        <v>0.26900000000000002</v>
      </c>
      <c r="M281">
        <v>0.159</v>
      </c>
    </row>
    <row r="282" spans="1:13" x14ac:dyDescent="0.25">
      <c r="A282" t="s">
        <v>4624</v>
      </c>
      <c r="B282">
        <v>2017</v>
      </c>
      <c r="C282">
        <v>2010451</v>
      </c>
      <c r="D282" t="s">
        <v>1672</v>
      </c>
      <c r="E282">
        <v>1</v>
      </c>
      <c r="F282" s="1">
        <v>42928</v>
      </c>
      <c r="G282">
        <v>30.834140000000001</v>
      </c>
      <c r="H282">
        <v>-92.476500000000001</v>
      </c>
      <c r="I282">
        <v>-2.12</v>
      </c>
      <c r="J282">
        <v>-14.92</v>
      </c>
      <c r="K282">
        <v>2.04</v>
      </c>
      <c r="L282">
        <v>5.2999999999999999E-2</v>
      </c>
      <c r="M282">
        <v>2.4E-2</v>
      </c>
    </row>
    <row r="283" spans="1:13" x14ac:dyDescent="0.25">
      <c r="A283" t="s">
        <v>4628</v>
      </c>
      <c r="B283">
        <v>2017</v>
      </c>
      <c r="C283">
        <v>2011001</v>
      </c>
      <c r="D283" t="s">
        <v>1673</v>
      </c>
      <c r="E283">
        <v>1</v>
      </c>
      <c r="F283" s="1">
        <v>42894</v>
      </c>
      <c r="G283">
        <v>30.424499999999998</v>
      </c>
      <c r="H283">
        <v>-91.166719999999998</v>
      </c>
      <c r="I283">
        <v>-2.4900000000000002</v>
      </c>
      <c r="J283">
        <v>-16.66</v>
      </c>
      <c r="K283">
        <v>3.26</v>
      </c>
      <c r="L283">
        <v>3.3000000000000002E-2</v>
      </c>
      <c r="M283">
        <v>1.2E-2</v>
      </c>
    </row>
    <row r="284" spans="1:13" x14ac:dyDescent="0.25">
      <c r="A284" t="s">
        <v>3902</v>
      </c>
      <c r="B284">
        <v>2017</v>
      </c>
      <c r="C284">
        <v>2010928</v>
      </c>
      <c r="D284" t="s">
        <v>1674</v>
      </c>
      <c r="E284">
        <v>1</v>
      </c>
      <c r="F284" s="1">
        <v>42997</v>
      </c>
      <c r="G284">
        <v>32.713000000000001</v>
      </c>
      <c r="H284">
        <v>-91.698160000000001</v>
      </c>
      <c r="I284">
        <v>0.38</v>
      </c>
      <c r="J284">
        <v>-2.3199999999999998</v>
      </c>
      <c r="K284">
        <v>-5.36</v>
      </c>
      <c r="L284">
        <v>0.315</v>
      </c>
      <c r="M284">
        <v>0.33800000000000002</v>
      </c>
    </row>
    <row r="285" spans="1:13" x14ac:dyDescent="0.25">
      <c r="A285" t="s">
        <v>4625</v>
      </c>
      <c r="B285">
        <v>2017</v>
      </c>
      <c r="C285">
        <v>2010598</v>
      </c>
      <c r="D285" t="s">
        <v>1675</v>
      </c>
      <c r="E285">
        <v>1</v>
      </c>
      <c r="F285" s="1">
        <v>42942</v>
      </c>
      <c r="G285">
        <v>32.351399999999998</v>
      </c>
      <c r="H285">
        <v>-93.770200000000003</v>
      </c>
      <c r="I285">
        <v>-3.14</v>
      </c>
      <c r="J285">
        <v>-26.28</v>
      </c>
      <c r="K285">
        <v>-1.1599999999999999</v>
      </c>
      <c r="L285">
        <v>0.29899999999999999</v>
      </c>
      <c r="M285">
        <v>7.5999999999999998E-2</v>
      </c>
    </row>
    <row r="286" spans="1:13" x14ac:dyDescent="0.25">
      <c r="A286" t="s">
        <v>5351</v>
      </c>
      <c r="B286">
        <v>2017</v>
      </c>
      <c r="C286">
        <v>2011081</v>
      </c>
      <c r="D286" t="s">
        <v>1676</v>
      </c>
      <c r="E286">
        <v>1</v>
      </c>
      <c r="F286" s="1">
        <v>42922</v>
      </c>
      <c r="G286">
        <v>30.546520000000001</v>
      </c>
      <c r="H286">
        <v>-90.500860000000003</v>
      </c>
      <c r="I286">
        <v>1.1100000000000001</v>
      </c>
      <c r="J286">
        <v>1.1499999999999999</v>
      </c>
      <c r="K286">
        <v>-7.73</v>
      </c>
      <c r="L286">
        <v>0.36799999999999999</v>
      </c>
      <c r="M286">
        <v>0.45300000000000001</v>
      </c>
    </row>
    <row r="287" spans="1:13" x14ac:dyDescent="0.25">
      <c r="A287" t="s">
        <v>5352</v>
      </c>
      <c r="B287">
        <v>2017</v>
      </c>
      <c r="C287">
        <v>2010521</v>
      </c>
      <c r="D287" t="s">
        <v>1677</v>
      </c>
      <c r="E287">
        <v>1</v>
      </c>
      <c r="F287" s="1">
        <v>42935</v>
      </c>
      <c r="G287">
        <v>30.78229</v>
      </c>
      <c r="H287">
        <v>-90.146699999999996</v>
      </c>
      <c r="I287">
        <v>-3.42</v>
      </c>
      <c r="J287">
        <v>-24.78</v>
      </c>
      <c r="K287">
        <v>2.58</v>
      </c>
      <c r="L287">
        <v>0.19900000000000001</v>
      </c>
      <c r="M287">
        <v>0.14299999999999999</v>
      </c>
    </row>
    <row r="288" spans="1:13" x14ac:dyDescent="0.25">
      <c r="A288" t="s">
        <v>5353</v>
      </c>
      <c r="B288">
        <v>2017</v>
      </c>
      <c r="C288">
        <v>2010669</v>
      </c>
      <c r="D288" t="s">
        <v>1678</v>
      </c>
      <c r="E288">
        <v>1</v>
      </c>
      <c r="F288" s="1">
        <v>42950</v>
      </c>
      <c r="G288">
        <v>31.44023</v>
      </c>
      <c r="H288">
        <v>-92.236339999999998</v>
      </c>
      <c r="I288">
        <v>-2.37</v>
      </c>
      <c r="J288">
        <v>-21.56</v>
      </c>
      <c r="K288">
        <v>-2.6</v>
      </c>
      <c r="L288">
        <v>0.39</v>
      </c>
      <c r="M288">
        <v>0.35099999999999998</v>
      </c>
    </row>
    <row r="289" spans="1:13" x14ac:dyDescent="0.25">
      <c r="A289" t="s">
        <v>5354</v>
      </c>
      <c r="B289">
        <v>2017</v>
      </c>
      <c r="C289">
        <v>2010896</v>
      </c>
      <c r="D289" t="s">
        <v>1679</v>
      </c>
      <c r="E289">
        <v>1</v>
      </c>
      <c r="F289" s="1">
        <v>42990</v>
      </c>
      <c r="G289">
        <v>30.976310000000002</v>
      </c>
      <c r="H289">
        <v>-91.126859999999994</v>
      </c>
      <c r="I289">
        <v>-1.4</v>
      </c>
      <c r="J289">
        <v>-9.01</v>
      </c>
      <c r="K289">
        <v>2.19</v>
      </c>
      <c r="L289">
        <v>0.13700000000000001</v>
      </c>
      <c r="M289">
        <v>0.186</v>
      </c>
    </row>
    <row r="290" spans="1:13" x14ac:dyDescent="0.25">
      <c r="A290" t="s">
        <v>5355</v>
      </c>
      <c r="B290">
        <v>2017</v>
      </c>
      <c r="C290">
        <v>2010762</v>
      </c>
      <c r="D290" t="s">
        <v>1680</v>
      </c>
      <c r="E290">
        <v>1</v>
      </c>
      <c r="F290" s="1">
        <v>42963</v>
      </c>
      <c r="G290">
        <v>32.041510000000002</v>
      </c>
      <c r="H290">
        <v>-91.998689999999996</v>
      </c>
      <c r="I290">
        <v>1.81</v>
      </c>
      <c r="J290">
        <v>5.97</v>
      </c>
      <c r="K290">
        <v>-8.51</v>
      </c>
      <c r="L290">
        <v>0.54900000000000004</v>
      </c>
      <c r="M290">
        <v>1.871</v>
      </c>
    </row>
    <row r="291" spans="1:13" x14ac:dyDescent="0.25">
      <c r="A291" t="s">
        <v>5356</v>
      </c>
      <c r="B291">
        <v>2017</v>
      </c>
      <c r="C291">
        <v>2010939</v>
      </c>
      <c r="D291" t="s">
        <v>1681</v>
      </c>
      <c r="E291">
        <v>1</v>
      </c>
      <c r="F291" s="1">
        <v>42998</v>
      </c>
      <c r="G291">
        <v>32.46931</v>
      </c>
      <c r="H291">
        <v>-93.699029999999993</v>
      </c>
      <c r="I291">
        <v>-0.35</v>
      </c>
      <c r="J291">
        <v>-7.13</v>
      </c>
      <c r="K291">
        <v>-4.33</v>
      </c>
      <c r="L291">
        <v>0.186</v>
      </c>
      <c r="M291">
        <v>4.9000000000000002E-2</v>
      </c>
    </row>
    <row r="292" spans="1:13" x14ac:dyDescent="0.25">
      <c r="A292" t="s">
        <v>5357</v>
      </c>
      <c r="B292">
        <v>2017</v>
      </c>
      <c r="C292">
        <v>2010750</v>
      </c>
      <c r="D292" t="s">
        <v>1682</v>
      </c>
      <c r="E292">
        <v>1</v>
      </c>
      <c r="F292" s="1">
        <v>42962</v>
      </c>
      <c r="G292">
        <v>32.58905</v>
      </c>
      <c r="H292">
        <v>-92.040319999999994</v>
      </c>
      <c r="I292">
        <v>-0.04</v>
      </c>
      <c r="J292">
        <v>-0.05</v>
      </c>
      <c r="K292">
        <v>0.27</v>
      </c>
      <c r="L292">
        <v>0.308</v>
      </c>
      <c r="M292">
        <v>0.25900000000000001</v>
      </c>
    </row>
    <row r="293" spans="1:13" x14ac:dyDescent="0.25">
      <c r="A293" t="s">
        <v>3037</v>
      </c>
      <c r="B293">
        <v>2017</v>
      </c>
      <c r="C293">
        <v>2010564</v>
      </c>
      <c r="D293" t="s">
        <v>1683</v>
      </c>
      <c r="E293">
        <v>1</v>
      </c>
      <c r="F293" s="1">
        <v>42940</v>
      </c>
      <c r="G293">
        <v>41.760190000000001</v>
      </c>
      <c r="H293">
        <v>-70.657550000000001</v>
      </c>
      <c r="I293">
        <v>-4.4400000000000004</v>
      </c>
      <c r="J293">
        <v>-32.369999999999997</v>
      </c>
      <c r="K293">
        <v>3.15</v>
      </c>
      <c r="L293">
        <v>0.152</v>
      </c>
      <c r="M293">
        <v>0.28100000000000003</v>
      </c>
    </row>
    <row r="294" spans="1:13" x14ac:dyDescent="0.25">
      <c r="A294" t="s">
        <v>2827</v>
      </c>
      <c r="B294">
        <v>2017</v>
      </c>
      <c r="C294">
        <v>2010585</v>
      </c>
      <c r="D294" t="s">
        <v>1684</v>
      </c>
      <c r="E294">
        <v>1</v>
      </c>
      <c r="F294" s="1">
        <v>42941</v>
      </c>
      <c r="G294">
        <v>41.984740000000002</v>
      </c>
      <c r="H294">
        <v>-71.200299999999999</v>
      </c>
      <c r="I294">
        <v>-4.8899999999999997</v>
      </c>
      <c r="J294">
        <v>-34.049999999999997</v>
      </c>
      <c r="K294">
        <v>5.07</v>
      </c>
      <c r="L294">
        <v>0.16200000000000001</v>
      </c>
      <c r="M294">
        <v>9.1999999999999998E-2</v>
      </c>
    </row>
    <row r="295" spans="1:13" x14ac:dyDescent="0.25">
      <c r="A295" t="s">
        <v>2750</v>
      </c>
      <c r="B295">
        <v>2017</v>
      </c>
      <c r="C295">
        <v>2010661</v>
      </c>
      <c r="D295" t="s">
        <v>1685</v>
      </c>
      <c r="E295">
        <v>1</v>
      </c>
      <c r="F295" s="1">
        <v>42949</v>
      </c>
      <c r="G295">
        <v>42.312890000000003</v>
      </c>
      <c r="H295">
        <v>-73.137140000000002</v>
      </c>
      <c r="I295">
        <v>-6.29</v>
      </c>
      <c r="J295">
        <v>-47.5</v>
      </c>
      <c r="K295">
        <v>2.82</v>
      </c>
      <c r="L295">
        <v>0.14799999999999999</v>
      </c>
      <c r="M295">
        <v>0.20699999999999999</v>
      </c>
    </row>
    <row r="296" spans="1:13" x14ac:dyDescent="0.25">
      <c r="A296" t="s">
        <v>4629</v>
      </c>
      <c r="B296">
        <v>2017</v>
      </c>
      <c r="C296">
        <v>2010625</v>
      </c>
      <c r="D296" t="s">
        <v>1686</v>
      </c>
      <c r="E296">
        <v>1</v>
      </c>
      <c r="F296" s="1">
        <v>42944</v>
      </c>
      <c r="G296">
        <v>42.646909999999998</v>
      </c>
      <c r="H296">
        <v>-72.218500000000006</v>
      </c>
      <c r="I296">
        <v>-7.08</v>
      </c>
      <c r="J296">
        <v>-49.98</v>
      </c>
      <c r="K296">
        <v>6.66</v>
      </c>
      <c r="L296">
        <v>6.0999999999999999E-2</v>
      </c>
      <c r="M296">
        <v>0.32700000000000001</v>
      </c>
    </row>
    <row r="297" spans="1:13" x14ac:dyDescent="0.25">
      <c r="A297" t="s">
        <v>4632</v>
      </c>
      <c r="B297">
        <v>2017</v>
      </c>
      <c r="C297">
        <v>2010644</v>
      </c>
      <c r="D297" t="s">
        <v>1687</v>
      </c>
      <c r="E297">
        <v>1</v>
      </c>
      <c r="F297" s="1">
        <v>42948</v>
      </c>
      <c r="G297">
        <v>42.145740000000004</v>
      </c>
      <c r="H297">
        <v>-72.513679999999994</v>
      </c>
      <c r="I297">
        <v>-1.89</v>
      </c>
      <c r="J297">
        <v>-24.33</v>
      </c>
      <c r="K297">
        <v>-9.2100000000000009</v>
      </c>
      <c r="L297">
        <v>0.441</v>
      </c>
      <c r="M297">
        <v>2.96</v>
      </c>
    </row>
    <row r="298" spans="1:13" x14ac:dyDescent="0.25">
      <c r="A298" t="s">
        <v>5358</v>
      </c>
      <c r="B298">
        <v>2017</v>
      </c>
      <c r="C298">
        <v>2010590</v>
      </c>
      <c r="D298" t="s">
        <v>1688</v>
      </c>
      <c r="E298">
        <v>1</v>
      </c>
      <c r="F298" s="1">
        <v>42942</v>
      </c>
      <c r="G298">
        <v>42.106830000000002</v>
      </c>
      <c r="H298">
        <v>-71.134249999999994</v>
      </c>
      <c r="I298">
        <v>-5.6</v>
      </c>
      <c r="J298">
        <v>-39.619999999999997</v>
      </c>
      <c r="K298">
        <v>5.18</v>
      </c>
      <c r="L298">
        <v>0.111</v>
      </c>
      <c r="M298">
        <v>0.06</v>
      </c>
    </row>
    <row r="299" spans="1:13" x14ac:dyDescent="0.25">
      <c r="A299" t="s">
        <v>5359</v>
      </c>
      <c r="B299">
        <v>2017</v>
      </c>
      <c r="C299">
        <v>2010606</v>
      </c>
      <c r="D299" t="s">
        <v>1689</v>
      </c>
      <c r="E299">
        <v>1</v>
      </c>
      <c r="F299" s="1">
        <v>42943</v>
      </c>
      <c r="G299">
        <v>42.714820000000003</v>
      </c>
      <c r="H299">
        <v>-71.099530000000001</v>
      </c>
      <c r="I299">
        <v>-4.1100000000000003</v>
      </c>
      <c r="J299">
        <v>-34.08</v>
      </c>
      <c r="K299">
        <v>-1.2</v>
      </c>
      <c r="L299">
        <v>0.26700000000000002</v>
      </c>
      <c r="M299">
        <v>0.26900000000000002</v>
      </c>
    </row>
    <row r="300" spans="1:13" x14ac:dyDescent="0.25">
      <c r="A300" t="s">
        <v>5360</v>
      </c>
      <c r="B300">
        <v>2017</v>
      </c>
      <c r="C300">
        <v>2010638</v>
      </c>
      <c r="D300" t="s">
        <v>1690</v>
      </c>
      <c r="E300">
        <v>1</v>
      </c>
      <c r="F300" s="1">
        <v>42947</v>
      </c>
      <c r="G300">
        <v>42.069870459999997</v>
      </c>
      <c r="H300">
        <v>-72.278570529999996</v>
      </c>
      <c r="I300">
        <v>-6.82</v>
      </c>
      <c r="J300">
        <v>-47.47</v>
      </c>
      <c r="K300">
        <v>7.09</v>
      </c>
      <c r="L300">
        <v>5.8999999999999997E-2</v>
      </c>
      <c r="M300">
        <v>0.03</v>
      </c>
    </row>
    <row r="301" spans="1:13" x14ac:dyDescent="0.25">
      <c r="A301" t="s">
        <v>5361</v>
      </c>
      <c r="B301">
        <v>2017</v>
      </c>
      <c r="C301">
        <v>2010746</v>
      </c>
      <c r="D301" t="s">
        <v>1691</v>
      </c>
      <c r="E301">
        <v>1</v>
      </c>
      <c r="F301" s="1">
        <v>42962</v>
      </c>
      <c r="G301">
        <v>41.64846</v>
      </c>
      <c r="H301">
        <v>-70.441779999999994</v>
      </c>
      <c r="I301">
        <v>-4.2</v>
      </c>
      <c r="J301">
        <v>-28.38</v>
      </c>
      <c r="K301">
        <v>5.22</v>
      </c>
      <c r="L301">
        <v>0.17899999999999999</v>
      </c>
      <c r="M301">
        <v>1.151</v>
      </c>
    </row>
    <row r="302" spans="1:13" x14ac:dyDescent="0.25">
      <c r="A302" t="s">
        <v>5362</v>
      </c>
      <c r="B302">
        <v>2017</v>
      </c>
      <c r="C302">
        <v>2010626</v>
      </c>
      <c r="D302" t="s">
        <v>1692</v>
      </c>
      <c r="E302">
        <v>1</v>
      </c>
      <c r="F302" s="1">
        <v>42946</v>
      </c>
      <c r="G302">
        <v>42.510019149999998</v>
      </c>
      <c r="H302">
        <v>-72.281616159999999</v>
      </c>
      <c r="I302">
        <v>-2.84</v>
      </c>
      <c r="J302">
        <v>-31</v>
      </c>
      <c r="K302">
        <v>-8.2799999999999994</v>
      </c>
      <c r="L302">
        <v>0.34599999999999997</v>
      </c>
      <c r="M302">
        <v>0.92400000000000004</v>
      </c>
    </row>
    <row r="303" spans="1:13" x14ac:dyDescent="0.25">
      <c r="A303" t="s">
        <v>5363</v>
      </c>
      <c r="B303">
        <v>2017</v>
      </c>
      <c r="C303">
        <v>2010389</v>
      </c>
      <c r="D303" t="s">
        <v>1693</v>
      </c>
      <c r="E303">
        <v>1</v>
      </c>
      <c r="F303" s="1">
        <v>42913</v>
      </c>
      <c r="G303">
        <v>42.163341000000003</v>
      </c>
      <c r="H303">
        <v>-73.118016999999995</v>
      </c>
      <c r="I303">
        <v>-7.87</v>
      </c>
      <c r="J303">
        <v>-53</v>
      </c>
      <c r="K303">
        <v>9.9600000000000009</v>
      </c>
      <c r="L303">
        <v>1E-3</v>
      </c>
      <c r="M303">
        <v>4.7E-2</v>
      </c>
    </row>
    <row r="304" spans="1:13" x14ac:dyDescent="0.25">
      <c r="A304" t="s">
        <v>3664</v>
      </c>
      <c r="B304">
        <v>2017</v>
      </c>
      <c r="C304">
        <v>2011232</v>
      </c>
      <c r="D304" t="s">
        <v>1694</v>
      </c>
      <c r="E304">
        <v>1</v>
      </c>
      <c r="F304" s="1">
        <v>42942</v>
      </c>
      <c r="G304">
        <v>39.70337</v>
      </c>
      <c r="H304">
        <v>-78.652910000000006</v>
      </c>
      <c r="I304">
        <v>-5.37</v>
      </c>
      <c r="J304">
        <v>-37.799999999999997</v>
      </c>
      <c r="K304">
        <v>5.16</v>
      </c>
      <c r="L304">
        <v>0.14099999999999999</v>
      </c>
      <c r="M304">
        <v>0.8</v>
      </c>
    </row>
    <row r="305" spans="1:13" x14ac:dyDescent="0.25">
      <c r="A305" t="s">
        <v>3908</v>
      </c>
      <c r="B305">
        <v>2017</v>
      </c>
      <c r="C305">
        <v>2011390</v>
      </c>
      <c r="D305" t="s">
        <v>1695</v>
      </c>
      <c r="E305">
        <v>1</v>
      </c>
      <c r="F305" s="1">
        <v>42975</v>
      </c>
      <c r="G305">
        <v>39.686300000000003</v>
      </c>
      <c r="H305">
        <v>-79.229910000000004</v>
      </c>
      <c r="I305">
        <v>-7.87</v>
      </c>
      <c r="J305">
        <v>-52.4</v>
      </c>
      <c r="K305">
        <v>10.56</v>
      </c>
      <c r="L305">
        <v>0</v>
      </c>
      <c r="M305">
        <v>0.22800000000000001</v>
      </c>
    </row>
    <row r="306" spans="1:13" x14ac:dyDescent="0.25">
      <c r="A306" t="s">
        <v>4636</v>
      </c>
      <c r="B306">
        <v>2017</v>
      </c>
      <c r="C306">
        <v>2010246</v>
      </c>
      <c r="D306" t="s">
        <v>1696</v>
      </c>
      <c r="E306">
        <v>1</v>
      </c>
      <c r="F306" s="1">
        <v>42898</v>
      </c>
      <c r="G306">
        <v>39.126959999999997</v>
      </c>
      <c r="H306">
        <v>-77.13091</v>
      </c>
      <c r="I306">
        <v>-6.16</v>
      </c>
      <c r="J306">
        <v>-38.54</v>
      </c>
      <c r="K306">
        <v>10.74</v>
      </c>
      <c r="L306">
        <v>1.7999999999999999E-2</v>
      </c>
      <c r="M306">
        <v>0.02</v>
      </c>
    </row>
    <row r="307" spans="1:13" x14ac:dyDescent="0.25">
      <c r="A307" t="s">
        <v>4637</v>
      </c>
      <c r="B307">
        <v>2017</v>
      </c>
      <c r="C307">
        <v>2011498</v>
      </c>
      <c r="D307" t="s">
        <v>1697</v>
      </c>
      <c r="E307">
        <v>1</v>
      </c>
      <c r="F307" s="1">
        <v>43003</v>
      </c>
      <c r="G307">
        <v>38.32546</v>
      </c>
      <c r="H307">
        <v>-76.4328</v>
      </c>
      <c r="I307">
        <v>-2.85</v>
      </c>
      <c r="J307">
        <v>-20.88</v>
      </c>
      <c r="K307">
        <v>1.92</v>
      </c>
      <c r="L307">
        <v>7.0999999999999994E-2</v>
      </c>
      <c r="M307">
        <v>1.2999999999999999E-2</v>
      </c>
    </row>
    <row r="308" spans="1:13" x14ac:dyDescent="0.25">
      <c r="A308" t="s">
        <v>5364</v>
      </c>
      <c r="B308">
        <v>2017</v>
      </c>
      <c r="C308">
        <v>2011221</v>
      </c>
      <c r="D308" t="s">
        <v>1698</v>
      </c>
      <c r="E308">
        <v>1</v>
      </c>
      <c r="F308" s="1">
        <v>42943</v>
      </c>
      <c r="G308">
        <v>38.480580000000003</v>
      </c>
      <c r="H308">
        <v>-76.644559999999998</v>
      </c>
      <c r="I308">
        <v>-6.54</v>
      </c>
      <c r="J308">
        <v>-42.7</v>
      </c>
      <c r="K308">
        <v>9.6199999999999992</v>
      </c>
      <c r="L308">
        <v>8.9999999999999993E-3</v>
      </c>
      <c r="M308">
        <v>7.0999999999999994E-2</v>
      </c>
    </row>
    <row r="309" spans="1:13" x14ac:dyDescent="0.25">
      <c r="A309" t="s">
        <v>4282</v>
      </c>
      <c r="B309">
        <v>2017</v>
      </c>
      <c r="C309">
        <v>2010641</v>
      </c>
      <c r="D309" t="s">
        <v>1699</v>
      </c>
      <c r="E309">
        <v>1</v>
      </c>
      <c r="F309" s="1">
        <v>42948</v>
      </c>
      <c r="G309">
        <v>39.405259999999998</v>
      </c>
      <c r="H309">
        <v>-76.989180000000005</v>
      </c>
      <c r="I309">
        <v>-4.72</v>
      </c>
      <c r="J309">
        <v>-33.340000000000003</v>
      </c>
      <c r="K309">
        <v>4.42</v>
      </c>
      <c r="L309">
        <v>0.12</v>
      </c>
      <c r="M309">
        <v>0.46600000000000003</v>
      </c>
    </row>
    <row r="310" spans="1:13" x14ac:dyDescent="0.25">
      <c r="A310" t="s">
        <v>5365</v>
      </c>
      <c r="B310">
        <v>2017</v>
      </c>
      <c r="C310">
        <v>2011376</v>
      </c>
      <c r="D310" t="s">
        <v>1700</v>
      </c>
      <c r="E310">
        <v>1</v>
      </c>
      <c r="F310" s="1">
        <v>42971</v>
      </c>
      <c r="G310">
        <v>39.163919999999997</v>
      </c>
      <c r="H310">
        <v>-77.201480000000004</v>
      </c>
      <c r="I310">
        <v>-5.23</v>
      </c>
      <c r="J310">
        <v>-32.71</v>
      </c>
      <c r="K310">
        <v>9.1300000000000008</v>
      </c>
      <c r="L310">
        <v>2.7E-2</v>
      </c>
      <c r="M310">
        <v>2.1000000000000001E-2</v>
      </c>
    </row>
    <row r="311" spans="1:13" x14ac:dyDescent="0.25">
      <c r="A311" t="s">
        <v>5366</v>
      </c>
      <c r="B311">
        <v>2017</v>
      </c>
      <c r="C311">
        <v>2011237</v>
      </c>
      <c r="D311" t="s">
        <v>1701</v>
      </c>
      <c r="E311">
        <v>1</v>
      </c>
      <c r="F311" s="1">
        <v>42947</v>
      </c>
      <c r="G311">
        <v>38.723469999999999</v>
      </c>
      <c r="H311">
        <v>-76.09442</v>
      </c>
      <c r="I311">
        <v>-3.52</v>
      </c>
      <c r="J311">
        <v>-27.79</v>
      </c>
      <c r="K311">
        <v>0.37</v>
      </c>
      <c r="L311">
        <v>0.114</v>
      </c>
      <c r="M311">
        <v>7.9000000000000001E-2</v>
      </c>
    </row>
    <row r="312" spans="1:13" x14ac:dyDescent="0.25">
      <c r="A312" t="s">
        <v>3669</v>
      </c>
      <c r="B312">
        <v>2017</v>
      </c>
      <c r="C312">
        <v>2010460</v>
      </c>
      <c r="D312" t="s">
        <v>1702</v>
      </c>
      <c r="E312">
        <v>1</v>
      </c>
      <c r="F312" s="1">
        <v>42928</v>
      </c>
      <c r="G312">
        <v>44.878480000000003</v>
      </c>
      <c r="H312">
        <v>-68.226159999999993</v>
      </c>
      <c r="I312">
        <v>-7.2</v>
      </c>
      <c r="J312">
        <v>-51.6</v>
      </c>
      <c r="K312">
        <v>6</v>
      </c>
      <c r="L312">
        <v>0.13300000000000001</v>
      </c>
      <c r="M312">
        <v>0.215</v>
      </c>
    </row>
    <row r="313" spans="1:13" x14ac:dyDescent="0.25">
      <c r="A313" t="s">
        <v>3208</v>
      </c>
      <c r="B313">
        <v>2017</v>
      </c>
      <c r="C313">
        <v>2011289</v>
      </c>
      <c r="D313" t="s">
        <v>1703</v>
      </c>
      <c r="E313">
        <v>1</v>
      </c>
      <c r="F313" s="1">
        <v>42954</v>
      </c>
      <c r="G313">
        <v>44.766719999999999</v>
      </c>
      <c r="H313">
        <v>-67.698650000000001</v>
      </c>
      <c r="I313">
        <v>-5.79</v>
      </c>
      <c r="J313">
        <v>-42.39</v>
      </c>
      <c r="K313">
        <v>3.93</v>
      </c>
      <c r="L313">
        <v>0.246</v>
      </c>
      <c r="M313">
        <v>1.8919999999999999</v>
      </c>
    </row>
    <row r="314" spans="1:13" x14ac:dyDescent="0.25">
      <c r="A314" t="s">
        <v>3212</v>
      </c>
      <c r="B314">
        <v>2017</v>
      </c>
      <c r="C314">
        <v>2011400</v>
      </c>
      <c r="D314" t="s">
        <v>1704</v>
      </c>
      <c r="E314">
        <v>1</v>
      </c>
      <c r="F314" s="1">
        <v>42975</v>
      </c>
      <c r="G314">
        <v>45.634390000000003</v>
      </c>
      <c r="H314">
        <v>-70.366420000000005</v>
      </c>
      <c r="I314">
        <v>-11.31</v>
      </c>
      <c r="J314">
        <v>-81.19</v>
      </c>
      <c r="K314">
        <v>9.2899999999999991</v>
      </c>
      <c r="L314">
        <v>2.1999999999999999E-2</v>
      </c>
      <c r="M314">
        <v>0.32700000000000001</v>
      </c>
    </row>
    <row r="315" spans="1:13" x14ac:dyDescent="0.25">
      <c r="A315" t="s">
        <v>3001</v>
      </c>
      <c r="B315">
        <v>2017</v>
      </c>
      <c r="C315">
        <v>2010734</v>
      </c>
      <c r="D315" t="s">
        <v>1705</v>
      </c>
      <c r="E315">
        <v>1</v>
      </c>
      <c r="F315" s="1">
        <v>42961</v>
      </c>
      <c r="G315">
        <v>46.168059999999997</v>
      </c>
      <c r="H315">
        <v>-69.001249999999999</v>
      </c>
      <c r="I315">
        <v>-7.01</v>
      </c>
      <c r="J315">
        <v>-58.91</v>
      </c>
      <c r="K315">
        <v>-2.83</v>
      </c>
      <c r="L315">
        <v>0.218</v>
      </c>
      <c r="M315">
        <v>0.35</v>
      </c>
    </row>
    <row r="316" spans="1:13" x14ac:dyDescent="0.25">
      <c r="A316" t="s">
        <v>3454</v>
      </c>
      <c r="B316">
        <v>2017</v>
      </c>
      <c r="C316">
        <v>2010404</v>
      </c>
      <c r="D316" t="s">
        <v>1706</v>
      </c>
      <c r="E316">
        <v>1</v>
      </c>
      <c r="F316" s="1">
        <v>42921</v>
      </c>
      <c r="G316">
        <v>44.041719999999998</v>
      </c>
      <c r="H316">
        <v>-70.525940000000006</v>
      </c>
      <c r="I316">
        <v>-6.13</v>
      </c>
      <c r="J316">
        <v>-45.87</v>
      </c>
      <c r="K316">
        <v>3.17</v>
      </c>
      <c r="L316">
        <v>0.193</v>
      </c>
      <c r="M316">
        <v>2.3380000000000001</v>
      </c>
    </row>
    <row r="317" spans="1:13" x14ac:dyDescent="0.25">
      <c r="A317" t="s">
        <v>4641</v>
      </c>
      <c r="B317">
        <v>2017</v>
      </c>
      <c r="C317">
        <v>2011136</v>
      </c>
      <c r="D317" t="s">
        <v>1707</v>
      </c>
      <c r="E317">
        <v>1</v>
      </c>
      <c r="F317" s="1">
        <v>42934</v>
      </c>
      <c r="G317">
        <v>45.77843</v>
      </c>
      <c r="H317">
        <v>-69.124470000000002</v>
      </c>
      <c r="I317">
        <v>-9.3699999999999992</v>
      </c>
      <c r="J317">
        <v>-66.5</v>
      </c>
      <c r="K317">
        <v>8.4600000000000009</v>
      </c>
      <c r="L317">
        <v>5.2999999999999999E-2</v>
      </c>
      <c r="M317">
        <v>0.252</v>
      </c>
    </row>
    <row r="318" spans="1:13" x14ac:dyDescent="0.25">
      <c r="A318" t="s">
        <v>4643</v>
      </c>
      <c r="B318">
        <v>2017</v>
      </c>
      <c r="C318">
        <v>2011088</v>
      </c>
      <c r="D318" t="s">
        <v>1708</v>
      </c>
      <c r="E318">
        <v>1</v>
      </c>
      <c r="F318" s="1">
        <v>42926</v>
      </c>
      <c r="G318">
        <v>44.21011</v>
      </c>
      <c r="H318">
        <v>-69.522739999999999</v>
      </c>
      <c r="I318">
        <v>-6.37</v>
      </c>
      <c r="J318">
        <v>-47.44</v>
      </c>
      <c r="K318">
        <v>3.52</v>
      </c>
      <c r="L318">
        <v>0.184</v>
      </c>
      <c r="M318">
        <v>1.246</v>
      </c>
    </row>
    <row r="319" spans="1:13" x14ac:dyDescent="0.25">
      <c r="A319" t="s">
        <v>4644</v>
      </c>
      <c r="B319">
        <v>2017</v>
      </c>
      <c r="C319">
        <v>2011156</v>
      </c>
      <c r="D319" t="s">
        <v>1709</v>
      </c>
      <c r="E319">
        <v>1</v>
      </c>
      <c r="F319" s="1">
        <v>42936</v>
      </c>
      <c r="G319">
        <v>45.333440000000003</v>
      </c>
      <c r="H319">
        <v>-69.266589999999994</v>
      </c>
      <c r="I319">
        <v>-8.52</v>
      </c>
      <c r="J319">
        <v>-61.59</v>
      </c>
      <c r="K319">
        <v>6.57</v>
      </c>
      <c r="L319">
        <v>0.1</v>
      </c>
      <c r="M319">
        <v>0.45100000000000001</v>
      </c>
    </row>
    <row r="320" spans="1:13" x14ac:dyDescent="0.25">
      <c r="A320" t="s">
        <v>4652</v>
      </c>
      <c r="B320">
        <v>2017</v>
      </c>
      <c r="C320">
        <v>2011259</v>
      </c>
      <c r="D320" t="s">
        <v>1710</v>
      </c>
      <c r="E320">
        <v>1</v>
      </c>
      <c r="F320" s="1">
        <v>42950</v>
      </c>
      <c r="G320">
        <v>43.768380000000001</v>
      </c>
      <c r="H320">
        <v>-70.608559999999997</v>
      </c>
      <c r="I320">
        <v>-7.11</v>
      </c>
      <c r="J320">
        <v>-53.56</v>
      </c>
      <c r="K320">
        <v>3.32</v>
      </c>
      <c r="L320">
        <v>9.7000000000000003E-2</v>
      </c>
      <c r="M320">
        <v>0.32</v>
      </c>
    </row>
    <row r="321" spans="1:13" x14ac:dyDescent="0.25">
      <c r="A321" t="s">
        <v>5367</v>
      </c>
      <c r="B321">
        <v>2017</v>
      </c>
      <c r="C321">
        <v>2011331</v>
      </c>
      <c r="D321" t="s">
        <v>1711</v>
      </c>
      <c r="E321">
        <v>1</v>
      </c>
      <c r="F321" s="1">
        <v>42963</v>
      </c>
      <c r="G321">
        <v>43.972812990000001</v>
      </c>
      <c r="H321">
        <v>-69.495717159999998</v>
      </c>
      <c r="I321">
        <v>-6.07</v>
      </c>
      <c r="J321">
        <v>-43.94</v>
      </c>
      <c r="K321">
        <v>4.62</v>
      </c>
      <c r="L321">
        <v>0.19900000000000001</v>
      </c>
      <c r="M321">
        <v>0.32200000000000001</v>
      </c>
    </row>
    <row r="322" spans="1:13" x14ac:dyDescent="0.25">
      <c r="A322" t="s">
        <v>5368</v>
      </c>
      <c r="B322">
        <v>2017</v>
      </c>
      <c r="C322">
        <v>2011243</v>
      </c>
      <c r="D322" t="s">
        <v>1712</v>
      </c>
      <c r="E322">
        <v>1</v>
      </c>
      <c r="F322" s="1">
        <v>42947</v>
      </c>
      <c r="G322">
        <v>46.433979209999997</v>
      </c>
      <c r="H322">
        <v>-69.146865169999998</v>
      </c>
      <c r="I322">
        <v>-4.8899999999999997</v>
      </c>
      <c r="J322">
        <v>-53.51</v>
      </c>
      <c r="K322">
        <v>-14.39</v>
      </c>
      <c r="L322">
        <v>0.40300000000000002</v>
      </c>
      <c r="M322">
        <v>0.17100000000000001</v>
      </c>
    </row>
    <row r="323" spans="1:13" x14ac:dyDescent="0.25">
      <c r="A323" t="s">
        <v>5369</v>
      </c>
      <c r="B323">
        <v>2017</v>
      </c>
      <c r="C323">
        <v>2011302</v>
      </c>
      <c r="D323" t="s">
        <v>1713</v>
      </c>
      <c r="E323">
        <v>1</v>
      </c>
      <c r="F323" s="1">
        <v>42957</v>
      </c>
      <c r="G323">
        <v>44.068567700000003</v>
      </c>
      <c r="H323">
        <v>-69.287874090000003</v>
      </c>
      <c r="I323">
        <v>-5.94</v>
      </c>
      <c r="J323">
        <v>-44.48</v>
      </c>
      <c r="K323">
        <v>3.04</v>
      </c>
      <c r="L323">
        <v>0.20399999999999999</v>
      </c>
      <c r="M323">
        <v>0.35299999999999998</v>
      </c>
    </row>
    <row r="324" spans="1:13" x14ac:dyDescent="0.25">
      <c r="A324" t="s">
        <v>5370</v>
      </c>
      <c r="B324">
        <v>2017</v>
      </c>
      <c r="C324">
        <v>2011182</v>
      </c>
      <c r="D324" t="s">
        <v>1714</v>
      </c>
      <c r="E324">
        <v>1</v>
      </c>
      <c r="F324" s="1">
        <v>42940</v>
      </c>
      <c r="G324">
        <v>46.474672259999998</v>
      </c>
      <c r="H324">
        <v>-68.275931110000002</v>
      </c>
      <c r="I324">
        <v>-7.51</v>
      </c>
      <c r="J324">
        <v>-60.11</v>
      </c>
      <c r="K324">
        <v>-0.03</v>
      </c>
      <c r="L324">
        <v>0.19</v>
      </c>
      <c r="M324">
        <v>8.1000000000000003E-2</v>
      </c>
    </row>
    <row r="325" spans="1:13" x14ac:dyDescent="0.25">
      <c r="A325" t="s">
        <v>5371</v>
      </c>
      <c r="B325">
        <v>2017</v>
      </c>
      <c r="C325">
        <v>2010607</v>
      </c>
      <c r="D325" t="s">
        <v>1715</v>
      </c>
      <c r="E325">
        <v>1</v>
      </c>
      <c r="F325" s="1">
        <v>42943</v>
      </c>
      <c r="G325">
        <v>44.957700809999999</v>
      </c>
      <c r="H325">
        <v>-70.054560589999994</v>
      </c>
      <c r="I325">
        <v>-8.61</v>
      </c>
      <c r="J325">
        <v>-61.08</v>
      </c>
      <c r="K325">
        <v>7.8</v>
      </c>
      <c r="L325">
        <v>7.4999999999999997E-2</v>
      </c>
      <c r="M325">
        <v>0.10100000000000001</v>
      </c>
    </row>
    <row r="326" spans="1:13" x14ac:dyDescent="0.25">
      <c r="A326" t="s">
        <v>5372</v>
      </c>
      <c r="B326">
        <v>2017</v>
      </c>
      <c r="C326">
        <v>2011249</v>
      </c>
      <c r="D326" t="s">
        <v>1716</v>
      </c>
      <c r="E326">
        <v>1</v>
      </c>
      <c r="F326" s="1">
        <v>42949</v>
      </c>
      <c r="G326">
        <v>43.830125590000002</v>
      </c>
      <c r="H326">
        <v>-70.915406320000002</v>
      </c>
      <c r="I326">
        <v>-7.27</v>
      </c>
      <c r="J326">
        <v>-54.33</v>
      </c>
      <c r="K326">
        <v>3.83</v>
      </c>
      <c r="L326">
        <v>8.5999999999999993E-2</v>
      </c>
      <c r="M326">
        <v>9.7000000000000003E-2</v>
      </c>
    </row>
    <row r="327" spans="1:13" x14ac:dyDescent="0.25">
      <c r="A327" t="s">
        <v>5373</v>
      </c>
      <c r="B327">
        <v>2017</v>
      </c>
      <c r="C327">
        <v>2011206</v>
      </c>
      <c r="D327" t="s">
        <v>1717</v>
      </c>
      <c r="E327">
        <v>1</v>
      </c>
      <c r="F327" s="1">
        <v>42942</v>
      </c>
      <c r="G327">
        <v>46.104945149999999</v>
      </c>
      <c r="H327">
        <v>-68.768593170000003</v>
      </c>
      <c r="I327">
        <v>-7.5</v>
      </c>
      <c r="J327">
        <v>-59.5</v>
      </c>
      <c r="K327">
        <v>0.5</v>
      </c>
      <c r="L327">
        <v>0.187</v>
      </c>
      <c r="M327">
        <v>0.27</v>
      </c>
    </row>
    <row r="328" spans="1:13" x14ac:dyDescent="0.25">
      <c r="A328" t="s">
        <v>2782</v>
      </c>
      <c r="B328">
        <v>2017</v>
      </c>
      <c r="C328">
        <v>2011487</v>
      </c>
      <c r="D328" t="s">
        <v>1718</v>
      </c>
      <c r="E328">
        <v>1</v>
      </c>
      <c r="F328" s="1">
        <v>42997</v>
      </c>
      <c r="G328">
        <v>47.207990000000002</v>
      </c>
      <c r="H328">
        <v>-68.242609999999999</v>
      </c>
      <c r="I328">
        <v>-9.4499999999999993</v>
      </c>
      <c r="J328">
        <v>-71.95</v>
      </c>
      <c r="K328">
        <v>3.65</v>
      </c>
      <c r="L328">
        <v>8.7999999999999995E-2</v>
      </c>
      <c r="M328">
        <v>2.4279999999999999</v>
      </c>
    </row>
    <row r="329" spans="1:13" x14ac:dyDescent="0.25">
      <c r="A329" t="s">
        <v>4651</v>
      </c>
      <c r="B329">
        <v>2017</v>
      </c>
      <c r="C329">
        <v>2010706</v>
      </c>
      <c r="D329" t="s">
        <v>1719</v>
      </c>
      <c r="E329">
        <v>1</v>
      </c>
      <c r="F329" s="1">
        <v>42956</v>
      </c>
      <c r="G329">
        <v>46.033589999999997</v>
      </c>
      <c r="H329">
        <v>-68.065070000000006</v>
      </c>
      <c r="I329">
        <v>-8.7799999999999994</v>
      </c>
      <c r="J329">
        <v>-63.19</v>
      </c>
      <c r="K329">
        <v>7.05</v>
      </c>
      <c r="L329">
        <v>9.9000000000000005E-2</v>
      </c>
      <c r="M329">
        <v>0.245</v>
      </c>
    </row>
    <row r="330" spans="1:13" x14ac:dyDescent="0.25">
      <c r="A330" t="s">
        <v>4649</v>
      </c>
      <c r="B330">
        <v>2017</v>
      </c>
      <c r="C330">
        <v>2011093</v>
      </c>
      <c r="D330" t="s">
        <v>1720</v>
      </c>
      <c r="E330">
        <v>1</v>
      </c>
      <c r="F330" s="1">
        <v>42927</v>
      </c>
      <c r="G330">
        <v>44.415509999999998</v>
      </c>
      <c r="H330">
        <v>-70.262839999999997</v>
      </c>
      <c r="I330">
        <v>-7</v>
      </c>
      <c r="J330">
        <v>-52.95</v>
      </c>
      <c r="K330">
        <v>3.05</v>
      </c>
      <c r="L330">
        <v>0.16600000000000001</v>
      </c>
      <c r="M330">
        <v>0.73499999999999999</v>
      </c>
    </row>
    <row r="331" spans="1:13" x14ac:dyDescent="0.25">
      <c r="A331" t="s">
        <v>5374</v>
      </c>
      <c r="B331">
        <v>2017</v>
      </c>
      <c r="C331">
        <v>2011359</v>
      </c>
      <c r="D331" t="s">
        <v>1721</v>
      </c>
      <c r="E331">
        <v>1</v>
      </c>
      <c r="F331" s="1">
        <v>42970</v>
      </c>
      <c r="G331">
        <v>44.655051720000003</v>
      </c>
      <c r="H331">
        <v>-68.078193040000002</v>
      </c>
      <c r="I331">
        <v>-5.82</v>
      </c>
      <c r="J331">
        <v>-43.74</v>
      </c>
      <c r="K331">
        <v>2.82</v>
      </c>
      <c r="L331">
        <v>0.249</v>
      </c>
      <c r="M331">
        <v>0.58099999999999996</v>
      </c>
    </row>
    <row r="332" spans="1:13" x14ac:dyDescent="0.25">
      <c r="A332" t="s">
        <v>5375</v>
      </c>
      <c r="B332">
        <v>2017</v>
      </c>
      <c r="C332">
        <v>2010578</v>
      </c>
      <c r="D332" t="s">
        <v>1722</v>
      </c>
      <c r="E332">
        <v>1</v>
      </c>
      <c r="F332" s="1">
        <v>42941</v>
      </c>
      <c r="G332">
        <v>47.106431309999998</v>
      </c>
      <c r="H332">
        <v>-68.866871349999997</v>
      </c>
      <c r="I332">
        <v>-10.15</v>
      </c>
      <c r="J332">
        <v>-75.010000000000005</v>
      </c>
      <c r="K332">
        <v>6.19</v>
      </c>
      <c r="L332">
        <v>8.5000000000000006E-2</v>
      </c>
      <c r="M332">
        <v>0.186</v>
      </c>
    </row>
    <row r="333" spans="1:13" x14ac:dyDescent="0.25">
      <c r="A333" t="s">
        <v>5376</v>
      </c>
      <c r="B333">
        <v>2017</v>
      </c>
      <c r="C333">
        <v>2011399</v>
      </c>
      <c r="D333" t="s">
        <v>1723</v>
      </c>
      <c r="E333">
        <v>1</v>
      </c>
      <c r="F333" s="1">
        <v>42976</v>
      </c>
      <c r="G333">
        <v>46.057127809999997</v>
      </c>
      <c r="H333">
        <v>-69.908584340000004</v>
      </c>
      <c r="I333">
        <v>-9.39</v>
      </c>
      <c r="J333">
        <v>-68.209999999999994</v>
      </c>
      <c r="K333">
        <v>6.91</v>
      </c>
      <c r="L333">
        <v>9.1999999999999998E-2</v>
      </c>
      <c r="M333">
        <v>0.47699999999999998</v>
      </c>
    </row>
    <row r="334" spans="1:13" x14ac:dyDescent="0.25">
      <c r="A334" t="s">
        <v>5377</v>
      </c>
      <c r="B334">
        <v>2017</v>
      </c>
      <c r="C334">
        <v>2010513</v>
      </c>
      <c r="D334" t="s">
        <v>1724</v>
      </c>
      <c r="E334">
        <v>1</v>
      </c>
      <c r="F334" s="1">
        <v>42933</v>
      </c>
      <c r="G334">
        <v>44.438699999999997</v>
      </c>
      <c r="H334">
        <v>-69.150530000000003</v>
      </c>
      <c r="I334">
        <v>-6.77</v>
      </c>
      <c r="J334">
        <v>-49.49</v>
      </c>
      <c r="K334">
        <v>4.67</v>
      </c>
      <c r="L334">
        <v>0.16900000000000001</v>
      </c>
      <c r="M334">
        <v>0.22500000000000001</v>
      </c>
    </row>
    <row r="335" spans="1:13" x14ac:dyDescent="0.25">
      <c r="A335" t="s">
        <v>5378</v>
      </c>
      <c r="B335">
        <v>2017</v>
      </c>
      <c r="C335">
        <v>2010480</v>
      </c>
      <c r="D335" t="s">
        <v>1725</v>
      </c>
      <c r="E335">
        <v>1</v>
      </c>
      <c r="F335" s="1">
        <v>42929</v>
      </c>
      <c r="G335">
        <v>44.992731059999997</v>
      </c>
      <c r="H335">
        <v>-69.318379030000003</v>
      </c>
      <c r="I335">
        <v>-8.08</v>
      </c>
      <c r="J335">
        <v>-58.1</v>
      </c>
      <c r="K335">
        <v>6.54</v>
      </c>
      <c r="L335">
        <v>0.10199999999999999</v>
      </c>
      <c r="M335">
        <v>0.76600000000000001</v>
      </c>
    </row>
    <row r="336" spans="1:13" x14ac:dyDescent="0.25">
      <c r="A336" t="s">
        <v>5379</v>
      </c>
      <c r="B336">
        <v>2017</v>
      </c>
      <c r="C336">
        <v>2010609</v>
      </c>
      <c r="D336" t="s">
        <v>1726</v>
      </c>
      <c r="E336">
        <v>1</v>
      </c>
      <c r="F336" s="1">
        <v>42941</v>
      </c>
      <c r="G336">
        <v>44.742503999999997</v>
      </c>
      <c r="H336">
        <v>-70.959435999999997</v>
      </c>
      <c r="I336">
        <v>-7.45</v>
      </c>
      <c r="J336">
        <v>-58.85</v>
      </c>
      <c r="K336">
        <v>0.75</v>
      </c>
      <c r="L336">
        <v>0.16</v>
      </c>
      <c r="M336">
        <v>3.3730000000000002</v>
      </c>
    </row>
    <row r="337" spans="1:13" x14ac:dyDescent="0.25">
      <c r="A337" t="s">
        <v>5380</v>
      </c>
      <c r="B337">
        <v>2017</v>
      </c>
      <c r="C337">
        <v>2010610</v>
      </c>
      <c r="D337" t="s">
        <v>1727</v>
      </c>
      <c r="E337">
        <v>1</v>
      </c>
      <c r="F337" s="1">
        <v>42942</v>
      </c>
      <c r="G337">
        <v>45.396383999999998</v>
      </c>
      <c r="H337">
        <v>-70.767819000000003</v>
      </c>
      <c r="I337">
        <v>-9.68</v>
      </c>
      <c r="J337">
        <v>-73.02</v>
      </c>
      <c r="K337">
        <v>4.42</v>
      </c>
      <c r="L337">
        <v>3.1E-2</v>
      </c>
      <c r="M337">
        <v>0.23100000000000001</v>
      </c>
    </row>
    <row r="338" spans="1:13" x14ac:dyDescent="0.25">
      <c r="A338" t="s">
        <v>5381</v>
      </c>
      <c r="B338">
        <v>2017</v>
      </c>
      <c r="C338">
        <v>2010567</v>
      </c>
      <c r="D338" t="s">
        <v>1728</v>
      </c>
      <c r="E338">
        <v>1</v>
      </c>
      <c r="F338" s="1">
        <v>42940</v>
      </c>
      <c r="G338">
        <v>43.966999000000001</v>
      </c>
      <c r="H338">
        <v>-70.745564999999999</v>
      </c>
      <c r="I338">
        <v>-6.54</v>
      </c>
      <c r="J338">
        <v>-51.44</v>
      </c>
      <c r="K338">
        <v>0.88</v>
      </c>
      <c r="L338">
        <v>0.13300000000000001</v>
      </c>
      <c r="M338">
        <v>0.78100000000000003</v>
      </c>
    </row>
    <row r="339" spans="1:13" x14ac:dyDescent="0.25">
      <c r="A339" t="s">
        <v>2646</v>
      </c>
      <c r="B339">
        <v>2017</v>
      </c>
      <c r="C339">
        <v>2010987</v>
      </c>
      <c r="D339" t="s">
        <v>1729</v>
      </c>
      <c r="E339">
        <v>1</v>
      </c>
      <c r="F339" s="1">
        <v>42891</v>
      </c>
      <c r="G339">
        <v>43.218850000000003</v>
      </c>
      <c r="H339">
        <v>-85.467619999999997</v>
      </c>
      <c r="I339">
        <v>-2.4700000000000002</v>
      </c>
      <c r="J339">
        <v>-29.11</v>
      </c>
      <c r="K339">
        <v>-9.35</v>
      </c>
      <c r="L339">
        <v>0.435</v>
      </c>
      <c r="M339">
        <v>1.7350000000000001</v>
      </c>
    </row>
    <row r="340" spans="1:13" x14ac:dyDescent="0.25">
      <c r="A340" t="s">
        <v>3710</v>
      </c>
      <c r="B340">
        <v>2017</v>
      </c>
      <c r="C340">
        <v>2011375</v>
      </c>
      <c r="D340" t="s">
        <v>1730</v>
      </c>
      <c r="E340">
        <v>1</v>
      </c>
      <c r="F340" s="1">
        <v>42971</v>
      </c>
      <c r="G340">
        <v>43.942030000000003</v>
      </c>
      <c r="H340">
        <v>-86.449560000000005</v>
      </c>
      <c r="I340">
        <v>-9.4600000000000009</v>
      </c>
      <c r="J340">
        <v>-63.33</v>
      </c>
      <c r="K340">
        <v>12.35</v>
      </c>
      <c r="L340">
        <v>0</v>
      </c>
      <c r="M340">
        <v>0.245</v>
      </c>
    </row>
    <row r="341" spans="1:13" x14ac:dyDescent="0.25">
      <c r="A341" t="s">
        <v>3783</v>
      </c>
      <c r="B341">
        <v>2017</v>
      </c>
      <c r="C341">
        <v>2011014</v>
      </c>
      <c r="D341" t="s">
        <v>1731</v>
      </c>
      <c r="E341">
        <v>1</v>
      </c>
      <c r="F341" s="1">
        <v>42899</v>
      </c>
      <c r="G341">
        <v>42.377929999999999</v>
      </c>
      <c r="H341">
        <v>-86.044799999999995</v>
      </c>
      <c r="I341">
        <v>-5.24</v>
      </c>
      <c r="J341">
        <v>-40.590000000000003</v>
      </c>
      <c r="K341">
        <v>1.33</v>
      </c>
      <c r="L341">
        <v>0.13300000000000001</v>
      </c>
      <c r="M341">
        <v>0.61399999999999999</v>
      </c>
    </row>
    <row r="342" spans="1:13" x14ac:dyDescent="0.25">
      <c r="A342" t="s">
        <v>2438</v>
      </c>
      <c r="B342">
        <v>2017</v>
      </c>
      <c r="C342">
        <v>2010980</v>
      </c>
      <c r="D342" t="s">
        <v>1732</v>
      </c>
      <c r="E342">
        <v>1</v>
      </c>
      <c r="F342" s="1">
        <v>42888</v>
      </c>
      <c r="G342">
        <v>42.618859999999998</v>
      </c>
      <c r="H342">
        <v>-83.505439999999993</v>
      </c>
      <c r="I342">
        <v>-3.2</v>
      </c>
      <c r="J342">
        <v>-33.020000000000003</v>
      </c>
      <c r="K342">
        <v>-7.42</v>
      </c>
      <c r="L342">
        <v>0.40500000000000003</v>
      </c>
      <c r="M342">
        <v>2.5750000000000002</v>
      </c>
    </row>
    <row r="343" spans="1:13" x14ac:dyDescent="0.25">
      <c r="A343" t="s">
        <v>3573</v>
      </c>
      <c r="B343">
        <v>2017</v>
      </c>
      <c r="C343">
        <v>2011008</v>
      </c>
      <c r="D343" t="s">
        <v>1733</v>
      </c>
      <c r="E343">
        <v>1</v>
      </c>
      <c r="F343" s="1">
        <v>42898</v>
      </c>
      <c r="G343">
        <v>42.186390000000003</v>
      </c>
      <c r="H343">
        <v>-85.574280000000002</v>
      </c>
      <c r="I343">
        <v>-3.26</v>
      </c>
      <c r="J343">
        <v>-28.52</v>
      </c>
      <c r="K343">
        <v>-2.44</v>
      </c>
      <c r="L343">
        <v>0.35099999999999998</v>
      </c>
      <c r="M343">
        <v>0.65100000000000002</v>
      </c>
    </row>
    <row r="344" spans="1:13" x14ac:dyDescent="0.25">
      <c r="A344" t="s">
        <v>3302</v>
      </c>
      <c r="B344">
        <v>2017</v>
      </c>
      <c r="C344">
        <v>2010978</v>
      </c>
      <c r="D344" t="s">
        <v>1734</v>
      </c>
      <c r="E344">
        <v>1</v>
      </c>
      <c r="F344" s="1">
        <v>42887</v>
      </c>
      <c r="G344">
        <v>42.744990000000001</v>
      </c>
      <c r="H344">
        <v>-83.310209999999998</v>
      </c>
      <c r="I344">
        <v>-5.58</v>
      </c>
      <c r="J344">
        <v>-43.4</v>
      </c>
      <c r="K344">
        <v>1.24</v>
      </c>
      <c r="L344">
        <v>0.21299999999999999</v>
      </c>
      <c r="M344">
        <v>1.321</v>
      </c>
    </row>
    <row r="345" spans="1:13" x14ac:dyDescent="0.25">
      <c r="A345" t="s">
        <v>2755</v>
      </c>
      <c r="B345">
        <v>2017</v>
      </c>
      <c r="C345">
        <v>2011010</v>
      </c>
      <c r="D345" t="s">
        <v>1735</v>
      </c>
      <c r="E345">
        <v>1</v>
      </c>
      <c r="F345" s="1">
        <v>42898</v>
      </c>
      <c r="G345">
        <v>41.942790000000002</v>
      </c>
      <c r="H345">
        <v>-85.314059999999998</v>
      </c>
      <c r="I345">
        <v>-7.39</v>
      </c>
      <c r="J345">
        <v>-48.65</v>
      </c>
      <c r="K345">
        <v>10.47</v>
      </c>
      <c r="L345">
        <v>0</v>
      </c>
      <c r="M345">
        <v>0.81200000000000006</v>
      </c>
    </row>
    <row r="346" spans="1:13" x14ac:dyDescent="0.25">
      <c r="A346" t="s">
        <v>2692</v>
      </c>
      <c r="B346">
        <v>2017</v>
      </c>
      <c r="C346">
        <v>2010557</v>
      </c>
      <c r="D346" t="s">
        <v>1736</v>
      </c>
      <c r="E346">
        <v>1</v>
      </c>
      <c r="F346" s="1">
        <v>42936</v>
      </c>
      <c r="G346">
        <v>46.151769999999999</v>
      </c>
      <c r="H346">
        <v>-88.830020000000005</v>
      </c>
      <c r="I346">
        <v>-5.99</v>
      </c>
      <c r="J346">
        <v>-53</v>
      </c>
      <c r="K346">
        <v>-5.08</v>
      </c>
      <c r="L346">
        <v>0.22600000000000001</v>
      </c>
      <c r="M346">
        <v>3.044</v>
      </c>
    </row>
    <row r="347" spans="1:13" x14ac:dyDescent="0.25">
      <c r="A347" t="s">
        <v>3397</v>
      </c>
      <c r="B347">
        <v>2017</v>
      </c>
      <c r="C347">
        <v>2011026</v>
      </c>
      <c r="D347" t="s">
        <v>1737</v>
      </c>
      <c r="E347">
        <v>1</v>
      </c>
      <c r="F347" s="1">
        <v>42900</v>
      </c>
      <c r="G347">
        <v>44.430349999999997</v>
      </c>
      <c r="H347">
        <v>-83.920450000000002</v>
      </c>
      <c r="I347">
        <v>-7.2</v>
      </c>
      <c r="J347">
        <v>-53</v>
      </c>
      <c r="K347">
        <v>4.5999999999999996</v>
      </c>
      <c r="L347">
        <v>0.18099999999999999</v>
      </c>
      <c r="M347">
        <v>1.5409999999999999</v>
      </c>
    </row>
    <row r="348" spans="1:13" x14ac:dyDescent="0.25">
      <c r="A348" t="s">
        <v>3529</v>
      </c>
      <c r="B348">
        <v>2017</v>
      </c>
      <c r="C348">
        <v>2011187</v>
      </c>
      <c r="D348" t="s">
        <v>1738</v>
      </c>
      <c r="E348">
        <v>1</v>
      </c>
      <c r="F348" s="1">
        <v>42940</v>
      </c>
      <c r="G348">
        <v>45.413609999999998</v>
      </c>
      <c r="H348">
        <v>-84.80677</v>
      </c>
      <c r="I348">
        <v>-9.89</v>
      </c>
      <c r="J348">
        <v>-73.78</v>
      </c>
      <c r="K348">
        <v>5.34</v>
      </c>
      <c r="L348">
        <v>4.2000000000000003E-2</v>
      </c>
      <c r="M348">
        <v>0.27200000000000002</v>
      </c>
    </row>
    <row r="349" spans="1:13" x14ac:dyDescent="0.25">
      <c r="A349" t="s">
        <v>4664</v>
      </c>
      <c r="B349">
        <v>2017</v>
      </c>
      <c r="C349">
        <v>2010184</v>
      </c>
      <c r="D349" t="s">
        <v>1739</v>
      </c>
      <c r="E349">
        <v>1</v>
      </c>
      <c r="F349" s="1">
        <v>42891</v>
      </c>
      <c r="G349">
        <v>43.373179999999998</v>
      </c>
      <c r="H349">
        <v>-86.144069999999999</v>
      </c>
      <c r="I349">
        <v>-5.77</v>
      </c>
      <c r="J349">
        <v>-46.17</v>
      </c>
      <c r="K349">
        <v>-0.01</v>
      </c>
      <c r="L349">
        <v>0.14000000000000001</v>
      </c>
      <c r="M349">
        <v>0.41699999999999998</v>
      </c>
    </row>
    <row r="350" spans="1:13" x14ac:dyDescent="0.25">
      <c r="A350" t="s">
        <v>4689</v>
      </c>
      <c r="B350">
        <v>2017</v>
      </c>
      <c r="C350">
        <v>2010634</v>
      </c>
      <c r="D350" t="s">
        <v>1740</v>
      </c>
      <c r="E350">
        <v>1</v>
      </c>
      <c r="F350" s="1">
        <v>42947</v>
      </c>
      <c r="G350">
        <v>44.355510000000002</v>
      </c>
      <c r="H350">
        <v>-85.307259999999999</v>
      </c>
      <c r="I350">
        <v>-3.28</v>
      </c>
      <c r="J350">
        <v>-37.130000000000003</v>
      </c>
      <c r="K350">
        <v>-10.89</v>
      </c>
      <c r="L350">
        <v>0.54800000000000004</v>
      </c>
      <c r="M350">
        <v>1.3440000000000001</v>
      </c>
    </row>
    <row r="351" spans="1:13" x14ac:dyDescent="0.25">
      <c r="A351" t="s">
        <v>4667</v>
      </c>
      <c r="B351">
        <v>2017</v>
      </c>
      <c r="C351">
        <v>2011015</v>
      </c>
      <c r="D351" t="s">
        <v>1741</v>
      </c>
      <c r="E351">
        <v>1</v>
      </c>
      <c r="F351" s="1">
        <v>42899</v>
      </c>
      <c r="G351">
        <v>42.204740000000001</v>
      </c>
      <c r="H351">
        <v>-85.707570000000004</v>
      </c>
      <c r="I351">
        <v>-3.69</v>
      </c>
      <c r="J351">
        <v>-32.89</v>
      </c>
      <c r="K351">
        <v>-3.37</v>
      </c>
      <c r="L351">
        <v>0.29099999999999998</v>
      </c>
      <c r="M351">
        <v>1.94</v>
      </c>
    </row>
    <row r="352" spans="1:13" x14ac:dyDescent="0.25">
      <c r="A352" t="s">
        <v>4674</v>
      </c>
      <c r="B352">
        <v>2017</v>
      </c>
      <c r="C352">
        <v>2010291</v>
      </c>
      <c r="D352" t="s">
        <v>1742</v>
      </c>
      <c r="E352">
        <v>1</v>
      </c>
      <c r="F352" s="1">
        <v>42906</v>
      </c>
      <c r="G352">
        <v>46.276679999999999</v>
      </c>
      <c r="H352">
        <v>-88.063109999999995</v>
      </c>
      <c r="I352">
        <v>-4.9000000000000004</v>
      </c>
      <c r="J352">
        <v>-50.81</v>
      </c>
      <c r="K352">
        <v>-11.61</v>
      </c>
      <c r="L352">
        <v>0.17499999999999999</v>
      </c>
      <c r="M352">
        <v>1.117</v>
      </c>
    </row>
    <row r="353" spans="1:13" x14ac:dyDescent="0.25">
      <c r="A353" t="s">
        <v>4686</v>
      </c>
      <c r="B353">
        <v>2017</v>
      </c>
      <c r="C353">
        <v>2011035</v>
      </c>
      <c r="D353" t="s">
        <v>1743</v>
      </c>
      <c r="E353">
        <v>1</v>
      </c>
      <c r="F353" s="1">
        <v>42909</v>
      </c>
      <c r="G353">
        <v>44.247109999999999</v>
      </c>
      <c r="H353">
        <v>-85.481840000000005</v>
      </c>
      <c r="I353">
        <v>-6.91</v>
      </c>
      <c r="J353">
        <v>-51.31</v>
      </c>
      <c r="K353">
        <v>3.97</v>
      </c>
      <c r="L353">
        <v>0.113</v>
      </c>
      <c r="M353">
        <v>0.30499999999999999</v>
      </c>
    </row>
    <row r="354" spans="1:13" x14ac:dyDescent="0.25">
      <c r="A354" t="s">
        <v>4668</v>
      </c>
      <c r="B354">
        <v>2017</v>
      </c>
      <c r="C354">
        <v>2011296</v>
      </c>
      <c r="D354" t="s">
        <v>1744</v>
      </c>
      <c r="E354">
        <v>1</v>
      </c>
      <c r="F354" s="1">
        <v>42956</v>
      </c>
      <c r="G354">
        <v>43.956919999999997</v>
      </c>
      <c r="H354">
        <v>-85</v>
      </c>
      <c r="I354">
        <v>-5.58</v>
      </c>
      <c r="J354">
        <v>-46.65</v>
      </c>
      <c r="K354">
        <v>-2.0099999999999998</v>
      </c>
      <c r="L354">
        <v>0.22900000000000001</v>
      </c>
      <c r="M354">
        <v>3.0910000000000002</v>
      </c>
    </row>
    <row r="355" spans="1:13" x14ac:dyDescent="0.25">
      <c r="A355" t="s">
        <v>4691</v>
      </c>
      <c r="B355">
        <v>2017</v>
      </c>
      <c r="C355">
        <v>2010311</v>
      </c>
      <c r="D355" t="s">
        <v>1745</v>
      </c>
      <c r="E355">
        <v>1</v>
      </c>
      <c r="F355" s="1">
        <v>42907</v>
      </c>
      <c r="G355">
        <v>42.784039999999997</v>
      </c>
      <c r="H355">
        <v>-85.115440000000007</v>
      </c>
      <c r="I355">
        <v>-7.67</v>
      </c>
      <c r="J355">
        <v>-53.13</v>
      </c>
      <c r="K355">
        <v>8.23</v>
      </c>
      <c r="L355">
        <v>4.5999999999999999E-2</v>
      </c>
      <c r="M355">
        <v>0.308</v>
      </c>
    </row>
    <row r="356" spans="1:13" x14ac:dyDescent="0.25">
      <c r="A356" t="s">
        <v>4677</v>
      </c>
      <c r="B356">
        <v>2017</v>
      </c>
      <c r="C356">
        <v>2011056</v>
      </c>
      <c r="D356" t="s">
        <v>1746</v>
      </c>
      <c r="E356">
        <v>1</v>
      </c>
      <c r="F356" s="1">
        <v>42913</v>
      </c>
      <c r="G356">
        <v>46.697310000000002</v>
      </c>
      <c r="H356">
        <v>-88.081980000000001</v>
      </c>
      <c r="I356">
        <v>-10.24</v>
      </c>
      <c r="J356">
        <v>-77.650000000000006</v>
      </c>
      <c r="K356">
        <v>4.2699999999999996</v>
      </c>
      <c r="L356">
        <v>0.19500000000000001</v>
      </c>
      <c r="M356">
        <v>1.891</v>
      </c>
    </row>
    <row r="357" spans="1:13" x14ac:dyDescent="0.25">
      <c r="A357" t="s">
        <v>4662</v>
      </c>
      <c r="B357">
        <v>2017</v>
      </c>
      <c r="C357">
        <v>2010581</v>
      </c>
      <c r="D357" t="s">
        <v>1747</v>
      </c>
      <c r="E357">
        <v>1</v>
      </c>
      <c r="F357" s="1">
        <v>42941</v>
      </c>
      <c r="G357">
        <v>45.124809999999997</v>
      </c>
      <c r="H357">
        <v>-84.180279999999996</v>
      </c>
      <c r="I357">
        <v>-4.97</v>
      </c>
      <c r="J357">
        <v>-53.04</v>
      </c>
      <c r="K357">
        <v>-13.28</v>
      </c>
      <c r="L357">
        <v>0.34399999999999997</v>
      </c>
      <c r="M357">
        <v>6.5709999999999997</v>
      </c>
    </row>
    <row r="358" spans="1:13" x14ac:dyDescent="0.25">
      <c r="A358" t="s">
        <v>5382</v>
      </c>
      <c r="B358">
        <v>2017</v>
      </c>
      <c r="C358">
        <v>2011286</v>
      </c>
      <c r="D358" t="s">
        <v>1748</v>
      </c>
      <c r="E358">
        <v>1</v>
      </c>
      <c r="F358" s="1">
        <v>42955</v>
      </c>
      <c r="G358">
        <v>43.797519999999999</v>
      </c>
      <c r="H358">
        <v>-85.211399999999998</v>
      </c>
      <c r="I358">
        <v>-4.25</v>
      </c>
      <c r="J358">
        <v>-40.08</v>
      </c>
      <c r="K358">
        <v>-6.08</v>
      </c>
      <c r="L358">
        <v>0.313</v>
      </c>
      <c r="M358">
        <v>0.44800000000000001</v>
      </c>
    </row>
    <row r="359" spans="1:13" x14ac:dyDescent="0.25">
      <c r="A359" t="s">
        <v>5383</v>
      </c>
      <c r="B359">
        <v>2017</v>
      </c>
      <c r="C359">
        <v>2011037</v>
      </c>
      <c r="D359" t="s">
        <v>1749</v>
      </c>
      <c r="E359">
        <v>1</v>
      </c>
      <c r="F359" s="1">
        <v>42909</v>
      </c>
      <c r="G359">
        <v>42.874470000000002</v>
      </c>
      <c r="H359">
        <v>-85.610690000000005</v>
      </c>
      <c r="I359">
        <v>-6.5</v>
      </c>
      <c r="J359">
        <v>-46.79</v>
      </c>
      <c r="K359">
        <v>5.21</v>
      </c>
      <c r="L359">
        <v>0.11</v>
      </c>
      <c r="M359">
        <v>0.26500000000000001</v>
      </c>
    </row>
    <row r="360" spans="1:13" x14ac:dyDescent="0.25">
      <c r="A360" t="s">
        <v>5384</v>
      </c>
      <c r="B360">
        <v>2017</v>
      </c>
      <c r="C360">
        <v>2010416</v>
      </c>
      <c r="D360" t="s">
        <v>1750</v>
      </c>
      <c r="E360">
        <v>1</v>
      </c>
      <c r="F360" s="1">
        <v>42922</v>
      </c>
      <c r="G360">
        <v>44.029130000000002</v>
      </c>
      <c r="H360">
        <v>-85.545419999999993</v>
      </c>
      <c r="I360">
        <v>-8.67</v>
      </c>
      <c r="J360">
        <v>-63.19</v>
      </c>
      <c r="K360">
        <v>6.17</v>
      </c>
      <c r="L360">
        <v>3.5000000000000003E-2</v>
      </c>
      <c r="M360">
        <v>7.4999999999999997E-2</v>
      </c>
    </row>
    <row r="361" spans="1:13" x14ac:dyDescent="0.25">
      <c r="A361" t="s">
        <v>5385</v>
      </c>
      <c r="B361">
        <v>2017</v>
      </c>
      <c r="C361">
        <v>2010558</v>
      </c>
      <c r="D361" t="s">
        <v>1751</v>
      </c>
      <c r="E361">
        <v>1</v>
      </c>
      <c r="F361" s="1">
        <v>42937</v>
      </c>
      <c r="G361">
        <v>46.144959999999998</v>
      </c>
      <c r="H361">
        <v>-86.483189999999993</v>
      </c>
      <c r="I361">
        <v>-7.72</v>
      </c>
      <c r="J361">
        <v>-62.57</v>
      </c>
      <c r="K361">
        <v>-0.81</v>
      </c>
      <c r="L361">
        <v>0.12</v>
      </c>
      <c r="M361">
        <v>4.4999999999999998E-2</v>
      </c>
    </row>
    <row r="362" spans="1:13" x14ac:dyDescent="0.25">
      <c r="A362" t="s">
        <v>5386</v>
      </c>
      <c r="B362">
        <v>2017</v>
      </c>
      <c r="C362">
        <v>2011049</v>
      </c>
      <c r="D362" t="s">
        <v>1752</v>
      </c>
      <c r="E362">
        <v>1</v>
      </c>
      <c r="F362" s="1">
        <v>42913</v>
      </c>
      <c r="G362">
        <v>42.58961</v>
      </c>
      <c r="H362">
        <v>-85.299639999999997</v>
      </c>
      <c r="I362">
        <v>-5.7</v>
      </c>
      <c r="J362">
        <v>-45.48</v>
      </c>
      <c r="K362">
        <v>0.12</v>
      </c>
      <c r="L362">
        <v>0.14399999999999999</v>
      </c>
      <c r="M362">
        <v>1.06</v>
      </c>
    </row>
    <row r="363" spans="1:13" x14ac:dyDescent="0.25">
      <c r="A363" t="s">
        <v>5387</v>
      </c>
      <c r="B363">
        <v>2017</v>
      </c>
      <c r="C363">
        <v>2010975</v>
      </c>
      <c r="D363" t="s">
        <v>1753</v>
      </c>
      <c r="E363">
        <v>1</v>
      </c>
      <c r="F363" s="1">
        <v>42886</v>
      </c>
      <c r="G363">
        <v>43.118110000000001</v>
      </c>
      <c r="H363">
        <v>-83.360399999999998</v>
      </c>
      <c r="I363">
        <v>-2.0099999999999998</v>
      </c>
      <c r="J363">
        <v>-27.33</v>
      </c>
      <c r="K363">
        <v>-11.25</v>
      </c>
      <c r="L363">
        <v>0.64900000000000002</v>
      </c>
      <c r="M363">
        <v>4.0549999999999997</v>
      </c>
    </row>
    <row r="364" spans="1:13" x14ac:dyDescent="0.25">
      <c r="A364" t="s">
        <v>5388</v>
      </c>
      <c r="B364">
        <v>2017</v>
      </c>
      <c r="C364">
        <v>2010660</v>
      </c>
      <c r="D364" t="s">
        <v>1754</v>
      </c>
      <c r="E364">
        <v>1</v>
      </c>
      <c r="F364" s="1">
        <v>42949</v>
      </c>
      <c r="G364">
        <v>46.617530000000002</v>
      </c>
      <c r="H364">
        <v>-85.397890000000004</v>
      </c>
      <c r="I364">
        <v>-7.26</v>
      </c>
      <c r="J364">
        <v>-60.45</v>
      </c>
      <c r="K364">
        <v>-2.37</v>
      </c>
      <c r="L364">
        <v>0.22500000000000001</v>
      </c>
      <c r="M364">
        <v>8.4000000000000005E-2</v>
      </c>
    </row>
    <row r="365" spans="1:13" x14ac:dyDescent="0.25">
      <c r="A365" t="s">
        <v>5389</v>
      </c>
      <c r="B365">
        <v>2017</v>
      </c>
      <c r="C365">
        <v>2011341</v>
      </c>
      <c r="D365" t="s">
        <v>1755</v>
      </c>
      <c r="E365">
        <v>1</v>
      </c>
      <c r="F365" s="1">
        <v>42963</v>
      </c>
      <c r="G365">
        <v>46.246740000000003</v>
      </c>
      <c r="H365">
        <v>-89.259789999999995</v>
      </c>
      <c r="I365">
        <v>-5.96</v>
      </c>
      <c r="J365">
        <v>-55.96</v>
      </c>
      <c r="K365">
        <v>-8.2799999999999994</v>
      </c>
      <c r="L365">
        <v>0.217</v>
      </c>
      <c r="M365">
        <v>1.2769999999999999</v>
      </c>
    </row>
    <row r="366" spans="1:13" x14ac:dyDescent="0.25">
      <c r="A366" t="s">
        <v>5390</v>
      </c>
      <c r="B366">
        <v>2017</v>
      </c>
      <c r="C366">
        <v>2010755</v>
      </c>
      <c r="D366" t="s">
        <v>1756</v>
      </c>
      <c r="E366">
        <v>1</v>
      </c>
      <c r="F366" s="1">
        <v>42962</v>
      </c>
      <c r="G366">
        <v>46.735660000000003</v>
      </c>
      <c r="H366">
        <v>-88.891739999999999</v>
      </c>
      <c r="I366">
        <v>-6.9</v>
      </c>
      <c r="J366">
        <v>-61.71</v>
      </c>
      <c r="K366">
        <v>-6.51</v>
      </c>
      <c r="L366">
        <v>0.14099999999999999</v>
      </c>
      <c r="M366">
        <v>0.21</v>
      </c>
    </row>
    <row r="367" spans="1:13" x14ac:dyDescent="0.25">
      <c r="A367" t="s">
        <v>5391</v>
      </c>
      <c r="B367">
        <v>2017</v>
      </c>
      <c r="C367">
        <v>2010986</v>
      </c>
      <c r="D367" t="s">
        <v>1757</v>
      </c>
      <c r="E367">
        <v>1</v>
      </c>
      <c r="F367" s="1">
        <v>42892</v>
      </c>
      <c r="G367">
        <v>43.640140000000002</v>
      </c>
      <c r="H367">
        <v>-85.960300000000004</v>
      </c>
      <c r="I367">
        <v>-8.26</v>
      </c>
      <c r="J367">
        <v>-56.94</v>
      </c>
      <c r="K367">
        <v>9.14</v>
      </c>
      <c r="L367">
        <v>3.1E-2</v>
      </c>
      <c r="M367">
        <v>0.13</v>
      </c>
    </row>
    <row r="368" spans="1:13" x14ac:dyDescent="0.25">
      <c r="A368" t="s">
        <v>5392</v>
      </c>
      <c r="B368">
        <v>2017</v>
      </c>
      <c r="C368">
        <v>2011384</v>
      </c>
      <c r="D368" t="s">
        <v>1758</v>
      </c>
      <c r="E368">
        <v>1</v>
      </c>
      <c r="F368" s="1">
        <v>42970</v>
      </c>
      <c r="G368">
        <v>44.920430000000003</v>
      </c>
      <c r="H368">
        <v>-84.347219999999993</v>
      </c>
      <c r="I368">
        <v>-5.12</v>
      </c>
      <c r="J368">
        <v>-50.15</v>
      </c>
      <c r="K368">
        <v>-9.19</v>
      </c>
      <c r="L368">
        <v>0.378</v>
      </c>
      <c r="M368">
        <v>1.2430000000000001</v>
      </c>
    </row>
    <row r="369" spans="1:13" x14ac:dyDescent="0.25">
      <c r="A369" t="s">
        <v>5393</v>
      </c>
      <c r="B369">
        <v>2017</v>
      </c>
      <c r="C369">
        <v>2010271</v>
      </c>
      <c r="D369" t="s">
        <v>1759</v>
      </c>
      <c r="E369">
        <v>1</v>
      </c>
      <c r="F369" s="1">
        <v>42901</v>
      </c>
      <c r="G369">
        <v>44.599679999999999</v>
      </c>
      <c r="H369">
        <v>-83.768969999999996</v>
      </c>
      <c r="I369">
        <v>-4.99</v>
      </c>
      <c r="J369">
        <v>-45.79</v>
      </c>
      <c r="K369">
        <v>-5.87</v>
      </c>
      <c r="L369">
        <v>0.36899999999999999</v>
      </c>
      <c r="M369">
        <v>2.5270000000000001</v>
      </c>
    </row>
    <row r="370" spans="1:13" x14ac:dyDescent="0.25">
      <c r="A370" t="s">
        <v>5394</v>
      </c>
      <c r="B370">
        <v>2017</v>
      </c>
      <c r="C370">
        <v>2011000</v>
      </c>
      <c r="D370" t="s">
        <v>1760</v>
      </c>
      <c r="E370">
        <v>1</v>
      </c>
      <c r="F370" s="1">
        <v>42894</v>
      </c>
      <c r="G370">
        <v>42.60472</v>
      </c>
      <c r="H370">
        <v>-83.758380000000002</v>
      </c>
      <c r="I370">
        <v>-1.63</v>
      </c>
      <c r="J370">
        <v>-24.32</v>
      </c>
      <c r="K370">
        <v>-11.28</v>
      </c>
      <c r="L370">
        <v>0.61599999999999999</v>
      </c>
      <c r="M370">
        <v>3.5129999999999999</v>
      </c>
    </row>
    <row r="371" spans="1:13" x14ac:dyDescent="0.25">
      <c r="A371" t="s">
        <v>5395</v>
      </c>
      <c r="B371">
        <v>2017</v>
      </c>
      <c r="C371">
        <v>2011075</v>
      </c>
      <c r="D371" t="s">
        <v>1761</v>
      </c>
      <c r="E371">
        <v>1</v>
      </c>
      <c r="F371" s="1">
        <v>42915</v>
      </c>
      <c r="G371">
        <v>45.907310000000003</v>
      </c>
      <c r="H371">
        <v>-86.449730000000002</v>
      </c>
      <c r="I371">
        <v>-6.29</v>
      </c>
      <c r="J371">
        <v>-51.89</v>
      </c>
      <c r="K371">
        <v>-1.57</v>
      </c>
      <c r="L371">
        <v>0.23300000000000001</v>
      </c>
      <c r="M371">
        <v>0.124</v>
      </c>
    </row>
    <row r="372" spans="1:13" x14ac:dyDescent="0.25">
      <c r="A372" t="s">
        <v>5396</v>
      </c>
      <c r="B372">
        <v>2017</v>
      </c>
      <c r="C372">
        <v>2011006</v>
      </c>
      <c r="D372" t="s">
        <v>1762</v>
      </c>
      <c r="E372">
        <v>1</v>
      </c>
      <c r="F372" s="1">
        <v>42895</v>
      </c>
      <c r="G372">
        <v>42.178629999999998</v>
      </c>
      <c r="H372">
        <v>-84.149280000000005</v>
      </c>
      <c r="I372">
        <v>-1.66</v>
      </c>
      <c r="J372">
        <v>-23.03</v>
      </c>
      <c r="K372">
        <v>-9.75</v>
      </c>
      <c r="L372">
        <v>0.60699999999999998</v>
      </c>
      <c r="M372">
        <v>0.26900000000000002</v>
      </c>
    </row>
    <row r="373" spans="1:13" x14ac:dyDescent="0.25">
      <c r="A373" t="s">
        <v>5397</v>
      </c>
      <c r="B373">
        <v>2017</v>
      </c>
      <c r="C373">
        <v>2010809</v>
      </c>
      <c r="D373" t="s">
        <v>1763</v>
      </c>
      <c r="E373">
        <v>1</v>
      </c>
      <c r="F373" s="1">
        <v>42971</v>
      </c>
      <c r="G373">
        <v>45.636830000000003</v>
      </c>
      <c r="H373">
        <v>-84.770259999999993</v>
      </c>
      <c r="I373">
        <v>-8.64</v>
      </c>
      <c r="J373">
        <v>-61.71</v>
      </c>
      <c r="K373">
        <v>7.41</v>
      </c>
      <c r="L373">
        <v>0.11700000000000001</v>
      </c>
      <c r="M373">
        <v>0.36599999999999999</v>
      </c>
    </row>
    <row r="374" spans="1:13" x14ac:dyDescent="0.25">
      <c r="A374" t="s">
        <v>5398</v>
      </c>
      <c r="B374">
        <v>2017</v>
      </c>
      <c r="C374">
        <v>2010995</v>
      </c>
      <c r="D374" t="s">
        <v>1764</v>
      </c>
      <c r="E374">
        <v>1</v>
      </c>
      <c r="F374" s="1">
        <v>42893</v>
      </c>
      <c r="G374">
        <v>43.763379999999998</v>
      </c>
      <c r="H374">
        <v>-86.154910000000001</v>
      </c>
      <c r="I374">
        <v>-3</v>
      </c>
      <c r="J374">
        <v>-35.1</v>
      </c>
      <c r="K374">
        <v>-11.1</v>
      </c>
      <c r="L374">
        <v>0.33800000000000002</v>
      </c>
      <c r="M374">
        <v>0.125</v>
      </c>
    </row>
    <row r="375" spans="1:13" x14ac:dyDescent="0.25">
      <c r="A375" t="s">
        <v>5399</v>
      </c>
      <c r="B375">
        <v>2017</v>
      </c>
      <c r="C375">
        <v>2010977</v>
      </c>
      <c r="D375" t="s">
        <v>1765</v>
      </c>
      <c r="E375">
        <v>1</v>
      </c>
      <c r="F375" s="1">
        <v>42887</v>
      </c>
      <c r="G375">
        <v>43.39358</v>
      </c>
      <c r="H375">
        <v>-83.417180000000002</v>
      </c>
      <c r="I375">
        <v>-4.25</v>
      </c>
      <c r="J375">
        <v>-41.95</v>
      </c>
      <c r="K375">
        <v>-7.95</v>
      </c>
      <c r="L375">
        <v>0.32100000000000001</v>
      </c>
      <c r="M375">
        <v>2.0840000000000001</v>
      </c>
    </row>
    <row r="376" spans="1:13" x14ac:dyDescent="0.25">
      <c r="A376" t="s">
        <v>5400</v>
      </c>
      <c r="B376">
        <v>2017</v>
      </c>
      <c r="C376">
        <v>2011064</v>
      </c>
      <c r="D376" t="s">
        <v>1766</v>
      </c>
      <c r="E376">
        <v>1</v>
      </c>
      <c r="F376" s="1">
        <v>42914</v>
      </c>
      <c r="G376">
        <v>46.445399999999999</v>
      </c>
      <c r="H376">
        <v>-87.996530000000007</v>
      </c>
      <c r="I376">
        <v>-9.19</v>
      </c>
      <c r="J376">
        <v>-68.36</v>
      </c>
      <c r="K376">
        <v>5.16</v>
      </c>
      <c r="L376">
        <v>3.7999999999999999E-2</v>
      </c>
      <c r="M376">
        <v>0.17599999999999999</v>
      </c>
    </row>
    <row r="377" spans="1:13" x14ac:dyDescent="0.25">
      <c r="A377" t="s">
        <v>5401</v>
      </c>
      <c r="B377">
        <v>2017</v>
      </c>
      <c r="C377">
        <v>2010237</v>
      </c>
      <c r="D377" t="s">
        <v>1767</v>
      </c>
      <c r="E377">
        <v>1</v>
      </c>
      <c r="F377" s="1">
        <v>42898</v>
      </c>
      <c r="G377">
        <v>44.727330000000002</v>
      </c>
      <c r="H377">
        <v>-85.119230000000002</v>
      </c>
      <c r="I377">
        <v>-10.66</v>
      </c>
      <c r="J377">
        <v>-75.36</v>
      </c>
      <c r="K377">
        <v>9.92</v>
      </c>
      <c r="L377">
        <v>2E-3</v>
      </c>
      <c r="M377">
        <v>4.3999999999999997E-2</v>
      </c>
    </row>
    <row r="378" spans="1:13" x14ac:dyDescent="0.25">
      <c r="A378" t="s">
        <v>5402</v>
      </c>
      <c r="B378">
        <v>2017</v>
      </c>
      <c r="C378">
        <v>2010989</v>
      </c>
      <c r="D378" t="s">
        <v>1768</v>
      </c>
      <c r="E378">
        <v>1</v>
      </c>
      <c r="F378" s="1">
        <v>42892</v>
      </c>
      <c r="G378">
        <v>43.163559999999997</v>
      </c>
      <c r="H378">
        <v>-85.655839999999998</v>
      </c>
      <c r="I378">
        <v>-6.98</v>
      </c>
      <c r="J378">
        <v>-47.15</v>
      </c>
      <c r="K378">
        <v>8.69</v>
      </c>
      <c r="L378">
        <v>3.6999999999999998E-2</v>
      </c>
      <c r="M378">
        <v>0.81399999999999995</v>
      </c>
    </row>
    <row r="379" spans="1:13" x14ac:dyDescent="0.25">
      <c r="A379" t="s">
        <v>5403</v>
      </c>
      <c r="B379">
        <v>2017</v>
      </c>
      <c r="C379">
        <v>2011033</v>
      </c>
      <c r="D379" t="s">
        <v>1769</v>
      </c>
      <c r="E379">
        <v>1</v>
      </c>
      <c r="F379" s="1">
        <v>42908</v>
      </c>
      <c r="G379">
        <v>45.247950000000003</v>
      </c>
      <c r="H379">
        <v>-84.096230000000006</v>
      </c>
      <c r="I379">
        <v>-4.4000000000000004</v>
      </c>
      <c r="J379">
        <v>-49.02</v>
      </c>
      <c r="K379">
        <v>-13.82</v>
      </c>
      <c r="L379">
        <v>0.42699999999999999</v>
      </c>
      <c r="M379">
        <v>5.4329999999999998</v>
      </c>
    </row>
    <row r="380" spans="1:13" x14ac:dyDescent="0.25">
      <c r="A380" t="s">
        <v>5404</v>
      </c>
      <c r="B380">
        <v>2017</v>
      </c>
      <c r="C380">
        <v>2011143</v>
      </c>
      <c r="D380" t="s">
        <v>1770</v>
      </c>
      <c r="E380">
        <v>1</v>
      </c>
      <c r="F380" s="1">
        <v>42934</v>
      </c>
      <c r="G380">
        <v>47.475169999999999</v>
      </c>
      <c r="H380">
        <v>-88.001760000000004</v>
      </c>
      <c r="I380">
        <v>-10.029999999999999</v>
      </c>
      <c r="J380">
        <v>-75.459999999999994</v>
      </c>
      <c r="K380">
        <v>4.78</v>
      </c>
      <c r="L380">
        <v>9.0999999999999998E-2</v>
      </c>
      <c r="M380">
        <v>0.12</v>
      </c>
    </row>
    <row r="381" spans="1:13" x14ac:dyDescent="0.25">
      <c r="A381" t="s">
        <v>5405</v>
      </c>
      <c r="B381">
        <v>2017</v>
      </c>
      <c r="C381">
        <v>2011048</v>
      </c>
      <c r="D381" t="s">
        <v>1771</v>
      </c>
      <c r="E381">
        <v>1</v>
      </c>
      <c r="F381" s="1">
        <v>42913</v>
      </c>
      <c r="G381">
        <v>43.697409999999998</v>
      </c>
      <c r="H381">
        <v>-85.357029999999995</v>
      </c>
      <c r="I381">
        <v>-6.16</v>
      </c>
      <c r="J381">
        <v>-48.63</v>
      </c>
      <c r="K381">
        <v>0.65</v>
      </c>
      <c r="L381">
        <v>0.16800000000000001</v>
      </c>
      <c r="M381">
        <v>0.93899999999999995</v>
      </c>
    </row>
    <row r="382" spans="1:13" x14ac:dyDescent="0.25">
      <c r="A382" t="s">
        <v>5406</v>
      </c>
      <c r="B382">
        <v>2017</v>
      </c>
      <c r="C382">
        <v>2011144</v>
      </c>
      <c r="D382" t="s">
        <v>1772</v>
      </c>
      <c r="E382">
        <v>1</v>
      </c>
      <c r="F382" s="1">
        <v>42935</v>
      </c>
      <c r="G382">
        <v>46.861199999999997</v>
      </c>
      <c r="H382">
        <v>-88.847170000000006</v>
      </c>
      <c r="I382">
        <v>-8.5299999999999994</v>
      </c>
      <c r="J382">
        <v>-72.56</v>
      </c>
      <c r="K382">
        <v>-4.32</v>
      </c>
      <c r="L382">
        <v>7.5999999999999998E-2</v>
      </c>
      <c r="M382">
        <v>1.103</v>
      </c>
    </row>
    <row r="383" spans="1:13" x14ac:dyDescent="0.25">
      <c r="A383" t="s">
        <v>5407</v>
      </c>
      <c r="B383">
        <v>2017</v>
      </c>
      <c r="C383">
        <v>2010304</v>
      </c>
      <c r="D383" t="s">
        <v>1773</v>
      </c>
      <c r="E383">
        <v>1</v>
      </c>
      <c r="F383" s="1">
        <v>42907</v>
      </c>
      <c r="G383">
        <v>42.831130000000002</v>
      </c>
      <c r="H383">
        <v>-85.779589999999999</v>
      </c>
      <c r="I383">
        <v>-3.25</v>
      </c>
      <c r="J383">
        <v>-30.28</v>
      </c>
      <c r="K383">
        <v>-4.28</v>
      </c>
      <c r="L383">
        <v>0.34499999999999997</v>
      </c>
      <c r="M383">
        <v>0.32</v>
      </c>
    </row>
    <row r="384" spans="1:13" x14ac:dyDescent="0.25">
      <c r="A384" t="s">
        <v>5408</v>
      </c>
      <c r="B384">
        <v>2017</v>
      </c>
      <c r="C384">
        <v>2011002</v>
      </c>
      <c r="D384" t="s">
        <v>1774</v>
      </c>
      <c r="E384">
        <v>1</v>
      </c>
      <c r="F384" s="1">
        <v>42894</v>
      </c>
      <c r="G384">
        <v>42.606189999999998</v>
      </c>
      <c r="H384">
        <v>-83.533760000000001</v>
      </c>
      <c r="I384">
        <v>-4.6500000000000004</v>
      </c>
      <c r="J384">
        <v>-37.229999999999997</v>
      </c>
      <c r="K384">
        <v>-0.03</v>
      </c>
      <c r="L384">
        <v>0.29399999999999998</v>
      </c>
      <c r="M384">
        <v>0.79700000000000004</v>
      </c>
    </row>
    <row r="385" spans="1:13" x14ac:dyDescent="0.25">
      <c r="A385" t="s">
        <v>5409</v>
      </c>
      <c r="B385">
        <v>2017</v>
      </c>
      <c r="C385">
        <v>2010329</v>
      </c>
      <c r="D385" t="s">
        <v>1775</v>
      </c>
      <c r="E385">
        <v>1</v>
      </c>
      <c r="F385" s="1">
        <v>42908</v>
      </c>
      <c r="G385">
        <v>42.894579999999998</v>
      </c>
      <c r="H385">
        <v>-83.719040000000007</v>
      </c>
      <c r="I385">
        <v>-4.28</v>
      </c>
      <c r="J385">
        <v>-37.1</v>
      </c>
      <c r="K385">
        <v>-2.86</v>
      </c>
      <c r="L385">
        <v>0.35899999999999999</v>
      </c>
      <c r="M385">
        <v>0.317</v>
      </c>
    </row>
    <row r="386" spans="1:13" x14ac:dyDescent="0.25">
      <c r="A386" t="s">
        <v>5410</v>
      </c>
      <c r="B386">
        <v>2017</v>
      </c>
      <c r="C386">
        <v>2010844</v>
      </c>
      <c r="D386" t="s">
        <v>1776</v>
      </c>
      <c r="E386">
        <v>1</v>
      </c>
      <c r="F386" s="1">
        <v>42978</v>
      </c>
      <c r="G386">
        <v>46.260509999999996</v>
      </c>
      <c r="H386">
        <v>-89.221000000000004</v>
      </c>
      <c r="I386">
        <v>-6.83</v>
      </c>
      <c r="J386">
        <v>-57.36</v>
      </c>
      <c r="K386">
        <v>-2.72</v>
      </c>
      <c r="L386">
        <v>0.17100000000000001</v>
      </c>
      <c r="M386">
        <v>2.1949999999999998</v>
      </c>
    </row>
    <row r="387" spans="1:13" x14ac:dyDescent="0.25">
      <c r="A387" t="s">
        <v>5411</v>
      </c>
      <c r="B387">
        <v>2017</v>
      </c>
      <c r="C387">
        <v>2011280</v>
      </c>
      <c r="D387" t="s">
        <v>1777</v>
      </c>
      <c r="E387">
        <v>1</v>
      </c>
      <c r="F387" s="1">
        <v>42955</v>
      </c>
      <c r="G387">
        <v>43.11824</v>
      </c>
      <c r="H387">
        <v>-85.356319999999997</v>
      </c>
      <c r="I387">
        <v>-4.54</v>
      </c>
      <c r="J387">
        <v>-38.630000000000003</v>
      </c>
      <c r="K387">
        <v>-2.31</v>
      </c>
      <c r="L387">
        <v>0.24299999999999999</v>
      </c>
      <c r="M387">
        <v>2.2240000000000002</v>
      </c>
    </row>
    <row r="388" spans="1:13" x14ac:dyDescent="0.25">
      <c r="A388" t="s">
        <v>5412</v>
      </c>
      <c r="B388">
        <v>2017</v>
      </c>
      <c r="C388">
        <v>2010922</v>
      </c>
      <c r="D388" t="s">
        <v>1778</v>
      </c>
      <c r="E388">
        <v>1</v>
      </c>
      <c r="F388" s="1">
        <v>42992</v>
      </c>
      <c r="G388">
        <v>46.590820000000001</v>
      </c>
      <c r="H388">
        <v>-88.086870000000005</v>
      </c>
      <c r="I388">
        <v>-9.7200000000000006</v>
      </c>
      <c r="J388">
        <v>-73.150000000000006</v>
      </c>
      <c r="K388">
        <v>4.6100000000000003</v>
      </c>
      <c r="L388">
        <v>0.192</v>
      </c>
      <c r="M388">
        <v>0.57099999999999995</v>
      </c>
    </row>
    <row r="389" spans="1:13" x14ac:dyDescent="0.25">
      <c r="A389" t="s">
        <v>5413</v>
      </c>
      <c r="B389">
        <v>2017</v>
      </c>
      <c r="C389">
        <v>2010286</v>
      </c>
      <c r="D389" t="s">
        <v>1779</v>
      </c>
      <c r="E389">
        <v>1</v>
      </c>
      <c r="F389" s="1">
        <v>42906</v>
      </c>
      <c r="G389">
        <v>42.61994</v>
      </c>
      <c r="H389">
        <v>-85.458218000000002</v>
      </c>
      <c r="I389">
        <v>-7.33</v>
      </c>
      <c r="J389">
        <v>-51.47</v>
      </c>
      <c r="K389">
        <v>7.17</v>
      </c>
      <c r="L389">
        <v>6.5000000000000002E-2</v>
      </c>
      <c r="M389">
        <v>0.46600000000000003</v>
      </c>
    </row>
    <row r="390" spans="1:13" x14ac:dyDescent="0.25">
      <c r="A390" t="s">
        <v>3244</v>
      </c>
      <c r="B390">
        <v>2017</v>
      </c>
      <c r="C390">
        <v>2010655</v>
      </c>
      <c r="D390" t="s">
        <v>1780</v>
      </c>
      <c r="E390">
        <v>1</v>
      </c>
      <c r="F390" s="1">
        <v>42948</v>
      </c>
      <c r="G390">
        <v>47.598019999999998</v>
      </c>
      <c r="H390">
        <v>-93.404150000000001</v>
      </c>
      <c r="I390">
        <v>-7.41</v>
      </c>
      <c r="J390">
        <v>-64.099999999999994</v>
      </c>
      <c r="K390">
        <v>-4.82</v>
      </c>
      <c r="L390">
        <v>0.30199999999999999</v>
      </c>
      <c r="M390">
        <v>1.6180000000000001</v>
      </c>
    </row>
    <row r="391" spans="1:13" x14ac:dyDescent="0.25">
      <c r="A391" t="s">
        <v>2684</v>
      </c>
      <c r="B391">
        <v>2017</v>
      </c>
      <c r="C391">
        <v>2010537</v>
      </c>
      <c r="D391" t="s">
        <v>1781</v>
      </c>
      <c r="E391">
        <v>1</v>
      </c>
      <c r="F391" s="1">
        <v>42936</v>
      </c>
      <c r="G391">
        <v>44.195189999999997</v>
      </c>
      <c r="H391">
        <v>-93.900540000000007</v>
      </c>
      <c r="I391">
        <v>-3.73</v>
      </c>
      <c r="J391">
        <v>-30.69</v>
      </c>
      <c r="K391">
        <v>-0.85</v>
      </c>
      <c r="L391">
        <v>0.38100000000000001</v>
      </c>
      <c r="M391">
        <v>0.52300000000000002</v>
      </c>
    </row>
    <row r="392" spans="1:13" x14ac:dyDescent="0.25">
      <c r="A392" t="s">
        <v>2575</v>
      </c>
      <c r="B392">
        <v>2017</v>
      </c>
      <c r="C392">
        <v>2011475</v>
      </c>
      <c r="D392" t="s">
        <v>1782</v>
      </c>
      <c r="E392">
        <v>1</v>
      </c>
      <c r="F392" s="1">
        <v>42992</v>
      </c>
      <c r="G392">
        <v>44.942</v>
      </c>
      <c r="H392">
        <v>-94.031949999999995</v>
      </c>
      <c r="I392">
        <v>-1.97</v>
      </c>
      <c r="J392">
        <v>-26.5</v>
      </c>
      <c r="K392">
        <v>-10.74</v>
      </c>
      <c r="L392">
        <v>0.67300000000000004</v>
      </c>
      <c r="M392">
        <v>0.22900000000000001</v>
      </c>
    </row>
    <row r="393" spans="1:13" x14ac:dyDescent="0.25">
      <c r="A393" t="s">
        <v>3575</v>
      </c>
      <c r="B393">
        <v>2017</v>
      </c>
      <c r="C393">
        <v>2010709</v>
      </c>
      <c r="D393" t="s">
        <v>1783</v>
      </c>
      <c r="E393">
        <v>1</v>
      </c>
      <c r="F393" s="1">
        <v>42956</v>
      </c>
      <c r="G393">
        <v>45.916730000000001</v>
      </c>
      <c r="H393">
        <v>-95.396609999999995</v>
      </c>
      <c r="I393">
        <v>-4.2699999999999996</v>
      </c>
      <c r="J393">
        <v>-39.86</v>
      </c>
      <c r="K393">
        <v>-5.7</v>
      </c>
      <c r="L393">
        <v>0.42499999999999999</v>
      </c>
      <c r="M393">
        <v>4.1390000000000002</v>
      </c>
    </row>
    <row r="394" spans="1:13" x14ac:dyDescent="0.25">
      <c r="A394" t="s">
        <v>3539</v>
      </c>
      <c r="B394">
        <v>2017</v>
      </c>
      <c r="C394">
        <v>2010549</v>
      </c>
      <c r="D394" t="s">
        <v>1784</v>
      </c>
      <c r="E394">
        <v>1</v>
      </c>
      <c r="F394" s="1">
        <v>42933</v>
      </c>
      <c r="G394">
        <v>47.069119999999998</v>
      </c>
      <c r="H394">
        <v>-92.002260000000007</v>
      </c>
      <c r="I394">
        <v>-8.75</v>
      </c>
      <c r="J394">
        <v>-66.22</v>
      </c>
      <c r="K394">
        <v>3.78</v>
      </c>
      <c r="L394">
        <v>0.124</v>
      </c>
      <c r="M394">
        <v>0.52600000000000002</v>
      </c>
    </row>
    <row r="395" spans="1:13" x14ac:dyDescent="0.25">
      <c r="A395" t="s">
        <v>3092</v>
      </c>
      <c r="B395">
        <v>2017</v>
      </c>
      <c r="C395">
        <v>2010595</v>
      </c>
      <c r="D395" t="s">
        <v>1785</v>
      </c>
      <c r="E395">
        <v>1</v>
      </c>
      <c r="F395" s="1">
        <v>42940</v>
      </c>
      <c r="G395">
        <v>46.437449999999998</v>
      </c>
      <c r="H395">
        <v>-93.957030000000003</v>
      </c>
      <c r="I395">
        <v>-3.87</v>
      </c>
      <c r="J395">
        <v>-36.950000000000003</v>
      </c>
      <c r="K395">
        <v>-5.99</v>
      </c>
      <c r="L395">
        <v>0.63</v>
      </c>
      <c r="M395">
        <v>0.58899999999999997</v>
      </c>
    </row>
    <row r="396" spans="1:13" x14ac:dyDescent="0.25">
      <c r="A396" t="s">
        <v>3232</v>
      </c>
      <c r="B396">
        <v>2017</v>
      </c>
      <c r="C396">
        <v>2010459</v>
      </c>
      <c r="D396" t="s">
        <v>1786</v>
      </c>
      <c r="E396">
        <v>1</v>
      </c>
      <c r="F396" s="1">
        <v>42928</v>
      </c>
      <c r="G396">
        <v>47.073709999999998</v>
      </c>
      <c r="H396">
        <v>-94.601990000000001</v>
      </c>
      <c r="I396">
        <v>-5.98</v>
      </c>
      <c r="J396">
        <v>-55.02</v>
      </c>
      <c r="K396">
        <v>-7.18</v>
      </c>
      <c r="L396">
        <v>0.372</v>
      </c>
      <c r="M396">
        <v>5.7919999999999998</v>
      </c>
    </row>
    <row r="397" spans="1:13" x14ac:dyDescent="0.25">
      <c r="A397" t="s">
        <v>3298</v>
      </c>
      <c r="B397">
        <v>2017</v>
      </c>
      <c r="C397">
        <v>2010752</v>
      </c>
      <c r="D397" t="s">
        <v>1787</v>
      </c>
      <c r="E397">
        <v>1</v>
      </c>
      <c r="F397" s="1">
        <v>42962</v>
      </c>
      <c r="G397">
        <v>47.667839999999998</v>
      </c>
      <c r="H397">
        <v>-90.988900000000001</v>
      </c>
      <c r="I397">
        <v>-6.85</v>
      </c>
      <c r="J397">
        <v>-63.63</v>
      </c>
      <c r="K397">
        <v>-8.83</v>
      </c>
      <c r="L397">
        <v>0.32300000000000001</v>
      </c>
      <c r="M397">
        <v>0.36299999999999999</v>
      </c>
    </row>
    <row r="398" spans="1:13" x14ac:dyDescent="0.25">
      <c r="A398" t="s">
        <v>3410</v>
      </c>
      <c r="B398">
        <v>2017</v>
      </c>
      <c r="C398">
        <v>2010810</v>
      </c>
      <c r="D398" t="s">
        <v>1788</v>
      </c>
      <c r="E398">
        <v>1</v>
      </c>
      <c r="F398" s="1">
        <v>42970</v>
      </c>
      <c r="G398">
        <v>44.999400000000001</v>
      </c>
      <c r="H398">
        <v>-94.333110000000005</v>
      </c>
      <c r="I398">
        <v>-3.58</v>
      </c>
      <c r="J398">
        <v>-31.47</v>
      </c>
      <c r="K398">
        <v>-2.83</v>
      </c>
      <c r="L398">
        <v>0.51700000000000002</v>
      </c>
      <c r="M398">
        <v>1.0369999999999999</v>
      </c>
    </row>
    <row r="399" spans="1:13" x14ac:dyDescent="0.25">
      <c r="A399" t="s">
        <v>3610</v>
      </c>
      <c r="B399">
        <v>2017</v>
      </c>
      <c r="C399">
        <v>2010422</v>
      </c>
      <c r="D399" t="s">
        <v>1789</v>
      </c>
      <c r="E399">
        <v>1</v>
      </c>
      <c r="F399" s="1">
        <v>42926</v>
      </c>
      <c r="G399">
        <v>45.071510000000004</v>
      </c>
      <c r="H399">
        <v>-93.123459999999994</v>
      </c>
      <c r="I399">
        <v>-3.8</v>
      </c>
      <c r="J399">
        <v>-35.380000000000003</v>
      </c>
      <c r="K399">
        <v>-4.9800000000000004</v>
      </c>
      <c r="L399">
        <v>0.40899999999999997</v>
      </c>
      <c r="M399">
        <v>2.2330000000000001</v>
      </c>
    </row>
    <row r="400" spans="1:13" x14ac:dyDescent="0.25">
      <c r="A400" t="s">
        <v>3426</v>
      </c>
      <c r="B400">
        <v>2017</v>
      </c>
      <c r="C400">
        <v>2010696</v>
      </c>
      <c r="D400" t="s">
        <v>1790</v>
      </c>
      <c r="E400">
        <v>1</v>
      </c>
      <c r="F400" s="1">
        <v>42955</v>
      </c>
      <c r="G400">
        <v>46.419429999999998</v>
      </c>
      <c r="H400">
        <v>-95.840019999999996</v>
      </c>
      <c r="I400">
        <v>-4.5199999999999996</v>
      </c>
      <c r="J400">
        <v>-44.72</v>
      </c>
      <c r="K400">
        <v>-8.56</v>
      </c>
      <c r="L400">
        <v>0.44400000000000001</v>
      </c>
      <c r="M400">
        <v>2.8620000000000001</v>
      </c>
    </row>
    <row r="401" spans="1:13" x14ac:dyDescent="0.25">
      <c r="A401" t="s">
        <v>3380</v>
      </c>
      <c r="B401">
        <v>2017</v>
      </c>
      <c r="C401">
        <v>2010892</v>
      </c>
      <c r="D401" t="s">
        <v>1791</v>
      </c>
      <c r="E401">
        <v>1</v>
      </c>
      <c r="F401" s="1">
        <v>42989</v>
      </c>
      <c r="G401">
        <v>46.974710000000002</v>
      </c>
      <c r="H401">
        <v>-95.654910000000001</v>
      </c>
      <c r="I401">
        <v>-2.08</v>
      </c>
      <c r="J401">
        <v>-31.51</v>
      </c>
      <c r="K401">
        <v>-14.87</v>
      </c>
      <c r="L401">
        <v>1.157</v>
      </c>
      <c r="M401">
        <v>3.2679999999999998</v>
      </c>
    </row>
    <row r="402" spans="1:13" x14ac:dyDescent="0.25">
      <c r="A402" t="s">
        <v>4701</v>
      </c>
      <c r="B402">
        <v>2017</v>
      </c>
      <c r="C402">
        <v>2010751</v>
      </c>
      <c r="D402" t="s">
        <v>1792</v>
      </c>
      <c r="E402">
        <v>1</v>
      </c>
      <c r="F402" s="1">
        <v>42962</v>
      </c>
      <c r="G402">
        <v>48.395519999999998</v>
      </c>
      <c r="H402">
        <v>-92.658060000000006</v>
      </c>
      <c r="I402">
        <v>-9.25</v>
      </c>
      <c r="J402">
        <v>-74.11</v>
      </c>
      <c r="K402">
        <v>-0.11</v>
      </c>
      <c r="L402">
        <v>0.21099999999999999</v>
      </c>
      <c r="M402">
        <v>0.4</v>
      </c>
    </row>
    <row r="403" spans="1:13" x14ac:dyDescent="0.25">
      <c r="A403" t="s">
        <v>4709</v>
      </c>
      <c r="B403">
        <v>2017</v>
      </c>
      <c r="C403">
        <v>2011439</v>
      </c>
      <c r="D403" t="s">
        <v>1793</v>
      </c>
      <c r="E403">
        <v>1</v>
      </c>
      <c r="F403" s="1">
        <v>42985</v>
      </c>
      <c r="G403">
        <v>46.732399999999998</v>
      </c>
      <c r="H403">
        <v>-96.076049999999995</v>
      </c>
      <c r="I403">
        <v>-2.08</v>
      </c>
      <c r="J403">
        <v>-35.21</v>
      </c>
      <c r="K403">
        <v>-18.57</v>
      </c>
      <c r="L403">
        <v>0.97699999999999998</v>
      </c>
      <c r="M403">
        <v>0.66700000000000004</v>
      </c>
    </row>
    <row r="404" spans="1:13" x14ac:dyDescent="0.25">
      <c r="A404" t="s">
        <v>4700</v>
      </c>
      <c r="B404">
        <v>2017</v>
      </c>
      <c r="C404">
        <v>2010830</v>
      </c>
      <c r="D404" t="s">
        <v>1794</v>
      </c>
      <c r="E404">
        <v>1</v>
      </c>
      <c r="F404" s="1">
        <v>42976</v>
      </c>
      <c r="G404">
        <v>46.127360000000003</v>
      </c>
      <c r="H404">
        <v>-96.133170000000007</v>
      </c>
      <c r="I404">
        <v>-2.27</v>
      </c>
      <c r="J404">
        <v>-29.58</v>
      </c>
      <c r="K404">
        <v>-11.42</v>
      </c>
      <c r="L404">
        <v>0.86699999999999999</v>
      </c>
      <c r="M404">
        <v>1.345</v>
      </c>
    </row>
    <row r="405" spans="1:13" x14ac:dyDescent="0.25">
      <c r="A405" t="s">
        <v>4713</v>
      </c>
      <c r="B405">
        <v>2017</v>
      </c>
      <c r="C405">
        <v>2010763</v>
      </c>
      <c r="D405" t="s">
        <v>1795</v>
      </c>
      <c r="E405">
        <v>1</v>
      </c>
      <c r="F405" s="1">
        <v>42963</v>
      </c>
      <c r="G405">
        <v>48.022280000000002</v>
      </c>
      <c r="H405">
        <v>-91.439109999999999</v>
      </c>
      <c r="I405">
        <v>-9.14</v>
      </c>
      <c r="J405">
        <v>-72.540000000000006</v>
      </c>
      <c r="K405">
        <v>0.57999999999999996</v>
      </c>
      <c r="L405">
        <v>0.16800000000000001</v>
      </c>
      <c r="M405">
        <v>0.45300000000000001</v>
      </c>
    </row>
    <row r="406" spans="1:13" x14ac:dyDescent="0.25">
      <c r="A406" t="s">
        <v>4718</v>
      </c>
      <c r="B406">
        <v>2017</v>
      </c>
      <c r="C406">
        <v>2010687</v>
      </c>
      <c r="D406" t="s">
        <v>1796</v>
      </c>
      <c r="E406">
        <v>1</v>
      </c>
      <c r="F406" s="1">
        <v>42954</v>
      </c>
      <c r="G406">
        <v>46.196890000000003</v>
      </c>
      <c r="H406">
        <v>-94.574789999999993</v>
      </c>
      <c r="I406">
        <v>-2.5</v>
      </c>
      <c r="J406">
        <v>-37.24</v>
      </c>
      <c r="K406">
        <v>-17.239999999999998</v>
      </c>
      <c r="L406">
        <v>0.66400000000000003</v>
      </c>
      <c r="M406">
        <v>1.696</v>
      </c>
    </row>
    <row r="407" spans="1:13" x14ac:dyDescent="0.25">
      <c r="A407" t="s">
        <v>4719</v>
      </c>
      <c r="B407">
        <v>2017</v>
      </c>
      <c r="C407">
        <v>2011424</v>
      </c>
      <c r="D407" t="s">
        <v>1797</v>
      </c>
      <c r="E407">
        <v>1</v>
      </c>
      <c r="F407" s="1">
        <v>42984</v>
      </c>
      <c r="G407">
        <v>47.559739999999998</v>
      </c>
      <c r="H407">
        <v>-93.032560000000004</v>
      </c>
      <c r="I407">
        <v>-5.41</v>
      </c>
      <c r="J407">
        <v>-53.71</v>
      </c>
      <c r="K407">
        <v>-10.43</v>
      </c>
      <c r="L407">
        <v>0.51200000000000001</v>
      </c>
      <c r="M407">
        <v>2.2480000000000002</v>
      </c>
    </row>
    <row r="408" spans="1:13" x14ac:dyDescent="0.25">
      <c r="A408" t="s">
        <v>4720</v>
      </c>
      <c r="B408">
        <v>2017</v>
      </c>
      <c r="C408">
        <v>2010454</v>
      </c>
      <c r="D408" t="s">
        <v>1798</v>
      </c>
      <c r="E408">
        <v>1</v>
      </c>
      <c r="F408" s="1">
        <v>42926</v>
      </c>
      <c r="G408">
        <v>45.474290000000003</v>
      </c>
      <c r="H408">
        <v>-93.345209999999994</v>
      </c>
      <c r="I408">
        <v>-5.96</v>
      </c>
      <c r="J408">
        <v>-48.17</v>
      </c>
      <c r="K408">
        <v>-0.49</v>
      </c>
      <c r="L408">
        <v>0.19800000000000001</v>
      </c>
      <c r="M408">
        <v>0.45600000000000002</v>
      </c>
    </row>
    <row r="409" spans="1:13" x14ac:dyDescent="0.25">
      <c r="A409" t="s">
        <v>5414</v>
      </c>
      <c r="B409">
        <v>2017</v>
      </c>
      <c r="C409">
        <v>2011416</v>
      </c>
      <c r="D409" t="s">
        <v>1799</v>
      </c>
      <c r="E409">
        <v>1</v>
      </c>
      <c r="F409" s="1">
        <v>42978</v>
      </c>
      <c r="G409">
        <v>46.05283</v>
      </c>
      <c r="H409">
        <v>-92.472170000000006</v>
      </c>
      <c r="I409">
        <v>-4.88</v>
      </c>
      <c r="J409">
        <v>-44.59</v>
      </c>
      <c r="K409">
        <v>-5.55</v>
      </c>
      <c r="L409">
        <v>0.35399999999999998</v>
      </c>
      <c r="M409">
        <v>4.4059999999999997</v>
      </c>
    </row>
    <row r="410" spans="1:13" x14ac:dyDescent="0.25">
      <c r="A410" t="s">
        <v>5415</v>
      </c>
      <c r="B410">
        <v>2017</v>
      </c>
      <c r="C410">
        <v>2011473</v>
      </c>
      <c r="D410" t="s">
        <v>1800</v>
      </c>
      <c r="E410">
        <v>1</v>
      </c>
      <c r="F410" s="1">
        <v>42991</v>
      </c>
      <c r="G410">
        <v>46.101480000000002</v>
      </c>
      <c r="H410">
        <v>-95.819659999999999</v>
      </c>
      <c r="I410">
        <v>-2.63</v>
      </c>
      <c r="J410">
        <v>-32.42</v>
      </c>
      <c r="K410">
        <v>-11.38</v>
      </c>
      <c r="L410">
        <v>0.73299999999999998</v>
      </c>
      <c r="M410">
        <v>1.722</v>
      </c>
    </row>
    <row r="411" spans="1:13" x14ac:dyDescent="0.25">
      <c r="A411" t="s">
        <v>5416</v>
      </c>
      <c r="B411">
        <v>2017</v>
      </c>
      <c r="C411">
        <v>2010473</v>
      </c>
      <c r="D411" t="s">
        <v>1801</v>
      </c>
      <c r="E411">
        <v>1</v>
      </c>
      <c r="F411" s="1">
        <v>42928</v>
      </c>
      <c r="G411">
        <v>47.075539999999997</v>
      </c>
      <c r="H411">
        <v>-94.131029999999996</v>
      </c>
      <c r="I411">
        <v>-5.3</v>
      </c>
      <c r="J411">
        <v>-49.23</v>
      </c>
      <c r="K411">
        <v>-6.83</v>
      </c>
      <c r="L411">
        <v>0.51700000000000002</v>
      </c>
      <c r="M411">
        <v>1.9710000000000001</v>
      </c>
    </row>
    <row r="412" spans="1:13" x14ac:dyDescent="0.25">
      <c r="A412" t="s">
        <v>5417</v>
      </c>
      <c r="B412">
        <v>2017</v>
      </c>
      <c r="C412">
        <v>2010543</v>
      </c>
      <c r="D412" t="s">
        <v>1802</v>
      </c>
      <c r="E412">
        <v>1</v>
      </c>
      <c r="F412" s="1">
        <v>42935</v>
      </c>
      <c r="G412">
        <v>45.263800000000003</v>
      </c>
      <c r="H412">
        <v>-94.026730000000001</v>
      </c>
      <c r="I412">
        <v>-3.67</v>
      </c>
      <c r="J412">
        <v>-33.31</v>
      </c>
      <c r="K412">
        <v>-3.95</v>
      </c>
      <c r="L412">
        <v>0.50800000000000001</v>
      </c>
      <c r="M412">
        <v>1.385</v>
      </c>
    </row>
    <row r="413" spans="1:13" x14ac:dyDescent="0.25">
      <c r="A413" t="s">
        <v>5418</v>
      </c>
      <c r="B413">
        <v>2017</v>
      </c>
      <c r="C413">
        <v>2010685</v>
      </c>
      <c r="D413" t="s">
        <v>1803</v>
      </c>
      <c r="E413">
        <v>1</v>
      </c>
      <c r="F413" s="1">
        <v>42955</v>
      </c>
      <c r="G413">
        <v>46.009599999999999</v>
      </c>
      <c r="H413">
        <v>-94.698229999999995</v>
      </c>
      <c r="I413">
        <v>-4.79</v>
      </c>
      <c r="J413">
        <v>-43.22</v>
      </c>
      <c r="K413">
        <v>-4.9000000000000004</v>
      </c>
      <c r="L413">
        <v>0.33600000000000002</v>
      </c>
      <c r="M413">
        <v>1.734</v>
      </c>
    </row>
    <row r="414" spans="1:13" x14ac:dyDescent="0.25">
      <c r="A414" t="s">
        <v>5419</v>
      </c>
      <c r="B414">
        <v>2017</v>
      </c>
      <c r="C414">
        <v>2010790</v>
      </c>
      <c r="D414" t="s">
        <v>1804</v>
      </c>
      <c r="E414">
        <v>1</v>
      </c>
      <c r="F414" s="1">
        <v>42969</v>
      </c>
      <c r="G414">
        <v>48.04965</v>
      </c>
      <c r="H414">
        <v>-91.302970000000002</v>
      </c>
      <c r="I414">
        <v>-6.24</v>
      </c>
      <c r="J414">
        <v>-60.08</v>
      </c>
      <c r="K414">
        <v>-10.16</v>
      </c>
      <c r="L414">
        <v>0.40600000000000003</v>
      </c>
      <c r="M414">
        <v>4.88</v>
      </c>
    </row>
    <row r="415" spans="1:13" x14ac:dyDescent="0.25">
      <c r="A415" t="s">
        <v>5420</v>
      </c>
      <c r="B415">
        <v>2017</v>
      </c>
      <c r="C415">
        <v>2010847</v>
      </c>
      <c r="D415" t="s">
        <v>1805</v>
      </c>
      <c r="E415">
        <v>1</v>
      </c>
      <c r="F415" s="1">
        <v>42977</v>
      </c>
      <c r="G415">
        <v>44.053640000000001</v>
      </c>
      <c r="H415">
        <v>-95.376000000000005</v>
      </c>
      <c r="I415">
        <v>-3.01</v>
      </c>
      <c r="J415">
        <v>-30.34</v>
      </c>
      <c r="K415">
        <v>-6.26</v>
      </c>
      <c r="L415">
        <v>0.44900000000000001</v>
      </c>
      <c r="M415">
        <v>0.53300000000000003</v>
      </c>
    </row>
    <row r="416" spans="1:13" x14ac:dyDescent="0.25">
      <c r="A416" t="s">
        <v>5421</v>
      </c>
      <c r="B416">
        <v>2017</v>
      </c>
      <c r="C416">
        <v>2011443</v>
      </c>
      <c r="D416" t="s">
        <v>1806</v>
      </c>
      <c r="E416">
        <v>1</v>
      </c>
      <c r="F416" s="1">
        <v>42985</v>
      </c>
      <c r="G416">
        <v>47.17212</v>
      </c>
      <c r="H416">
        <v>-93.400329999999997</v>
      </c>
      <c r="I416">
        <v>-9.98</v>
      </c>
      <c r="J416">
        <v>-66.989999999999995</v>
      </c>
      <c r="K416">
        <v>12.85</v>
      </c>
      <c r="L416">
        <v>0</v>
      </c>
      <c r="M416">
        <v>0.45500000000000002</v>
      </c>
    </row>
    <row r="417" spans="1:13" x14ac:dyDescent="0.25">
      <c r="A417" t="s">
        <v>5422</v>
      </c>
      <c r="B417">
        <v>2017</v>
      </c>
      <c r="C417">
        <v>2010635</v>
      </c>
      <c r="D417" t="s">
        <v>1807</v>
      </c>
      <c r="E417">
        <v>1</v>
      </c>
      <c r="F417" s="1">
        <v>42947</v>
      </c>
      <c r="G417">
        <v>47.159979999999997</v>
      </c>
      <c r="H417">
        <v>-95.054490000000001</v>
      </c>
      <c r="I417">
        <v>-3.41</v>
      </c>
      <c r="J417">
        <v>-44.39</v>
      </c>
      <c r="K417">
        <v>-17.11</v>
      </c>
      <c r="L417">
        <v>0.83599999999999997</v>
      </c>
      <c r="M417">
        <v>5.3780000000000001</v>
      </c>
    </row>
    <row r="418" spans="1:13" x14ac:dyDescent="0.25">
      <c r="A418" t="s">
        <v>5423</v>
      </c>
      <c r="B418">
        <v>2017</v>
      </c>
      <c r="C418">
        <v>2010893</v>
      </c>
      <c r="D418" t="s">
        <v>1808</v>
      </c>
      <c r="E418">
        <v>1</v>
      </c>
      <c r="F418" s="1">
        <v>42990</v>
      </c>
      <c r="G418">
        <v>46.26641</v>
      </c>
      <c r="H418">
        <v>-95.618620000000007</v>
      </c>
      <c r="I418">
        <v>-2.7</v>
      </c>
      <c r="J418">
        <v>-35.68</v>
      </c>
      <c r="K418">
        <v>-14.08</v>
      </c>
      <c r="L418">
        <v>0.72199999999999998</v>
      </c>
      <c r="M418">
        <v>0.57599999999999996</v>
      </c>
    </row>
    <row r="419" spans="1:13" x14ac:dyDescent="0.25">
      <c r="A419" t="s">
        <v>5424</v>
      </c>
      <c r="B419">
        <v>2017</v>
      </c>
      <c r="C419">
        <v>2010885</v>
      </c>
      <c r="D419" t="s">
        <v>1809</v>
      </c>
      <c r="E419">
        <v>1</v>
      </c>
      <c r="F419" s="1">
        <v>42989</v>
      </c>
      <c r="G419">
        <v>46.223210000000002</v>
      </c>
      <c r="H419">
        <v>-96.043809999999993</v>
      </c>
      <c r="I419">
        <v>-2.6</v>
      </c>
      <c r="J419">
        <v>-32.25</v>
      </c>
      <c r="K419">
        <v>-11.45</v>
      </c>
      <c r="L419">
        <v>0.81100000000000005</v>
      </c>
      <c r="M419">
        <v>2.9260000000000002</v>
      </c>
    </row>
    <row r="420" spans="1:13" x14ac:dyDescent="0.25">
      <c r="A420" t="s">
        <v>5425</v>
      </c>
      <c r="B420">
        <v>2017</v>
      </c>
      <c r="C420">
        <v>2010455</v>
      </c>
      <c r="D420" t="s">
        <v>1810</v>
      </c>
      <c r="E420">
        <v>1</v>
      </c>
      <c r="F420" s="1">
        <v>42926</v>
      </c>
      <c r="G420">
        <v>46.678719999999998</v>
      </c>
      <c r="H420">
        <v>-92.700479999999999</v>
      </c>
      <c r="I420">
        <v>-5.3</v>
      </c>
      <c r="J420">
        <v>-48.94</v>
      </c>
      <c r="K420">
        <v>-6.54</v>
      </c>
      <c r="L420">
        <v>0.40899999999999997</v>
      </c>
      <c r="M420">
        <v>0.433</v>
      </c>
    </row>
    <row r="421" spans="1:13" x14ac:dyDescent="0.25">
      <c r="A421" t="s">
        <v>5426</v>
      </c>
      <c r="B421">
        <v>2017</v>
      </c>
      <c r="C421">
        <v>2010682</v>
      </c>
      <c r="D421" t="s">
        <v>1811</v>
      </c>
      <c r="E421">
        <v>1</v>
      </c>
      <c r="F421" s="1">
        <v>42954</v>
      </c>
      <c r="G421">
        <v>45.293500000000002</v>
      </c>
      <c r="H421">
        <v>-94.301339999999996</v>
      </c>
      <c r="I421">
        <v>-5.37</v>
      </c>
      <c r="J421">
        <v>-46.89</v>
      </c>
      <c r="K421">
        <v>-3.93</v>
      </c>
      <c r="L421">
        <v>0.23799999999999999</v>
      </c>
      <c r="M421">
        <v>0.45700000000000002</v>
      </c>
    </row>
    <row r="422" spans="1:13" x14ac:dyDescent="0.25">
      <c r="A422" t="s">
        <v>5427</v>
      </c>
      <c r="B422">
        <v>2017</v>
      </c>
      <c r="C422">
        <v>2011379</v>
      </c>
      <c r="D422" t="s">
        <v>1812</v>
      </c>
      <c r="E422">
        <v>1</v>
      </c>
      <c r="F422" s="1">
        <v>42971</v>
      </c>
      <c r="G422">
        <v>48.178310000000003</v>
      </c>
      <c r="H422">
        <v>-91.984679999999997</v>
      </c>
      <c r="I422">
        <v>-7.35</v>
      </c>
      <c r="J422">
        <v>-66.33</v>
      </c>
      <c r="K422">
        <v>-7.53</v>
      </c>
      <c r="L422">
        <v>0.28399999999999997</v>
      </c>
      <c r="M422">
        <v>0.627</v>
      </c>
    </row>
    <row r="423" spans="1:13" x14ac:dyDescent="0.25">
      <c r="A423" t="s">
        <v>5428</v>
      </c>
      <c r="B423">
        <v>2017</v>
      </c>
      <c r="C423">
        <v>2011427</v>
      </c>
      <c r="D423" t="s">
        <v>1813</v>
      </c>
      <c r="E423">
        <v>1</v>
      </c>
      <c r="F423" s="1">
        <v>42983</v>
      </c>
      <c r="G423">
        <v>47.036099999999998</v>
      </c>
      <c r="H423">
        <v>-95.630380000000002</v>
      </c>
      <c r="I423">
        <v>-4.62</v>
      </c>
      <c r="J423">
        <v>-48.81</v>
      </c>
      <c r="K423">
        <v>-11.85</v>
      </c>
      <c r="L423">
        <v>0.52300000000000002</v>
      </c>
      <c r="M423">
        <v>1.867</v>
      </c>
    </row>
    <row r="424" spans="1:13" x14ac:dyDescent="0.25">
      <c r="A424" t="s">
        <v>5429</v>
      </c>
      <c r="B424">
        <v>2017</v>
      </c>
      <c r="C424">
        <v>2010586</v>
      </c>
      <c r="D424" t="s">
        <v>1814</v>
      </c>
      <c r="E424">
        <v>1</v>
      </c>
      <c r="F424" s="1">
        <v>42941</v>
      </c>
      <c r="G424">
        <v>45.309989999999999</v>
      </c>
      <c r="H424">
        <v>-95.043779999999998</v>
      </c>
      <c r="I424">
        <v>-2.87</v>
      </c>
      <c r="J424">
        <v>-31.08</v>
      </c>
      <c r="K424">
        <v>-8.1199999999999992</v>
      </c>
      <c r="L424">
        <v>0.54800000000000004</v>
      </c>
      <c r="M424">
        <v>2.2000000000000002</v>
      </c>
    </row>
    <row r="425" spans="1:13" x14ac:dyDescent="0.25">
      <c r="A425" t="s">
        <v>5430</v>
      </c>
      <c r="B425">
        <v>2017</v>
      </c>
      <c r="C425">
        <v>2010596</v>
      </c>
      <c r="D425" t="s">
        <v>1815</v>
      </c>
      <c r="E425">
        <v>1</v>
      </c>
      <c r="F425" s="1">
        <v>42941</v>
      </c>
      <c r="G425">
        <v>46.428899999999999</v>
      </c>
      <c r="H425">
        <v>-94.123490000000004</v>
      </c>
      <c r="I425">
        <v>-2.23</v>
      </c>
      <c r="J425">
        <v>-34.6</v>
      </c>
      <c r="K425">
        <v>-16.760000000000002</v>
      </c>
      <c r="L425">
        <v>0.83199999999999996</v>
      </c>
      <c r="M425">
        <v>2.887</v>
      </c>
    </row>
    <row r="426" spans="1:13" x14ac:dyDescent="0.25">
      <c r="A426" t="s">
        <v>5431</v>
      </c>
      <c r="B426">
        <v>2017</v>
      </c>
      <c r="C426">
        <v>2010735</v>
      </c>
      <c r="D426" t="s">
        <v>1816</v>
      </c>
      <c r="E426">
        <v>1</v>
      </c>
      <c r="F426" s="1">
        <v>42961</v>
      </c>
      <c r="G426">
        <v>47.672710000000002</v>
      </c>
      <c r="H426">
        <v>-93.495850000000004</v>
      </c>
      <c r="I426">
        <v>-6.9</v>
      </c>
      <c r="J426">
        <v>-61.53</v>
      </c>
      <c r="K426">
        <v>-6.33</v>
      </c>
      <c r="L426">
        <v>0.39300000000000002</v>
      </c>
      <c r="M426">
        <v>4.1779999999999999</v>
      </c>
    </row>
    <row r="427" spans="1:13" x14ac:dyDescent="0.25">
      <c r="A427" t="s">
        <v>5432</v>
      </c>
      <c r="B427">
        <v>2017</v>
      </c>
      <c r="C427">
        <v>2010643</v>
      </c>
      <c r="D427" t="s">
        <v>1817</v>
      </c>
      <c r="E427">
        <v>1</v>
      </c>
      <c r="F427" s="1">
        <v>42948</v>
      </c>
      <c r="G427">
        <v>47.480809999999998</v>
      </c>
      <c r="H427">
        <v>-95.685040000000001</v>
      </c>
      <c r="I427">
        <v>-4.26</v>
      </c>
      <c r="J427">
        <v>-44.84</v>
      </c>
      <c r="K427">
        <v>-10.76</v>
      </c>
      <c r="L427">
        <v>0.76400000000000001</v>
      </c>
      <c r="M427">
        <v>0.56399999999999995</v>
      </c>
    </row>
    <row r="428" spans="1:13" x14ac:dyDescent="0.25">
      <c r="A428" t="s">
        <v>4722</v>
      </c>
      <c r="B428">
        <v>2017</v>
      </c>
      <c r="C428">
        <v>2010572</v>
      </c>
      <c r="D428" t="s">
        <v>1818</v>
      </c>
      <c r="E428">
        <v>1</v>
      </c>
      <c r="F428" s="1">
        <v>42941</v>
      </c>
      <c r="G428">
        <v>47.911169999999998</v>
      </c>
      <c r="H428">
        <v>-90.486580000000004</v>
      </c>
      <c r="I428">
        <v>-8.7899999999999991</v>
      </c>
      <c r="J428">
        <v>-72.38</v>
      </c>
      <c r="K428">
        <v>-2.06</v>
      </c>
      <c r="L428">
        <v>0.20699999999999999</v>
      </c>
      <c r="M428">
        <v>0.81100000000000005</v>
      </c>
    </row>
    <row r="429" spans="1:13" x14ac:dyDescent="0.25">
      <c r="A429" t="s">
        <v>4721</v>
      </c>
      <c r="B429">
        <v>2017</v>
      </c>
      <c r="C429">
        <v>2010568</v>
      </c>
      <c r="D429" t="s">
        <v>1819</v>
      </c>
      <c r="E429">
        <v>1</v>
      </c>
      <c r="F429" s="1">
        <v>42940</v>
      </c>
      <c r="G429">
        <v>45.081470000000003</v>
      </c>
      <c r="H429">
        <v>-94.817260000000005</v>
      </c>
      <c r="I429">
        <v>-4.0599999999999996</v>
      </c>
      <c r="J429">
        <v>-35.33</v>
      </c>
      <c r="K429">
        <v>-2.85</v>
      </c>
      <c r="L429">
        <v>0.41499999999999998</v>
      </c>
      <c r="M429">
        <v>0.55300000000000005</v>
      </c>
    </row>
    <row r="430" spans="1:13" x14ac:dyDescent="0.25">
      <c r="A430" t="s">
        <v>5433</v>
      </c>
      <c r="B430">
        <v>2017</v>
      </c>
      <c r="C430">
        <v>2010656</v>
      </c>
      <c r="D430" t="s">
        <v>1820</v>
      </c>
      <c r="E430">
        <v>1</v>
      </c>
      <c r="F430" s="1">
        <v>42949</v>
      </c>
      <c r="G430">
        <v>47.012920000000001</v>
      </c>
      <c r="H430">
        <v>-95.4041</v>
      </c>
      <c r="I430">
        <v>-4.51</v>
      </c>
      <c r="J430">
        <v>-48.92</v>
      </c>
      <c r="K430">
        <v>-12.84</v>
      </c>
      <c r="L430">
        <v>0.52</v>
      </c>
      <c r="M430">
        <v>0.501</v>
      </c>
    </row>
    <row r="431" spans="1:13" x14ac:dyDescent="0.25">
      <c r="A431" t="s">
        <v>5434</v>
      </c>
      <c r="B431">
        <v>2017</v>
      </c>
      <c r="C431">
        <v>2010827</v>
      </c>
      <c r="D431" t="s">
        <v>1821</v>
      </c>
      <c r="E431">
        <v>1</v>
      </c>
      <c r="F431" s="1">
        <v>42975</v>
      </c>
      <c r="G431">
        <v>46.148949999999999</v>
      </c>
      <c r="H431">
        <v>-95.522030000000001</v>
      </c>
      <c r="I431">
        <v>-5.6</v>
      </c>
      <c r="J431">
        <v>-46.89</v>
      </c>
      <c r="K431">
        <v>-2.09</v>
      </c>
      <c r="L431">
        <v>0.29699999999999999</v>
      </c>
      <c r="M431">
        <v>0.34899999999999998</v>
      </c>
    </row>
    <row r="432" spans="1:13" x14ac:dyDescent="0.25">
      <c r="A432" t="s">
        <v>5435</v>
      </c>
      <c r="B432">
        <v>2017</v>
      </c>
      <c r="C432">
        <v>2010785</v>
      </c>
      <c r="D432" t="s">
        <v>1822</v>
      </c>
      <c r="E432">
        <v>1</v>
      </c>
      <c r="F432" s="1">
        <v>42968</v>
      </c>
      <c r="G432">
        <v>45.488019999999999</v>
      </c>
      <c r="H432">
        <v>-96.442549999999997</v>
      </c>
      <c r="I432">
        <v>-2.4500000000000002</v>
      </c>
      <c r="J432">
        <v>-30.05</v>
      </c>
      <c r="K432">
        <v>-10.45</v>
      </c>
      <c r="L432">
        <v>0.59099999999999997</v>
      </c>
      <c r="M432">
        <v>1.1619999999999999</v>
      </c>
    </row>
    <row r="433" spans="1:13" x14ac:dyDescent="0.25">
      <c r="A433" t="s">
        <v>5436</v>
      </c>
      <c r="B433">
        <v>2017</v>
      </c>
      <c r="C433">
        <v>2010432</v>
      </c>
      <c r="D433" t="s">
        <v>1823</v>
      </c>
      <c r="E433">
        <v>1</v>
      </c>
      <c r="F433" s="1">
        <v>42927</v>
      </c>
      <c r="G433">
        <v>47.300190000000001</v>
      </c>
      <c r="H433">
        <v>-94.559960000000004</v>
      </c>
      <c r="I433">
        <v>-4.1900000000000004</v>
      </c>
      <c r="J433">
        <v>-46.07</v>
      </c>
      <c r="K433">
        <v>-12.55</v>
      </c>
      <c r="L433">
        <v>0.66900000000000004</v>
      </c>
      <c r="M433">
        <v>4.2640000000000002</v>
      </c>
    </row>
    <row r="434" spans="1:13" x14ac:dyDescent="0.25">
      <c r="A434" t="s">
        <v>5437</v>
      </c>
      <c r="B434">
        <v>2017</v>
      </c>
      <c r="C434">
        <v>2010811</v>
      </c>
      <c r="D434" t="s">
        <v>1824</v>
      </c>
      <c r="E434">
        <v>1</v>
      </c>
      <c r="F434" s="1">
        <v>42971</v>
      </c>
      <c r="G434">
        <v>44.788139999999999</v>
      </c>
      <c r="H434">
        <v>-93.912779999999998</v>
      </c>
      <c r="I434">
        <v>-2.25</v>
      </c>
      <c r="J434">
        <v>-25.7</v>
      </c>
      <c r="K434">
        <v>-7.7</v>
      </c>
      <c r="L434">
        <v>0.628</v>
      </c>
      <c r="M434">
        <v>0.39300000000000002</v>
      </c>
    </row>
    <row r="435" spans="1:13" x14ac:dyDescent="0.25">
      <c r="A435" t="s">
        <v>5438</v>
      </c>
      <c r="B435">
        <v>2017</v>
      </c>
      <c r="C435">
        <v>2010550</v>
      </c>
      <c r="D435" t="s">
        <v>1825</v>
      </c>
      <c r="E435">
        <v>1</v>
      </c>
      <c r="F435" s="1">
        <v>42935</v>
      </c>
      <c r="G435">
        <v>46.845570000000002</v>
      </c>
      <c r="H435">
        <v>-93.995480000000001</v>
      </c>
      <c r="I435">
        <v>-4.01</v>
      </c>
      <c r="J435">
        <v>-53.61</v>
      </c>
      <c r="K435">
        <v>-21.53</v>
      </c>
      <c r="L435">
        <v>0.48699999999999999</v>
      </c>
      <c r="M435">
        <v>2.7290000000000001</v>
      </c>
    </row>
    <row r="436" spans="1:13" x14ac:dyDescent="0.25">
      <c r="A436" t="s">
        <v>5439</v>
      </c>
      <c r="B436">
        <v>2017</v>
      </c>
      <c r="C436">
        <v>2011428</v>
      </c>
      <c r="D436" t="s">
        <v>1826</v>
      </c>
      <c r="E436">
        <v>1</v>
      </c>
      <c r="F436" s="1">
        <v>42984</v>
      </c>
      <c r="G436">
        <v>46.934519999999999</v>
      </c>
      <c r="H436">
        <v>-95.598219999999998</v>
      </c>
      <c r="I436">
        <v>-3.09</v>
      </c>
      <c r="J436">
        <v>-38.67</v>
      </c>
      <c r="K436">
        <v>-13.95</v>
      </c>
      <c r="L436">
        <v>0.78600000000000003</v>
      </c>
      <c r="M436">
        <v>1.5129999999999999</v>
      </c>
    </row>
    <row r="437" spans="1:13" x14ac:dyDescent="0.25">
      <c r="A437" t="s">
        <v>5440</v>
      </c>
      <c r="B437">
        <v>2017</v>
      </c>
      <c r="C437">
        <v>2010786</v>
      </c>
      <c r="D437" t="s">
        <v>1827</v>
      </c>
      <c r="E437">
        <v>1</v>
      </c>
      <c r="F437" s="1">
        <v>42969</v>
      </c>
      <c r="G437">
        <v>45.010820000000002</v>
      </c>
      <c r="H437">
        <v>-94.95729</v>
      </c>
      <c r="I437">
        <v>-5.05</v>
      </c>
      <c r="J437">
        <v>-39.450000000000003</v>
      </c>
      <c r="K437">
        <v>0.95</v>
      </c>
      <c r="L437">
        <v>0.30299999999999999</v>
      </c>
      <c r="M437">
        <v>0.10100000000000001</v>
      </c>
    </row>
    <row r="438" spans="1:13" x14ac:dyDescent="0.25">
      <c r="A438" t="s">
        <v>5441</v>
      </c>
      <c r="B438">
        <v>2017</v>
      </c>
      <c r="C438">
        <v>2010701</v>
      </c>
      <c r="D438" t="s">
        <v>1828</v>
      </c>
      <c r="E438">
        <v>1</v>
      </c>
      <c r="F438" s="1">
        <v>42956</v>
      </c>
      <c r="G438">
        <v>46.435339999999997</v>
      </c>
      <c r="H438">
        <v>-93.933369999999996</v>
      </c>
      <c r="I438">
        <v>-6.61</v>
      </c>
      <c r="J438">
        <v>-53.32</v>
      </c>
      <c r="K438">
        <v>-0.44</v>
      </c>
      <c r="L438">
        <v>0.22900000000000001</v>
      </c>
      <c r="M438">
        <v>0.28999999999999998</v>
      </c>
    </row>
    <row r="439" spans="1:13" x14ac:dyDescent="0.25">
      <c r="A439" t="s">
        <v>5442</v>
      </c>
      <c r="B439">
        <v>2017</v>
      </c>
      <c r="C439">
        <v>2010736</v>
      </c>
      <c r="D439" t="s">
        <v>1829</v>
      </c>
      <c r="E439">
        <v>1</v>
      </c>
      <c r="F439" s="1">
        <v>42962</v>
      </c>
      <c r="G439">
        <v>47.522620000000003</v>
      </c>
      <c r="H439">
        <v>-93.665639999999996</v>
      </c>
      <c r="I439">
        <v>-6.23</v>
      </c>
      <c r="J439">
        <v>-57.65</v>
      </c>
      <c r="K439">
        <v>-7.81</v>
      </c>
      <c r="L439">
        <v>0.46200000000000002</v>
      </c>
      <c r="M439">
        <v>6.1</v>
      </c>
    </row>
    <row r="440" spans="1:13" x14ac:dyDescent="0.25">
      <c r="A440" t="s">
        <v>4213</v>
      </c>
      <c r="B440">
        <v>2017</v>
      </c>
      <c r="C440">
        <v>2010910</v>
      </c>
      <c r="D440" t="s">
        <v>1830</v>
      </c>
      <c r="E440">
        <v>1</v>
      </c>
      <c r="F440" s="1">
        <v>42991</v>
      </c>
      <c r="G440">
        <v>47.189259999999997</v>
      </c>
      <c r="H440">
        <v>-95.218680000000006</v>
      </c>
      <c r="I440">
        <v>-6.21</v>
      </c>
      <c r="J440">
        <v>-56.31</v>
      </c>
      <c r="K440">
        <v>-6.63</v>
      </c>
      <c r="L440">
        <v>0.40400000000000003</v>
      </c>
      <c r="M440">
        <v>7.556</v>
      </c>
    </row>
    <row r="441" spans="1:13" x14ac:dyDescent="0.25">
      <c r="A441" t="s">
        <v>5443</v>
      </c>
      <c r="B441">
        <v>2017</v>
      </c>
      <c r="C441">
        <v>2011467</v>
      </c>
      <c r="D441" t="s">
        <v>1831</v>
      </c>
      <c r="E441">
        <v>1</v>
      </c>
      <c r="F441" s="1">
        <v>42990</v>
      </c>
      <c r="G441">
        <v>47.862349999999999</v>
      </c>
      <c r="H441">
        <v>-94.911580000000001</v>
      </c>
      <c r="I441">
        <v>-3.3</v>
      </c>
      <c r="J441">
        <v>-44.97</v>
      </c>
      <c r="K441">
        <v>-18.57</v>
      </c>
      <c r="L441">
        <v>0.78</v>
      </c>
      <c r="M441">
        <v>10.183999999999999</v>
      </c>
    </row>
    <row r="442" spans="1:13" x14ac:dyDescent="0.25">
      <c r="A442" t="s">
        <v>4732</v>
      </c>
      <c r="B442">
        <v>2017</v>
      </c>
      <c r="C442">
        <v>2010472</v>
      </c>
      <c r="D442" t="s">
        <v>1832</v>
      </c>
      <c r="E442">
        <v>1</v>
      </c>
      <c r="F442" s="1">
        <v>42927</v>
      </c>
      <c r="G442">
        <v>46.832180000000001</v>
      </c>
      <c r="H442">
        <v>-92.694900000000004</v>
      </c>
      <c r="I442">
        <v>-8.25</v>
      </c>
      <c r="J442">
        <v>-62.87</v>
      </c>
      <c r="K442">
        <v>3.13</v>
      </c>
      <c r="L442">
        <v>0.16900000000000001</v>
      </c>
      <c r="M442">
        <v>3.2290000000000001</v>
      </c>
    </row>
    <row r="443" spans="1:13" x14ac:dyDescent="0.25">
      <c r="A443" t="s">
        <v>4730</v>
      </c>
      <c r="B443">
        <v>2017</v>
      </c>
      <c r="C443">
        <v>2011122</v>
      </c>
      <c r="D443" t="s">
        <v>1833</v>
      </c>
      <c r="E443">
        <v>1</v>
      </c>
      <c r="F443" s="1">
        <v>42929</v>
      </c>
      <c r="G443">
        <v>47.044930000000001</v>
      </c>
      <c r="H443">
        <v>-94.503200000000007</v>
      </c>
      <c r="I443">
        <v>-4.24</v>
      </c>
      <c r="J443">
        <v>-48.56</v>
      </c>
      <c r="K443">
        <v>-14.64</v>
      </c>
      <c r="L443">
        <v>0.56799999999999995</v>
      </c>
      <c r="M443">
        <v>1.4730000000000001</v>
      </c>
    </row>
    <row r="444" spans="1:13" x14ac:dyDescent="0.25">
      <c r="A444" t="s">
        <v>3116</v>
      </c>
      <c r="B444">
        <v>2017</v>
      </c>
      <c r="C444">
        <v>2010262</v>
      </c>
      <c r="D444" t="s">
        <v>1834</v>
      </c>
      <c r="E444">
        <v>1</v>
      </c>
      <c r="F444" s="1">
        <v>42901</v>
      </c>
      <c r="G444">
        <v>37.807960000000001</v>
      </c>
      <c r="H444">
        <v>-94.206710000000001</v>
      </c>
      <c r="I444">
        <v>-3.05</v>
      </c>
      <c r="J444">
        <v>-20.14</v>
      </c>
      <c r="K444">
        <v>4.26</v>
      </c>
      <c r="L444">
        <v>0.17699999999999999</v>
      </c>
      <c r="M444">
        <v>0.28599999999999998</v>
      </c>
    </row>
    <row r="445" spans="1:13" x14ac:dyDescent="0.25">
      <c r="A445" t="s">
        <v>2499</v>
      </c>
      <c r="B445">
        <v>2017</v>
      </c>
      <c r="C445">
        <v>2011226</v>
      </c>
      <c r="D445" t="s">
        <v>1835</v>
      </c>
      <c r="E445">
        <v>1</v>
      </c>
      <c r="F445" s="1">
        <v>42943</v>
      </c>
      <c r="G445">
        <v>39.41431</v>
      </c>
      <c r="H445">
        <v>-94.497789999999995</v>
      </c>
      <c r="I445">
        <v>-3.34</v>
      </c>
      <c r="J445">
        <v>-23.35</v>
      </c>
      <c r="K445">
        <v>3.37</v>
      </c>
      <c r="L445">
        <v>0.16400000000000001</v>
      </c>
      <c r="M445">
        <v>0.23499999999999999</v>
      </c>
    </row>
    <row r="446" spans="1:13" x14ac:dyDescent="0.25">
      <c r="A446" t="s">
        <v>3323</v>
      </c>
      <c r="B446">
        <v>2017</v>
      </c>
      <c r="C446">
        <v>2010648</v>
      </c>
      <c r="D446" t="s">
        <v>1836</v>
      </c>
      <c r="E446">
        <v>1</v>
      </c>
      <c r="F446" s="1">
        <v>42948</v>
      </c>
      <c r="G446">
        <v>38.088380000000001</v>
      </c>
      <c r="H446">
        <v>-91.452039999999997</v>
      </c>
      <c r="I446">
        <v>-3.67</v>
      </c>
      <c r="J446">
        <v>-26.47</v>
      </c>
      <c r="K446">
        <v>2.89</v>
      </c>
      <c r="L446">
        <v>6.4000000000000001E-2</v>
      </c>
      <c r="M446">
        <v>0.17599999999999999</v>
      </c>
    </row>
    <row r="447" spans="1:13" x14ac:dyDescent="0.25">
      <c r="A447" t="s">
        <v>3919</v>
      </c>
      <c r="B447">
        <v>2017</v>
      </c>
      <c r="C447">
        <v>2010666</v>
      </c>
      <c r="D447" t="s">
        <v>1837</v>
      </c>
      <c r="E447">
        <v>1</v>
      </c>
      <c r="F447" s="1">
        <v>42949</v>
      </c>
      <c r="G447">
        <v>37.871409999999997</v>
      </c>
      <c r="H447">
        <v>-93.283609999999996</v>
      </c>
      <c r="I447">
        <v>-2.99</v>
      </c>
      <c r="J447">
        <v>-21.44</v>
      </c>
      <c r="K447">
        <v>2.48</v>
      </c>
      <c r="L447">
        <v>0.14799999999999999</v>
      </c>
      <c r="M447">
        <v>0.57199999999999995</v>
      </c>
    </row>
    <row r="448" spans="1:13" x14ac:dyDescent="0.25">
      <c r="A448" t="s">
        <v>2638</v>
      </c>
      <c r="B448">
        <v>2017</v>
      </c>
      <c r="C448">
        <v>2010697</v>
      </c>
      <c r="D448" t="s">
        <v>1838</v>
      </c>
      <c r="E448">
        <v>1</v>
      </c>
      <c r="F448" s="1">
        <v>42955</v>
      </c>
      <c r="G448">
        <v>37.648479999999999</v>
      </c>
      <c r="H448">
        <v>-90.588509999999999</v>
      </c>
      <c r="I448">
        <v>-1.71</v>
      </c>
      <c r="J448">
        <v>-14.66</v>
      </c>
      <c r="K448">
        <v>-0.98</v>
      </c>
      <c r="L448">
        <v>0.219</v>
      </c>
      <c r="M448">
        <v>0.72899999999999998</v>
      </c>
    </row>
    <row r="449" spans="1:13" x14ac:dyDescent="0.25">
      <c r="A449" t="s">
        <v>4734</v>
      </c>
      <c r="B449">
        <v>2017</v>
      </c>
      <c r="C449">
        <v>2010488</v>
      </c>
      <c r="D449" t="s">
        <v>1839</v>
      </c>
      <c r="E449">
        <v>1</v>
      </c>
      <c r="F449" s="1">
        <v>42929</v>
      </c>
      <c r="G449">
        <v>36.659840000000003</v>
      </c>
      <c r="H449">
        <v>-91.882819999999995</v>
      </c>
      <c r="I449">
        <v>-4.05</v>
      </c>
      <c r="J449">
        <v>-27.63</v>
      </c>
      <c r="K449">
        <v>4.7699999999999996</v>
      </c>
      <c r="L449">
        <v>3.5000000000000003E-2</v>
      </c>
      <c r="M449">
        <v>8.7999999999999995E-2</v>
      </c>
    </row>
    <row r="450" spans="1:13" x14ac:dyDescent="0.25">
      <c r="A450" t="s">
        <v>4736</v>
      </c>
      <c r="B450">
        <v>2017</v>
      </c>
      <c r="C450">
        <v>2010439</v>
      </c>
      <c r="D450" t="s">
        <v>1840</v>
      </c>
      <c r="E450">
        <v>1</v>
      </c>
      <c r="F450" s="1">
        <v>42927</v>
      </c>
      <c r="G450">
        <v>40.081620000000001</v>
      </c>
      <c r="H450">
        <v>-93.573440000000005</v>
      </c>
      <c r="I450">
        <v>-1.47</v>
      </c>
      <c r="J450">
        <v>-17.760000000000002</v>
      </c>
      <c r="K450">
        <v>-6</v>
      </c>
      <c r="L450">
        <v>0.254</v>
      </c>
      <c r="M450">
        <v>0.59599999999999997</v>
      </c>
    </row>
    <row r="451" spans="1:13" x14ac:dyDescent="0.25">
      <c r="A451" t="s">
        <v>4741</v>
      </c>
      <c r="B451">
        <v>2017</v>
      </c>
      <c r="C451">
        <v>2010313</v>
      </c>
      <c r="D451" t="s">
        <v>1841</v>
      </c>
      <c r="E451">
        <v>1</v>
      </c>
      <c r="F451" s="1">
        <v>42907</v>
      </c>
      <c r="G451">
        <v>38.629660000000001</v>
      </c>
      <c r="H451">
        <v>-92.603920000000002</v>
      </c>
      <c r="I451">
        <v>-2.68</v>
      </c>
      <c r="J451">
        <v>-25.17</v>
      </c>
      <c r="K451">
        <v>-3.73</v>
      </c>
      <c r="L451">
        <v>0.112</v>
      </c>
      <c r="M451">
        <v>0.188</v>
      </c>
    </row>
    <row r="452" spans="1:13" x14ac:dyDescent="0.25">
      <c r="A452" t="s">
        <v>5444</v>
      </c>
      <c r="B452">
        <v>2017</v>
      </c>
      <c r="C452">
        <v>2010908</v>
      </c>
      <c r="D452" t="s">
        <v>1842</v>
      </c>
      <c r="E452">
        <v>1</v>
      </c>
      <c r="F452" s="1">
        <v>42990</v>
      </c>
      <c r="G452">
        <v>37.187620000000003</v>
      </c>
      <c r="H452">
        <v>-89.930679999999995</v>
      </c>
      <c r="I452">
        <v>-0.72</v>
      </c>
      <c r="J452">
        <v>-10.62</v>
      </c>
      <c r="K452">
        <v>-4.8600000000000003</v>
      </c>
      <c r="L452">
        <v>0.222</v>
      </c>
      <c r="M452">
        <v>0.45700000000000002</v>
      </c>
    </row>
    <row r="453" spans="1:13" x14ac:dyDescent="0.25">
      <c r="A453" t="s">
        <v>5445</v>
      </c>
      <c r="B453">
        <v>2017</v>
      </c>
      <c r="C453">
        <v>2010414</v>
      </c>
      <c r="D453" t="s">
        <v>1843</v>
      </c>
      <c r="E453">
        <v>1</v>
      </c>
      <c r="F453" s="1">
        <v>42922</v>
      </c>
      <c r="G453">
        <v>38.005040000000001</v>
      </c>
      <c r="H453">
        <v>-92.077539999999999</v>
      </c>
      <c r="I453">
        <v>-3.15</v>
      </c>
      <c r="J453">
        <v>-26.04</v>
      </c>
      <c r="K453">
        <v>-0.84</v>
      </c>
      <c r="L453">
        <v>9.7000000000000003E-2</v>
      </c>
      <c r="M453">
        <v>8.5000000000000006E-2</v>
      </c>
    </row>
    <row r="454" spans="1:13" x14ac:dyDescent="0.25">
      <c r="A454" t="s">
        <v>5446</v>
      </c>
      <c r="B454">
        <v>2017</v>
      </c>
      <c r="C454">
        <v>2010548</v>
      </c>
      <c r="D454" t="s">
        <v>1844</v>
      </c>
      <c r="E454">
        <v>1</v>
      </c>
      <c r="F454" s="1">
        <v>42936</v>
      </c>
      <c r="G454">
        <v>38.447490000000002</v>
      </c>
      <c r="H454">
        <v>-93.865350000000007</v>
      </c>
      <c r="I454">
        <v>-2.25</v>
      </c>
      <c r="J454">
        <v>-21.55</v>
      </c>
      <c r="K454">
        <v>-3.55</v>
      </c>
      <c r="L454">
        <v>0.189</v>
      </c>
      <c r="M454">
        <v>0.20100000000000001</v>
      </c>
    </row>
    <row r="455" spans="1:13" x14ac:dyDescent="0.25">
      <c r="A455" t="s">
        <v>5447</v>
      </c>
      <c r="B455">
        <v>2017</v>
      </c>
      <c r="C455">
        <v>2010366</v>
      </c>
      <c r="D455" t="s">
        <v>1845</v>
      </c>
      <c r="E455">
        <v>1</v>
      </c>
      <c r="F455" s="1">
        <v>42914</v>
      </c>
      <c r="G455">
        <v>38.841929999999998</v>
      </c>
      <c r="H455">
        <v>-91.24727</v>
      </c>
      <c r="I455">
        <v>-3.15</v>
      </c>
      <c r="J455">
        <v>-27.51</v>
      </c>
      <c r="K455">
        <v>-2.31</v>
      </c>
      <c r="L455">
        <v>7.5999999999999998E-2</v>
      </c>
      <c r="M455">
        <v>4.2000000000000003E-2</v>
      </c>
    </row>
    <row r="456" spans="1:13" x14ac:dyDescent="0.25">
      <c r="A456" t="s">
        <v>5448</v>
      </c>
      <c r="B456">
        <v>2017</v>
      </c>
      <c r="C456">
        <v>2010837</v>
      </c>
      <c r="D456" t="s">
        <v>1846</v>
      </c>
      <c r="E456">
        <v>1</v>
      </c>
      <c r="F456" s="1">
        <v>42977</v>
      </c>
      <c r="G456">
        <v>37.783549999999998</v>
      </c>
      <c r="H456">
        <v>-93.935850000000002</v>
      </c>
      <c r="I456">
        <v>-3.31</v>
      </c>
      <c r="J456">
        <v>-23.66</v>
      </c>
      <c r="K456">
        <v>2.82</v>
      </c>
      <c r="L456">
        <v>0.13300000000000001</v>
      </c>
      <c r="M456">
        <v>0.14499999999999999</v>
      </c>
    </row>
    <row r="457" spans="1:13" x14ac:dyDescent="0.25">
      <c r="A457" t="s">
        <v>5449</v>
      </c>
      <c r="B457">
        <v>2017</v>
      </c>
      <c r="C457">
        <v>2010764</v>
      </c>
      <c r="D457" t="s">
        <v>1847</v>
      </c>
      <c r="E457">
        <v>1</v>
      </c>
      <c r="F457" s="1">
        <v>42963</v>
      </c>
      <c r="G457">
        <v>40.484839999999998</v>
      </c>
      <c r="H457">
        <v>-93.951300000000003</v>
      </c>
      <c r="I457">
        <v>0.08</v>
      </c>
      <c r="J457">
        <v>-9.59</v>
      </c>
      <c r="K457">
        <v>-10.23</v>
      </c>
      <c r="L457">
        <v>0.66600000000000004</v>
      </c>
      <c r="M457">
        <v>0.29699999999999999</v>
      </c>
    </row>
    <row r="458" spans="1:13" x14ac:dyDescent="0.25">
      <c r="A458" t="s">
        <v>5450</v>
      </c>
      <c r="B458">
        <v>2017</v>
      </c>
      <c r="C458">
        <v>2010920</v>
      </c>
      <c r="D458" t="s">
        <v>1848</v>
      </c>
      <c r="E458">
        <v>1</v>
      </c>
      <c r="F458" s="1">
        <v>42991</v>
      </c>
      <c r="G458">
        <v>37.252380000000002</v>
      </c>
      <c r="H458">
        <v>-90.632739999999998</v>
      </c>
      <c r="I458">
        <v>-1.67</v>
      </c>
      <c r="J458">
        <v>-12.5</v>
      </c>
      <c r="K458">
        <v>0.86</v>
      </c>
      <c r="L458">
        <v>0.20399999999999999</v>
      </c>
      <c r="M458">
        <v>0.95699999999999996</v>
      </c>
    </row>
    <row r="459" spans="1:13" x14ac:dyDescent="0.25">
      <c r="A459" t="s">
        <v>5451</v>
      </c>
      <c r="B459">
        <v>2017</v>
      </c>
      <c r="C459">
        <v>2010938</v>
      </c>
      <c r="D459" t="s">
        <v>1849</v>
      </c>
      <c r="E459">
        <v>1</v>
      </c>
      <c r="F459" s="1">
        <v>42997</v>
      </c>
      <c r="G459">
        <v>38.800109999999997</v>
      </c>
      <c r="H459">
        <v>-90.797499999999999</v>
      </c>
      <c r="I459">
        <v>-2.5499999999999998</v>
      </c>
      <c r="J459">
        <v>-19.239999999999998</v>
      </c>
      <c r="K459">
        <v>1.1599999999999999</v>
      </c>
      <c r="L459">
        <v>0.16</v>
      </c>
      <c r="M459">
        <v>0.56100000000000005</v>
      </c>
    </row>
    <row r="460" spans="1:13" x14ac:dyDescent="0.25">
      <c r="A460" t="s">
        <v>5452</v>
      </c>
      <c r="B460">
        <v>2017</v>
      </c>
      <c r="C460">
        <v>2010958</v>
      </c>
      <c r="D460" t="s">
        <v>1850</v>
      </c>
      <c r="E460">
        <v>1</v>
      </c>
      <c r="F460" s="1">
        <v>43003</v>
      </c>
      <c r="G460">
        <v>39.598399999999998</v>
      </c>
      <c r="H460">
        <v>-91.649760000000001</v>
      </c>
      <c r="I460">
        <v>-1.1399999999999999</v>
      </c>
      <c r="J460">
        <v>-14.89</v>
      </c>
      <c r="K460">
        <v>-5.77</v>
      </c>
      <c r="L460">
        <v>0.26100000000000001</v>
      </c>
      <c r="M460">
        <v>0.55400000000000005</v>
      </c>
    </row>
    <row r="461" spans="1:13" x14ac:dyDescent="0.25">
      <c r="A461" t="s">
        <v>4346</v>
      </c>
      <c r="B461">
        <v>2017</v>
      </c>
      <c r="C461">
        <v>2010332</v>
      </c>
      <c r="D461" t="s">
        <v>1851</v>
      </c>
      <c r="E461">
        <v>1</v>
      </c>
      <c r="F461" s="1">
        <v>42908</v>
      </c>
      <c r="G461">
        <v>37.726925000000001</v>
      </c>
      <c r="H461">
        <v>-90.917282</v>
      </c>
      <c r="I461">
        <v>-4.6100000000000003</v>
      </c>
      <c r="J461">
        <v>-28.83</v>
      </c>
      <c r="K461">
        <v>8.0500000000000007</v>
      </c>
      <c r="L461">
        <v>5.7000000000000002E-2</v>
      </c>
      <c r="M461">
        <v>0.51800000000000002</v>
      </c>
    </row>
    <row r="462" spans="1:13" x14ac:dyDescent="0.25">
      <c r="A462" t="s">
        <v>5453</v>
      </c>
      <c r="B462">
        <v>2017</v>
      </c>
      <c r="C462">
        <v>2010196</v>
      </c>
      <c r="D462" t="s">
        <v>1852</v>
      </c>
      <c r="E462">
        <v>1</v>
      </c>
      <c r="F462" s="1">
        <v>42893</v>
      </c>
      <c r="G462">
        <v>40.313299999999998</v>
      </c>
      <c r="H462">
        <v>-94.031019999999998</v>
      </c>
      <c r="I462">
        <v>-2.4</v>
      </c>
      <c r="J462">
        <v>-22.31</v>
      </c>
      <c r="K462">
        <v>-3.11</v>
      </c>
      <c r="L462">
        <v>0.253</v>
      </c>
      <c r="M462">
        <v>1.37</v>
      </c>
    </row>
    <row r="463" spans="1:13" x14ac:dyDescent="0.25">
      <c r="A463" t="s">
        <v>5454</v>
      </c>
      <c r="B463">
        <v>2017</v>
      </c>
      <c r="C463">
        <v>2010216</v>
      </c>
      <c r="D463" t="s">
        <v>1853</v>
      </c>
      <c r="E463">
        <v>1</v>
      </c>
      <c r="F463" s="1">
        <v>42895</v>
      </c>
      <c r="G463">
        <v>39.341701389999997</v>
      </c>
      <c r="H463">
        <v>-91.153201089999996</v>
      </c>
      <c r="I463">
        <v>-4.8899999999999997</v>
      </c>
      <c r="J463">
        <v>-31.83</v>
      </c>
      <c r="K463">
        <v>7.29</v>
      </c>
      <c r="L463">
        <v>7.5999999999999998E-2</v>
      </c>
      <c r="M463">
        <v>0.64</v>
      </c>
    </row>
    <row r="464" spans="1:13" x14ac:dyDescent="0.25">
      <c r="A464" t="s">
        <v>5455</v>
      </c>
      <c r="B464">
        <v>2017</v>
      </c>
      <c r="C464">
        <v>2010211</v>
      </c>
      <c r="D464" t="s">
        <v>1854</v>
      </c>
      <c r="E464">
        <v>1</v>
      </c>
      <c r="F464" s="1">
        <v>42894</v>
      </c>
      <c r="G464">
        <v>40.170597489999999</v>
      </c>
      <c r="H464">
        <v>-92.655595550000001</v>
      </c>
      <c r="I464">
        <v>-3.73</v>
      </c>
      <c r="J464">
        <v>-26.97</v>
      </c>
      <c r="K464">
        <v>2.87</v>
      </c>
      <c r="L464">
        <v>0.13100000000000001</v>
      </c>
      <c r="M464">
        <v>0.54500000000000004</v>
      </c>
    </row>
    <row r="465" spans="1:13" x14ac:dyDescent="0.25">
      <c r="A465" t="s">
        <v>5456</v>
      </c>
      <c r="B465">
        <v>2017</v>
      </c>
      <c r="C465">
        <v>2011003</v>
      </c>
      <c r="D465" t="s">
        <v>1855</v>
      </c>
      <c r="E465">
        <v>1</v>
      </c>
      <c r="F465" s="1">
        <v>42894</v>
      </c>
      <c r="G465">
        <v>40.497044580000001</v>
      </c>
      <c r="H465">
        <v>-91.766005309999997</v>
      </c>
      <c r="I465">
        <v>-1.98</v>
      </c>
      <c r="J465">
        <v>-21.35</v>
      </c>
      <c r="K465">
        <v>-5.51</v>
      </c>
      <c r="L465">
        <v>0.21099999999999999</v>
      </c>
      <c r="M465">
        <v>0.71899999999999997</v>
      </c>
    </row>
    <row r="466" spans="1:13" x14ac:dyDescent="0.25">
      <c r="A466" t="s">
        <v>4348</v>
      </c>
      <c r="B466">
        <v>2017</v>
      </c>
      <c r="C466">
        <v>2010316</v>
      </c>
      <c r="D466" t="s">
        <v>1856</v>
      </c>
      <c r="E466">
        <v>1</v>
      </c>
      <c r="F466" s="1">
        <v>42907</v>
      </c>
      <c r="G466">
        <v>36.635796220000003</v>
      </c>
      <c r="H466">
        <v>-91.051097279999993</v>
      </c>
      <c r="I466">
        <v>-3.85</v>
      </c>
      <c r="J466">
        <v>-25.04</v>
      </c>
      <c r="K466">
        <v>5.76</v>
      </c>
      <c r="L466">
        <v>3.9E-2</v>
      </c>
      <c r="M466">
        <v>0.09</v>
      </c>
    </row>
    <row r="467" spans="1:13" x14ac:dyDescent="0.25">
      <c r="A467" t="s">
        <v>4350</v>
      </c>
      <c r="B467">
        <v>2017</v>
      </c>
      <c r="C467">
        <v>2010315</v>
      </c>
      <c r="D467" t="s">
        <v>1857</v>
      </c>
      <c r="E467">
        <v>1</v>
      </c>
      <c r="F467" s="1">
        <v>42907</v>
      </c>
      <c r="G467">
        <v>37.386994000000001</v>
      </c>
      <c r="H467">
        <v>-91.261112999999995</v>
      </c>
      <c r="I467">
        <v>-4.5599999999999996</v>
      </c>
      <c r="J467">
        <v>-29.87</v>
      </c>
      <c r="K467">
        <v>6.61</v>
      </c>
      <c r="L467">
        <v>9.2999999999999999E-2</v>
      </c>
      <c r="M467">
        <v>0.29599999999999999</v>
      </c>
    </row>
    <row r="468" spans="1:13" x14ac:dyDescent="0.25">
      <c r="A468" t="s">
        <v>5457</v>
      </c>
      <c r="B468">
        <v>2017</v>
      </c>
      <c r="C468">
        <v>2010289</v>
      </c>
      <c r="D468" t="s">
        <v>1858</v>
      </c>
      <c r="E468">
        <v>1</v>
      </c>
      <c r="F468" s="1">
        <v>42906</v>
      </c>
      <c r="G468">
        <v>37.41840749</v>
      </c>
      <c r="H468">
        <v>-90.61783131</v>
      </c>
      <c r="I468">
        <v>-3.79</v>
      </c>
      <c r="J468">
        <v>-26.51</v>
      </c>
      <c r="K468">
        <v>3.81</v>
      </c>
      <c r="L468">
        <v>4.2999999999999997E-2</v>
      </c>
      <c r="M468">
        <v>0.109</v>
      </c>
    </row>
    <row r="469" spans="1:13" x14ac:dyDescent="0.25">
      <c r="A469" t="s">
        <v>5458</v>
      </c>
      <c r="B469">
        <v>2017</v>
      </c>
      <c r="C469">
        <v>2010333</v>
      </c>
      <c r="D469" t="s">
        <v>1859</v>
      </c>
      <c r="E469">
        <v>1</v>
      </c>
      <c r="F469" s="1">
        <v>42908</v>
      </c>
      <c r="G469">
        <v>37.593907000000002</v>
      </c>
      <c r="H469">
        <v>-90.778700000000001</v>
      </c>
      <c r="I469">
        <v>-4.5</v>
      </c>
      <c r="J469">
        <v>-28.63</v>
      </c>
      <c r="K469">
        <v>7.37</v>
      </c>
      <c r="L469">
        <v>2.9000000000000001E-2</v>
      </c>
      <c r="M469">
        <v>0.183</v>
      </c>
    </row>
    <row r="470" spans="1:13" x14ac:dyDescent="0.25">
      <c r="A470" t="s">
        <v>3568</v>
      </c>
      <c r="B470">
        <v>2017</v>
      </c>
      <c r="C470">
        <v>2010290</v>
      </c>
      <c r="D470" t="s">
        <v>1860</v>
      </c>
      <c r="E470">
        <v>1</v>
      </c>
      <c r="F470" s="1">
        <v>42906</v>
      </c>
      <c r="G470">
        <v>37.951857889999999</v>
      </c>
      <c r="H470">
        <v>-90.928224020000002</v>
      </c>
      <c r="I470">
        <v>-5.54</v>
      </c>
      <c r="J470">
        <v>-35.25</v>
      </c>
      <c r="K470">
        <v>9.07</v>
      </c>
      <c r="L470">
        <v>2.5000000000000001E-2</v>
      </c>
      <c r="M470">
        <v>9.5000000000000001E-2</v>
      </c>
    </row>
    <row r="471" spans="1:13" x14ac:dyDescent="0.25">
      <c r="A471" t="s">
        <v>2723</v>
      </c>
      <c r="B471">
        <v>2017</v>
      </c>
      <c r="C471">
        <v>2010854</v>
      </c>
      <c r="D471" t="s">
        <v>1861</v>
      </c>
      <c r="E471">
        <v>1</v>
      </c>
      <c r="F471" s="1">
        <v>42983</v>
      </c>
      <c r="G471">
        <v>31.705410000000001</v>
      </c>
      <c r="H471">
        <v>-91.374499999999998</v>
      </c>
      <c r="I471">
        <v>-3.31</v>
      </c>
      <c r="J471">
        <v>-21.06</v>
      </c>
      <c r="K471">
        <v>5.42</v>
      </c>
      <c r="L471">
        <v>0.14000000000000001</v>
      </c>
      <c r="M471">
        <v>0.20599999999999999</v>
      </c>
    </row>
    <row r="472" spans="1:13" x14ac:dyDescent="0.25">
      <c r="A472" t="s">
        <v>2805</v>
      </c>
      <c r="B472">
        <v>2017</v>
      </c>
      <c r="C472">
        <v>2011209</v>
      </c>
      <c r="D472" t="s">
        <v>1862</v>
      </c>
      <c r="E472">
        <v>1</v>
      </c>
      <c r="F472" s="1">
        <v>42942</v>
      </c>
      <c r="G472">
        <v>34.722230000000003</v>
      </c>
      <c r="H472">
        <v>-90.07423</v>
      </c>
      <c r="I472">
        <v>-3.62</v>
      </c>
      <c r="J472">
        <v>-24.29</v>
      </c>
      <c r="K472">
        <v>4.67</v>
      </c>
      <c r="L472">
        <v>0.03</v>
      </c>
      <c r="M472">
        <v>6.0999999999999999E-2</v>
      </c>
    </row>
    <row r="473" spans="1:13" x14ac:dyDescent="0.25">
      <c r="A473" t="s">
        <v>3983</v>
      </c>
      <c r="B473">
        <v>2017</v>
      </c>
      <c r="C473">
        <v>2010476</v>
      </c>
      <c r="D473" t="s">
        <v>1863</v>
      </c>
      <c r="E473">
        <v>1</v>
      </c>
      <c r="F473" s="1">
        <v>42927</v>
      </c>
      <c r="G473">
        <v>34.461480000000002</v>
      </c>
      <c r="H473">
        <v>-89.684510000000003</v>
      </c>
      <c r="I473">
        <v>-3.31</v>
      </c>
      <c r="J473">
        <v>-19.329999999999998</v>
      </c>
      <c r="K473">
        <v>7.15</v>
      </c>
      <c r="L473">
        <v>7.0999999999999994E-2</v>
      </c>
      <c r="M473">
        <v>0.29199999999999998</v>
      </c>
    </row>
    <row r="474" spans="1:13" x14ac:dyDescent="0.25">
      <c r="A474" t="s">
        <v>3130</v>
      </c>
      <c r="B474">
        <v>2017</v>
      </c>
      <c r="C474">
        <v>2010713</v>
      </c>
      <c r="D474" t="s">
        <v>1864</v>
      </c>
      <c r="E474">
        <v>1</v>
      </c>
      <c r="F474" s="1">
        <v>42956</v>
      </c>
      <c r="G474">
        <v>33.145679999999999</v>
      </c>
      <c r="H474">
        <v>-90.354900000000001</v>
      </c>
      <c r="I474">
        <v>0.33</v>
      </c>
      <c r="J474">
        <v>-1.32</v>
      </c>
      <c r="K474">
        <v>-3.96</v>
      </c>
      <c r="L474">
        <v>0.33600000000000002</v>
      </c>
      <c r="M474">
        <v>0.28999999999999998</v>
      </c>
    </row>
    <row r="475" spans="1:13" x14ac:dyDescent="0.25">
      <c r="A475" t="s">
        <v>3265</v>
      </c>
      <c r="B475">
        <v>2017</v>
      </c>
      <c r="C475">
        <v>2010864</v>
      </c>
      <c r="D475" t="s">
        <v>1865</v>
      </c>
      <c r="E475">
        <v>1</v>
      </c>
      <c r="F475" s="1">
        <v>42984</v>
      </c>
      <c r="G475">
        <v>31.306280000000001</v>
      </c>
      <c r="H475">
        <v>-89.435169999999999</v>
      </c>
      <c r="I475">
        <v>-2.5299999999999998</v>
      </c>
      <c r="J475">
        <v>-16.649999999999999</v>
      </c>
      <c r="K475">
        <v>3.59</v>
      </c>
      <c r="L475">
        <v>5.5E-2</v>
      </c>
      <c r="M475">
        <v>0.115</v>
      </c>
    </row>
    <row r="476" spans="1:13" x14ac:dyDescent="0.25">
      <c r="A476" t="s">
        <v>4745</v>
      </c>
      <c r="B476">
        <v>2017</v>
      </c>
      <c r="C476">
        <v>2011200</v>
      </c>
      <c r="D476" t="s">
        <v>1866</v>
      </c>
      <c r="E476">
        <v>1</v>
      </c>
      <c r="F476" s="1">
        <v>42941</v>
      </c>
      <c r="G476">
        <v>33.593220000000002</v>
      </c>
      <c r="H476">
        <v>-88.511499999999998</v>
      </c>
      <c r="I476">
        <v>0.19</v>
      </c>
      <c r="J476">
        <v>-8.74</v>
      </c>
      <c r="K476">
        <v>-10.26</v>
      </c>
      <c r="L476">
        <v>0.23899999999999999</v>
      </c>
      <c r="M476">
        <v>0.14199999999999999</v>
      </c>
    </row>
    <row r="477" spans="1:13" x14ac:dyDescent="0.25">
      <c r="A477" t="s">
        <v>4751</v>
      </c>
      <c r="B477">
        <v>2017</v>
      </c>
      <c r="C477">
        <v>2010477</v>
      </c>
      <c r="D477" t="s">
        <v>1867</v>
      </c>
      <c r="E477">
        <v>1</v>
      </c>
      <c r="F477" s="1">
        <v>42928</v>
      </c>
      <c r="G477">
        <v>34.313960000000002</v>
      </c>
      <c r="H477">
        <v>-88.593459999999993</v>
      </c>
      <c r="I477">
        <v>1.17</v>
      </c>
      <c r="J477">
        <v>-1.28</v>
      </c>
      <c r="K477">
        <v>-10.64</v>
      </c>
      <c r="L477">
        <v>0.433</v>
      </c>
      <c r="M477">
        <v>1.387</v>
      </c>
    </row>
    <row r="478" spans="1:13" x14ac:dyDescent="0.25">
      <c r="A478" t="s">
        <v>5459</v>
      </c>
      <c r="B478">
        <v>2017</v>
      </c>
      <c r="C478">
        <v>2011360</v>
      </c>
      <c r="D478" t="s">
        <v>1868</v>
      </c>
      <c r="E478">
        <v>1</v>
      </c>
      <c r="F478" s="1">
        <v>42970</v>
      </c>
      <c r="G478">
        <v>34.870959999999997</v>
      </c>
      <c r="H478">
        <v>-88.981250000000003</v>
      </c>
      <c r="I478">
        <v>0.41</v>
      </c>
      <c r="J478">
        <v>-2.66</v>
      </c>
      <c r="K478">
        <v>-5.94</v>
      </c>
      <c r="L478">
        <v>0.433</v>
      </c>
      <c r="M478">
        <v>0.68400000000000005</v>
      </c>
    </row>
    <row r="479" spans="1:13" x14ac:dyDescent="0.25">
      <c r="A479" t="s">
        <v>5460</v>
      </c>
      <c r="B479">
        <v>2017</v>
      </c>
      <c r="C479">
        <v>2011385</v>
      </c>
      <c r="D479" t="s">
        <v>1869</v>
      </c>
      <c r="E479">
        <v>1</v>
      </c>
      <c r="F479" s="1">
        <v>42971</v>
      </c>
      <c r="G479">
        <v>34.901760000000003</v>
      </c>
      <c r="H479">
        <v>-90.058279999999996</v>
      </c>
      <c r="I479">
        <v>1.34</v>
      </c>
      <c r="J479">
        <v>-1.61</v>
      </c>
      <c r="K479">
        <v>-12.33</v>
      </c>
      <c r="L479">
        <v>0.437</v>
      </c>
      <c r="M479">
        <v>0.39300000000000002</v>
      </c>
    </row>
    <row r="480" spans="1:13" x14ac:dyDescent="0.25">
      <c r="A480" t="s">
        <v>3121</v>
      </c>
      <c r="B480">
        <v>2017</v>
      </c>
      <c r="C480">
        <v>2010932</v>
      </c>
      <c r="D480" t="s">
        <v>1870</v>
      </c>
      <c r="E480">
        <v>1</v>
      </c>
      <c r="F480" s="1">
        <v>42997</v>
      </c>
      <c r="G480">
        <v>31.891909999999999</v>
      </c>
      <c r="H480">
        <v>-90.601420000000005</v>
      </c>
      <c r="I480">
        <v>-1.79</v>
      </c>
      <c r="J480">
        <v>-10.34</v>
      </c>
      <c r="K480">
        <v>3.98</v>
      </c>
      <c r="L480">
        <v>0.123</v>
      </c>
      <c r="M480">
        <v>0.26500000000000001</v>
      </c>
    </row>
    <row r="481" spans="1:13" x14ac:dyDescent="0.25">
      <c r="A481" t="s">
        <v>4747</v>
      </c>
      <c r="B481">
        <v>2017</v>
      </c>
      <c r="C481">
        <v>2011349</v>
      </c>
      <c r="D481" t="s">
        <v>1871</v>
      </c>
      <c r="E481">
        <v>1</v>
      </c>
      <c r="F481" s="1">
        <v>42968</v>
      </c>
      <c r="G481">
        <v>34.00515</v>
      </c>
      <c r="H481">
        <v>-89.763980000000004</v>
      </c>
      <c r="I481">
        <v>1.81</v>
      </c>
      <c r="J481">
        <v>3.92</v>
      </c>
      <c r="K481">
        <v>-10.56</v>
      </c>
      <c r="L481">
        <v>0.72399999999999998</v>
      </c>
      <c r="M481">
        <v>2.5499999999999998</v>
      </c>
    </row>
    <row r="482" spans="1:13" x14ac:dyDescent="0.25">
      <c r="A482" t="s">
        <v>4746</v>
      </c>
      <c r="B482">
        <v>2017</v>
      </c>
      <c r="C482">
        <v>2010611</v>
      </c>
      <c r="D482" t="s">
        <v>1872</v>
      </c>
      <c r="E482">
        <v>1</v>
      </c>
      <c r="F482" s="1">
        <v>42943</v>
      </c>
      <c r="G482">
        <v>34.653210000000001</v>
      </c>
      <c r="H482">
        <v>-88.723770000000002</v>
      </c>
      <c r="I482">
        <v>0.69</v>
      </c>
      <c r="J482">
        <v>-2.67</v>
      </c>
      <c r="K482">
        <v>-8.19</v>
      </c>
      <c r="L482">
        <v>0.44500000000000001</v>
      </c>
      <c r="M482">
        <v>0.90500000000000003</v>
      </c>
    </row>
    <row r="483" spans="1:13" x14ac:dyDescent="0.25">
      <c r="A483" t="s">
        <v>4750</v>
      </c>
      <c r="B483">
        <v>2017</v>
      </c>
      <c r="C483">
        <v>2010873</v>
      </c>
      <c r="D483" t="s">
        <v>1873</v>
      </c>
      <c r="E483">
        <v>1</v>
      </c>
      <c r="F483" s="1">
        <v>42985</v>
      </c>
      <c r="G483">
        <v>30.822859999999999</v>
      </c>
      <c r="H483">
        <v>-89.774150000000006</v>
      </c>
      <c r="I483">
        <v>-3.35</v>
      </c>
      <c r="J483">
        <v>-15.81</v>
      </c>
      <c r="K483">
        <v>10.99</v>
      </c>
      <c r="L483">
        <v>0</v>
      </c>
      <c r="M483">
        <v>9.5000000000000001E-2</v>
      </c>
    </row>
    <row r="484" spans="1:13" x14ac:dyDescent="0.25">
      <c r="A484" t="s">
        <v>5461</v>
      </c>
      <c r="B484">
        <v>2017</v>
      </c>
      <c r="C484">
        <v>2011503</v>
      </c>
      <c r="D484" t="s">
        <v>1874</v>
      </c>
      <c r="E484">
        <v>1</v>
      </c>
      <c r="F484" s="1">
        <v>43005</v>
      </c>
      <c r="G484">
        <v>33.099919999999997</v>
      </c>
      <c r="H484">
        <v>-91.056700000000006</v>
      </c>
      <c r="I484">
        <v>-0.02</v>
      </c>
      <c r="J484">
        <v>-3.4</v>
      </c>
      <c r="K484">
        <v>-3.24</v>
      </c>
      <c r="L484">
        <v>0.3</v>
      </c>
      <c r="M484">
        <v>0.48399999999999999</v>
      </c>
    </row>
    <row r="485" spans="1:13" x14ac:dyDescent="0.25">
      <c r="A485" t="s">
        <v>2769</v>
      </c>
      <c r="B485">
        <v>2017</v>
      </c>
      <c r="C485">
        <v>2011174</v>
      </c>
      <c r="D485" t="s">
        <v>1875</v>
      </c>
      <c r="E485">
        <v>1</v>
      </c>
      <c r="F485" s="1">
        <v>42939</v>
      </c>
      <c r="G485">
        <v>47.557639999999999</v>
      </c>
      <c r="H485">
        <v>-112.4485</v>
      </c>
      <c r="I485">
        <v>-13.62</v>
      </c>
      <c r="J485">
        <v>-114.44</v>
      </c>
      <c r="K485">
        <v>-5.48</v>
      </c>
      <c r="L485">
        <v>0.124</v>
      </c>
      <c r="M485">
        <v>0.45300000000000001</v>
      </c>
    </row>
    <row r="486" spans="1:13" x14ac:dyDescent="0.25">
      <c r="A486" t="s">
        <v>3569</v>
      </c>
      <c r="B486">
        <v>2017</v>
      </c>
      <c r="C486">
        <v>2010840</v>
      </c>
      <c r="D486" t="s">
        <v>1876</v>
      </c>
      <c r="E486">
        <v>1</v>
      </c>
      <c r="F486" s="1">
        <v>42977</v>
      </c>
      <c r="G486">
        <v>45.86777</v>
      </c>
      <c r="H486">
        <v>-113.55</v>
      </c>
      <c r="I486">
        <v>-15.17</v>
      </c>
      <c r="J486">
        <v>-121.85</v>
      </c>
      <c r="K486">
        <v>-0.49</v>
      </c>
      <c r="L486">
        <v>3.5999999999999997E-2</v>
      </c>
      <c r="M486">
        <v>0.60099999999999998</v>
      </c>
    </row>
    <row r="487" spans="1:13" x14ac:dyDescent="0.25">
      <c r="A487" t="s">
        <v>2653</v>
      </c>
      <c r="B487">
        <v>2017</v>
      </c>
      <c r="C487">
        <v>2011047</v>
      </c>
      <c r="D487" t="s">
        <v>1877</v>
      </c>
      <c r="E487">
        <v>1</v>
      </c>
      <c r="F487" s="1">
        <v>42912</v>
      </c>
      <c r="G487">
        <v>48.495350000000002</v>
      </c>
      <c r="H487">
        <v>-107.5493</v>
      </c>
      <c r="I487">
        <v>-14.26</v>
      </c>
      <c r="J487">
        <v>-118.65</v>
      </c>
      <c r="K487">
        <v>-4.57</v>
      </c>
      <c r="L487">
        <v>0.248</v>
      </c>
      <c r="M487">
        <v>1.5069999999999999</v>
      </c>
    </row>
    <row r="488" spans="1:13" x14ac:dyDescent="0.25">
      <c r="A488" t="s">
        <v>3819</v>
      </c>
      <c r="B488">
        <v>2017</v>
      </c>
      <c r="C488">
        <v>2010384</v>
      </c>
      <c r="D488" t="s">
        <v>1878</v>
      </c>
      <c r="E488">
        <v>1</v>
      </c>
      <c r="F488" s="1">
        <v>42915</v>
      </c>
      <c r="G488">
        <v>48.24729</v>
      </c>
      <c r="H488">
        <v>-114.12090000000001</v>
      </c>
      <c r="I488">
        <v>-15.05</v>
      </c>
      <c r="J488">
        <v>-118.02</v>
      </c>
      <c r="K488">
        <v>2.38</v>
      </c>
      <c r="L488">
        <v>3.5000000000000003E-2</v>
      </c>
      <c r="M488">
        <v>1.127</v>
      </c>
    </row>
    <row r="489" spans="1:13" x14ac:dyDescent="0.25">
      <c r="A489" t="s">
        <v>4046</v>
      </c>
      <c r="B489">
        <v>2017</v>
      </c>
      <c r="C489">
        <v>2010385</v>
      </c>
      <c r="D489" t="s">
        <v>1879</v>
      </c>
      <c r="E489">
        <v>1</v>
      </c>
      <c r="F489" s="1">
        <v>42914</v>
      </c>
      <c r="G489">
        <v>48.450989999999997</v>
      </c>
      <c r="H489">
        <v>-114.3814</v>
      </c>
      <c r="I489">
        <v>-16.09</v>
      </c>
      <c r="J489">
        <v>-121.59</v>
      </c>
      <c r="K489">
        <v>7.13</v>
      </c>
      <c r="L489">
        <v>5.1999999999999998E-2</v>
      </c>
      <c r="M489">
        <v>1.617</v>
      </c>
    </row>
    <row r="490" spans="1:13" x14ac:dyDescent="0.25">
      <c r="A490" t="s">
        <v>2488</v>
      </c>
      <c r="B490">
        <v>2017</v>
      </c>
      <c r="C490">
        <v>2011199</v>
      </c>
      <c r="D490" t="s">
        <v>1880</v>
      </c>
      <c r="E490">
        <v>1</v>
      </c>
      <c r="F490" s="1">
        <v>42941</v>
      </c>
      <c r="G490">
        <v>48.894069999999999</v>
      </c>
      <c r="H490">
        <v>-112.1683</v>
      </c>
      <c r="I490">
        <v>-8.9700000000000006</v>
      </c>
      <c r="J490">
        <v>-93.15</v>
      </c>
      <c r="K490">
        <v>-21.39</v>
      </c>
      <c r="L490">
        <v>0.48</v>
      </c>
      <c r="M490">
        <v>1.67</v>
      </c>
    </row>
    <row r="491" spans="1:13" x14ac:dyDescent="0.25">
      <c r="A491" t="s">
        <v>3288</v>
      </c>
      <c r="B491">
        <v>2017</v>
      </c>
      <c r="C491">
        <v>2011186</v>
      </c>
      <c r="D491" t="s">
        <v>1881</v>
      </c>
      <c r="E491">
        <v>1</v>
      </c>
      <c r="F491" s="1">
        <v>42940</v>
      </c>
      <c r="G491">
        <v>47.881390000000003</v>
      </c>
      <c r="H491">
        <v>-112.3163</v>
      </c>
      <c r="I491">
        <v>-16.03</v>
      </c>
      <c r="J491">
        <v>-125.43</v>
      </c>
      <c r="K491">
        <v>2.81</v>
      </c>
      <c r="L491">
        <v>0.13100000000000001</v>
      </c>
      <c r="M491">
        <v>1.292</v>
      </c>
    </row>
    <row r="492" spans="1:13" x14ac:dyDescent="0.25">
      <c r="A492" t="s">
        <v>2489</v>
      </c>
      <c r="B492">
        <v>2017</v>
      </c>
      <c r="C492">
        <v>2010627</v>
      </c>
      <c r="D492" t="s">
        <v>1882</v>
      </c>
      <c r="E492">
        <v>1</v>
      </c>
      <c r="F492" s="1">
        <v>42946</v>
      </c>
      <c r="G492">
        <v>48.964350000000003</v>
      </c>
      <c r="H492">
        <v>-115.11579999999999</v>
      </c>
      <c r="I492">
        <v>-16.32</v>
      </c>
      <c r="J492">
        <v>-124.35</v>
      </c>
      <c r="K492">
        <v>6.21</v>
      </c>
      <c r="L492">
        <v>6.4000000000000001E-2</v>
      </c>
      <c r="M492">
        <v>0.58199999999999996</v>
      </c>
    </row>
    <row r="493" spans="1:13" x14ac:dyDescent="0.25">
      <c r="A493" t="s">
        <v>4754</v>
      </c>
      <c r="B493">
        <v>2017</v>
      </c>
      <c r="C493">
        <v>2010474</v>
      </c>
      <c r="D493" t="s">
        <v>1883</v>
      </c>
      <c r="E493">
        <v>1</v>
      </c>
      <c r="F493" s="1">
        <v>42928</v>
      </c>
      <c r="G493">
        <v>48.83419</v>
      </c>
      <c r="H493">
        <v>-108.01</v>
      </c>
      <c r="I493">
        <v>-8.41</v>
      </c>
      <c r="J493">
        <v>-82.87</v>
      </c>
      <c r="K493">
        <v>-15.59</v>
      </c>
      <c r="L493">
        <v>0.41699999999999998</v>
      </c>
      <c r="M493">
        <v>0.26900000000000002</v>
      </c>
    </row>
    <row r="494" spans="1:13" x14ac:dyDescent="0.25">
      <c r="A494" t="s">
        <v>4760</v>
      </c>
      <c r="B494">
        <v>2017</v>
      </c>
      <c r="C494">
        <v>2010711</v>
      </c>
      <c r="D494" t="s">
        <v>1884</v>
      </c>
      <c r="E494">
        <v>1</v>
      </c>
      <c r="F494" s="1">
        <v>42956</v>
      </c>
      <c r="G494">
        <v>48.953159999999997</v>
      </c>
      <c r="H494">
        <v>-114.3227</v>
      </c>
      <c r="I494">
        <v>-16.84</v>
      </c>
      <c r="J494">
        <v>-126.16</v>
      </c>
      <c r="K494">
        <v>8.56</v>
      </c>
      <c r="L494">
        <v>2.5999999999999999E-2</v>
      </c>
      <c r="M494">
        <v>0.98</v>
      </c>
    </row>
    <row r="495" spans="1:13" x14ac:dyDescent="0.25">
      <c r="A495" t="s">
        <v>4764</v>
      </c>
      <c r="B495">
        <v>2017</v>
      </c>
      <c r="C495">
        <v>2010849</v>
      </c>
      <c r="D495" t="s">
        <v>1885</v>
      </c>
      <c r="E495">
        <v>1</v>
      </c>
      <c r="F495" s="1">
        <v>42982</v>
      </c>
      <c r="G495">
        <v>48.621070000000003</v>
      </c>
      <c r="H495">
        <v>-113.1088</v>
      </c>
      <c r="I495">
        <v>-7.07</v>
      </c>
      <c r="J495">
        <v>-77.48</v>
      </c>
      <c r="K495">
        <v>-20.92</v>
      </c>
      <c r="L495">
        <v>0.66200000000000003</v>
      </c>
      <c r="M495">
        <v>2.464</v>
      </c>
    </row>
    <row r="496" spans="1:13" x14ac:dyDescent="0.25">
      <c r="A496" t="s">
        <v>4770</v>
      </c>
      <c r="B496">
        <v>2017</v>
      </c>
      <c r="C496">
        <v>2011149</v>
      </c>
      <c r="D496" t="s">
        <v>1886</v>
      </c>
      <c r="E496">
        <v>1</v>
      </c>
      <c r="F496" s="1">
        <v>42935</v>
      </c>
      <c r="G496">
        <v>46.039000000000001</v>
      </c>
      <c r="H496">
        <v>-110.6921</v>
      </c>
      <c r="I496">
        <v>-13.88</v>
      </c>
      <c r="J496">
        <v>-119.05</v>
      </c>
      <c r="K496">
        <v>-8.01</v>
      </c>
      <c r="L496">
        <v>4.2999999999999997E-2</v>
      </c>
      <c r="M496">
        <v>4.7E-2</v>
      </c>
    </row>
    <row r="497" spans="1:13" x14ac:dyDescent="0.25">
      <c r="A497" t="s">
        <v>4757</v>
      </c>
      <c r="B497">
        <v>2017</v>
      </c>
      <c r="C497">
        <v>2010547</v>
      </c>
      <c r="D497" t="s">
        <v>1887</v>
      </c>
      <c r="E497">
        <v>1</v>
      </c>
      <c r="F497" s="1">
        <v>42936</v>
      </c>
      <c r="G497">
        <v>46.118220000000001</v>
      </c>
      <c r="H497">
        <v>-113.3746</v>
      </c>
      <c r="I497">
        <v>-17.52</v>
      </c>
      <c r="J497">
        <v>-131.91999999999999</v>
      </c>
      <c r="K497">
        <v>8.24</v>
      </c>
      <c r="L497">
        <v>3.3000000000000002E-2</v>
      </c>
      <c r="M497">
        <v>0.42</v>
      </c>
    </row>
    <row r="498" spans="1:13" x14ac:dyDescent="0.25">
      <c r="A498" t="s">
        <v>4762</v>
      </c>
      <c r="B498">
        <v>2017</v>
      </c>
      <c r="C498">
        <v>2010843</v>
      </c>
      <c r="D498" t="s">
        <v>1888</v>
      </c>
      <c r="E498">
        <v>1</v>
      </c>
      <c r="F498" s="1">
        <v>42978</v>
      </c>
      <c r="G498">
        <v>47.059440000000002</v>
      </c>
      <c r="H498">
        <v>-113.9378</v>
      </c>
      <c r="I498">
        <v>-15.82</v>
      </c>
      <c r="J498">
        <v>-120.34</v>
      </c>
      <c r="K498">
        <v>6.22</v>
      </c>
      <c r="L498">
        <v>7.0000000000000007E-2</v>
      </c>
      <c r="M498">
        <v>1.3680000000000001</v>
      </c>
    </row>
    <row r="499" spans="1:13" x14ac:dyDescent="0.25">
      <c r="A499" t="s">
        <v>5462</v>
      </c>
      <c r="B499">
        <v>2017</v>
      </c>
      <c r="C499">
        <v>2011123</v>
      </c>
      <c r="D499" t="s">
        <v>1889</v>
      </c>
      <c r="E499">
        <v>1</v>
      </c>
      <c r="F499" s="1">
        <v>42932</v>
      </c>
      <c r="G499">
        <v>45.494819999999997</v>
      </c>
      <c r="H499">
        <v>-104.9378</v>
      </c>
      <c r="I499">
        <v>-6.81</v>
      </c>
      <c r="J499">
        <v>-80.88</v>
      </c>
      <c r="K499">
        <v>-26.4</v>
      </c>
      <c r="L499">
        <v>0.30399999999999999</v>
      </c>
      <c r="M499">
        <v>0.30499999999999999</v>
      </c>
    </row>
    <row r="500" spans="1:13" x14ac:dyDescent="0.25">
      <c r="A500" t="s">
        <v>5463</v>
      </c>
      <c r="B500">
        <v>2017</v>
      </c>
      <c r="C500">
        <v>2010718</v>
      </c>
      <c r="D500" t="s">
        <v>1890</v>
      </c>
      <c r="E500">
        <v>1</v>
      </c>
      <c r="F500" s="1">
        <v>42957</v>
      </c>
      <c r="G500">
        <v>48.796900000000001</v>
      </c>
      <c r="H500">
        <v>-115.0004</v>
      </c>
      <c r="I500">
        <v>-2.69</v>
      </c>
      <c r="J500">
        <v>-65.709999999999994</v>
      </c>
      <c r="K500">
        <v>-44.19</v>
      </c>
      <c r="L500">
        <v>0.89700000000000002</v>
      </c>
      <c r="M500">
        <v>5.2409999999999997</v>
      </c>
    </row>
    <row r="501" spans="1:13" x14ac:dyDescent="0.25">
      <c r="A501" t="s">
        <v>5464</v>
      </c>
      <c r="B501">
        <v>2017</v>
      </c>
      <c r="C501">
        <v>2010723</v>
      </c>
      <c r="D501" t="s">
        <v>1891</v>
      </c>
      <c r="E501">
        <v>1</v>
      </c>
      <c r="F501" s="1">
        <v>42960</v>
      </c>
      <c r="G501">
        <v>47.04</v>
      </c>
      <c r="H501">
        <v>-113.2371</v>
      </c>
      <c r="I501">
        <v>-1.39</v>
      </c>
      <c r="J501">
        <v>-62.95</v>
      </c>
      <c r="K501">
        <v>-51.83</v>
      </c>
      <c r="L501">
        <v>0.88400000000000001</v>
      </c>
      <c r="M501">
        <v>0.33700000000000002</v>
      </c>
    </row>
    <row r="502" spans="1:13" x14ac:dyDescent="0.25">
      <c r="A502" t="s">
        <v>5465</v>
      </c>
      <c r="B502">
        <v>2017</v>
      </c>
      <c r="C502">
        <v>2010435</v>
      </c>
      <c r="D502" t="s">
        <v>1892</v>
      </c>
      <c r="E502">
        <v>1</v>
      </c>
      <c r="F502" s="1">
        <v>42927</v>
      </c>
      <c r="G502">
        <v>48.446219999999997</v>
      </c>
      <c r="H502">
        <v>-106.5598</v>
      </c>
      <c r="I502">
        <v>-10.32</v>
      </c>
      <c r="J502">
        <v>-106.79</v>
      </c>
      <c r="K502">
        <v>-24.23</v>
      </c>
      <c r="L502">
        <v>0.158</v>
      </c>
      <c r="M502">
        <v>0.14399999999999999</v>
      </c>
    </row>
    <row r="503" spans="1:13" x14ac:dyDescent="0.25">
      <c r="A503" t="s">
        <v>5466</v>
      </c>
      <c r="B503">
        <v>2017</v>
      </c>
      <c r="C503">
        <v>2010820</v>
      </c>
      <c r="D503" t="s">
        <v>1893</v>
      </c>
      <c r="E503">
        <v>1</v>
      </c>
      <c r="F503" s="1">
        <v>42974</v>
      </c>
      <c r="G503">
        <v>48.907060000000001</v>
      </c>
      <c r="H503">
        <v>-113.3258</v>
      </c>
      <c r="I503">
        <v>-0.4</v>
      </c>
      <c r="J503">
        <v>-61.44</v>
      </c>
      <c r="K503">
        <v>-58.24</v>
      </c>
      <c r="L503">
        <v>1.246</v>
      </c>
      <c r="M503">
        <v>0.53</v>
      </c>
    </row>
    <row r="504" spans="1:13" x14ac:dyDescent="0.25">
      <c r="A504" t="s">
        <v>4771</v>
      </c>
      <c r="B504">
        <v>2017</v>
      </c>
      <c r="C504">
        <v>2011041</v>
      </c>
      <c r="D504" t="s">
        <v>1894</v>
      </c>
      <c r="E504">
        <v>1</v>
      </c>
      <c r="F504" s="1">
        <v>42911</v>
      </c>
      <c r="G504">
        <v>48.055079999999997</v>
      </c>
      <c r="H504">
        <v>-106.4418</v>
      </c>
      <c r="I504">
        <v>-6.73</v>
      </c>
      <c r="J504">
        <v>-78.86</v>
      </c>
      <c r="K504">
        <v>-25.02</v>
      </c>
      <c r="L504">
        <v>0.44600000000000001</v>
      </c>
      <c r="M504">
        <v>1.728</v>
      </c>
    </row>
    <row r="505" spans="1:13" x14ac:dyDescent="0.25">
      <c r="A505" t="s">
        <v>5467</v>
      </c>
      <c r="B505">
        <v>2017</v>
      </c>
      <c r="C505">
        <v>2010322</v>
      </c>
      <c r="D505" t="s">
        <v>1895</v>
      </c>
      <c r="E505">
        <v>1</v>
      </c>
      <c r="F505" s="1">
        <v>42907</v>
      </c>
      <c r="G505">
        <v>48.47916</v>
      </c>
      <c r="H505">
        <v>-104.34910000000001</v>
      </c>
      <c r="I505">
        <v>-7.6</v>
      </c>
      <c r="J505">
        <v>-79.88</v>
      </c>
      <c r="K505">
        <v>-19.079999999999998</v>
      </c>
      <c r="L505">
        <v>0.32200000000000001</v>
      </c>
      <c r="M505">
        <v>0.28999999999999998</v>
      </c>
    </row>
    <row r="506" spans="1:13" x14ac:dyDescent="0.25">
      <c r="A506" t="s">
        <v>5468</v>
      </c>
      <c r="B506">
        <v>2017</v>
      </c>
      <c r="C506">
        <v>2010424</v>
      </c>
      <c r="D506" t="s">
        <v>1896</v>
      </c>
      <c r="E506">
        <v>1</v>
      </c>
      <c r="F506" s="1">
        <v>42926</v>
      </c>
      <c r="G506">
        <v>48.084420000000001</v>
      </c>
      <c r="H506">
        <v>-108.3836</v>
      </c>
      <c r="I506">
        <v>-10.45</v>
      </c>
      <c r="J506">
        <v>-98.59</v>
      </c>
      <c r="K506">
        <v>-14.99</v>
      </c>
      <c r="L506">
        <v>0.24399999999999999</v>
      </c>
      <c r="M506">
        <v>0.24099999999999999</v>
      </c>
    </row>
    <row r="507" spans="1:13" x14ac:dyDescent="0.25">
      <c r="A507" t="s">
        <v>5469</v>
      </c>
      <c r="B507">
        <v>2017</v>
      </c>
      <c r="C507">
        <v>2011213</v>
      </c>
      <c r="D507" t="s">
        <v>1897</v>
      </c>
      <c r="E507">
        <v>1</v>
      </c>
      <c r="F507" s="1">
        <v>42942</v>
      </c>
      <c r="G507">
        <v>48.776000000000003</v>
      </c>
      <c r="H507">
        <v>-109.1683</v>
      </c>
      <c r="I507">
        <v>-8.7200000000000006</v>
      </c>
      <c r="J507">
        <v>-96.07</v>
      </c>
      <c r="K507">
        <v>-26.31</v>
      </c>
      <c r="L507">
        <v>0.27700000000000002</v>
      </c>
      <c r="M507">
        <v>0.45</v>
      </c>
    </row>
    <row r="508" spans="1:13" x14ac:dyDescent="0.25">
      <c r="A508" t="s">
        <v>5470</v>
      </c>
      <c r="B508">
        <v>2017</v>
      </c>
      <c r="C508">
        <v>2011345</v>
      </c>
      <c r="D508" t="s">
        <v>1898</v>
      </c>
      <c r="E508">
        <v>1</v>
      </c>
      <c r="F508" s="1">
        <v>42965</v>
      </c>
      <c r="G508">
        <v>47.244169999999997</v>
      </c>
      <c r="H508">
        <v>-113.9151</v>
      </c>
      <c r="I508">
        <v>-16.38</v>
      </c>
      <c r="J508">
        <v>-123.75</v>
      </c>
      <c r="K508">
        <v>7.29</v>
      </c>
      <c r="L508">
        <v>4.5999999999999999E-2</v>
      </c>
      <c r="M508">
        <v>0.65800000000000003</v>
      </c>
    </row>
    <row r="509" spans="1:13" x14ac:dyDescent="0.25">
      <c r="A509" t="s">
        <v>5471</v>
      </c>
      <c r="B509">
        <v>2017</v>
      </c>
      <c r="C509">
        <v>2010828</v>
      </c>
      <c r="D509" t="s">
        <v>1899</v>
      </c>
      <c r="E509">
        <v>1</v>
      </c>
      <c r="F509" s="1">
        <v>42975</v>
      </c>
      <c r="G509">
        <v>48.326039999999999</v>
      </c>
      <c r="H509">
        <v>-112.85550000000001</v>
      </c>
      <c r="I509">
        <v>-7.74</v>
      </c>
      <c r="J509">
        <v>-87.62</v>
      </c>
      <c r="K509">
        <v>-25.7</v>
      </c>
      <c r="L509">
        <v>0.47699999999999998</v>
      </c>
      <c r="M509">
        <v>0.66400000000000003</v>
      </c>
    </row>
    <row r="510" spans="1:13" x14ac:dyDescent="0.25">
      <c r="A510" t="s">
        <v>5472</v>
      </c>
      <c r="B510">
        <v>2017</v>
      </c>
      <c r="C510">
        <v>2010858</v>
      </c>
      <c r="D510" t="s">
        <v>1900</v>
      </c>
      <c r="E510">
        <v>1</v>
      </c>
      <c r="F510" s="1">
        <v>42983</v>
      </c>
      <c r="G510">
        <v>48.468589999999999</v>
      </c>
      <c r="H510">
        <v>-114.4533</v>
      </c>
      <c r="I510">
        <v>-6.97</v>
      </c>
      <c r="J510">
        <v>-83.88</v>
      </c>
      <c r="K510">
        <v>-28.12</v>
      </c>
      <c r="L510">
        <v>0.46500000000000002</v>
      </c>
      <c r="M510">
        <v>2.1739999999999999</v>
      </c>
    </row>
    <row r="511" spans="1:13" x14ac:dyDescent="0.25">
      <c r="A511" t="s">
        <v>5473</v>
      </c>
      <c r="B511">
        <v>2017</v>
      </c>
      <c r="C511">
        <v>2010850</v>
      </c>
      <c r="D511" t="s">
        <v>1901</v>
      </c>
      <c r="E511">
        <v>1</v>
      </c>
      <c r="F511" s="1">
        <v>42979</v>
      </c>
      <c r="G511">
        <v>46.162179999999999</v>
      </c>
      <c r="H511">
        <v>-114.50109999999999</v>
      </c>
      <c r="I511">
        <v>-15.13</v>
      </c>
      <c r="J511">
        <v>-116.51</v>
      </c>
      <c r="K511">
        <v>4.53</v>
      </c>
      <c r="L511">
        <v>5.8000000000000003E-2</v>
      </c>
      <c r="M511">
        <v>0.35499999999999998</v>
      </c>
    </row>
    <row r="512" spans="1:13" x14ac:dyDescent="0.25">
      <c r="A512" t="s">
        <v>5474</v>
      </c>
      <c r="B512">
        <v>2017</v>
      </c>
      <c r="C512">
        <v>2010872</v>
      </c>
      <c r="D512" t="s">
        <v>1902</v>
      </c>
      <c r="E512">
        <v>1</v>
      </c>
      <c r="F512" s="1">
        <v>42984</v>
      </c>
      <c r="G512">
        <v>44.601950000000002</v>
      </c>
      <c r="H512">
        <v>-112.0587</v>
      </c>
      <c r="I512">
        <v>-15.98</v>
      </c>
      <c r="J512">
        <v>-122.92</v>
      </c>
      <c r="K512">
        <v>4.92</v>
      </c>
      <c r="L512">
        <v>8.9999999999999993E-3</v>
      </c>
      <c r="M512">
        <v>8.9999999999999993E-3</v>
      </c>
    </row>
    <row r="513" spans="1:13" x14ac:dyDescent="0.25">
      <c r="A513" t="s">
        <v>5475</v>
      </c>
      <c r="B513">
        <v>2017</v>
      </c>
      <c r="C513">
        <v>2010851</v>
      </c>
      <c r="D513" t="s">
        <v>1903</v>
      </c>
      <c r="E513">
        <v>1</v>
      </c>
      <c r="F513" s="1">
        <v>42982</v>
      </c>
      <c r="G513">
        <v>48.955300000000001</v>
      </c>
      <c r="H513">
        <v>-115.10639999999999</v>
      </c>
      <c r="I513">
        <v>-10.16</v>
      </c>
      <c r="J513">
        <v>-98.9</v>
      </c>
      <c r="K513">
        <v>-17.62</v>
      </c>
      <c r="L513">
        <v>0.30099999999999999</v>
      </c>
      <c r="M513">
        <v>5.859</v>
      </c>
    </row>
    <row r="514" spans="1:13" x14ac:dyDescent="0.25">
      <c r="A514" t="s">
        <v>5476</v>
      </c>
      <c r="B514">
        <v>2017</v>
      </c>
      <c r="C514">
        <v>2010859</v>
      </c>
      <c r="D514" t="s">
        <v>1904</v>
      </c>
      <c r="E514">
        <v>1</v>
      </c>
      <c r="F514" s="1">
        <v>42983</v>
      </c>
      <c r="G514">
        <v>48.192010000000003</v>
      </c>
      <c r="H514">
        <v>-114.0917</v>
      </c>
      <c r="I514">
        <v>-11.94</v>
      </c>
      <c r="J514">
        <v>-106.79</v>
      </c>
      <c r="K514">
        <v>-11.27</v>
      </c>
      <c r="L514">
        <v>0.158</v>
      </c>
      <c r="M514">
        <v>0.13800000000000001</v>
      </c>
    </row>
    <row r="515" spans="1:13" x14ac:dyDescent="0.25">
      <c r="A515" t="s">
        <v>5477</v>
      </c>
      <c r="B515">
        <v>2017</v>
      </c>
      <c r="C515">
        <v>2011431</v>
      </c>
      <c r="D515" t="s">
        <v>1905</v>
      </c>
      <c r="E515">
        <v>1</v>
      </c>
      <c r="F515" s="1">
        <v>42984</v>
      </c>
      <c r="G515">
        <v>48.701630000000002</v>
      </c>
      <c r="H515">
        <v>-109.28</v>
      </c>
      <c r="I515">
        <v>-6.27</v>
      </c>
      <c r="J515">
        <v>-88.29</v>
      </c>
      <c r="K515">
        <v>-38.130000000000003</v>
      </c>
      <c r="L515">
        <v>0.40400000000000003</v>
      </c>
      <c r="M515">
        <v>0.81699999999999995</v>
      </c>
    </row>
    <row r="516" spans="1:13" x14ac:dyDescent="0.25">
      <c r="A516" t="s">
        <v>5478</v>
      </c>
      <c r="B516">
        <v>2017</v>
      </c>
      <c r="C516">
        <v>2010888</v>
      </c>
      <c r="D516" t="s">
        <v>1906</v>
      </c>
      <c r="E516">
        <v>1</v>
      </c>
      <c r="F516" s="1">
        <v>42989</v>
      </c>
      <c r="G516">
        <v>46.100190300000001</v>
      </c>
      <c r="H516">
        <v>-106.35112340000001</v>
      </c>
      <c r="I516">
        <v>-0.57999999999999996</v>
      </c>
      <c r="J516">
        <v>-49.52</v>
      </c>
      <c r="K516">
        <v>-44.88</v>
      </c>
      <c r="L516">
        <v>0.80100000000000005</v>
      </c>
      <c r="M516">
        <v>1.4470000000000001</v>
      </c>
    </row>
    <row r="517" spans="1:13" x14ac:dyDescent="0.25">
      <c r="A517" t="s">
        <v>3929</v>
      </c>
      <c r="B517">
        <v>2017</v>
      </c>
      <c r="C517">
        <v>2010906</v>
      </c>
      <c r="D517" t="s">
        <v>1907</v>
      </c>
      <c r="E517">
        <v>1</v>
      </c>
      <c r="F517" s="1">
        <v>42991</v>
      </c>
      <c r="G517">
        <v>48.671942999999999</v>
      </c>
      <c r="H517">
        <v>-114.7318229</v>
      </c>
      <c r="I517">
        <v>-7.69</v>
      </c>
      <c r="J517">
        <v>-83.7</v>
      </c>
      <c r="K517">
        <v>-22.18</v>
      </c>
      <c r="L517">
        <v>0.46899999999999997</v>
      </c>
      <c r="M517">
        <v>5.3730000000000002</v>
      </c>
    </row>
    <row r="518" spans="1:13" x14ac:dyDescent="0.25">
      <c r="A518" t="s">
        <v>3361</v>
      </c>
      <c r="B518">
        <v>2017</v>
      </c>
      <c r="C518">
        <v>2010364</v>
      </c>
      <c r="D518" t="s">
        <v>1908</v>
      </c>
      <c r="E518">
        <v>1</v>
      </c>
      <c r="F518" s="1">
        <v>42914</v>
      </c>
      <c r="G518">
        <v>35.81465</v>
      </c>
      <c r="H518">
        <v>-81.24485</v>
      </c>
      <c r="I518">
        <v>-4.91</v>
      </c>
      <c r="J518">
        <v>-29.07</v>
      </c>
      <c r="K518">
        <v>10.210000000000001</v>
      </c>
      <c r="L518">
        <v>0</v>
      </c>
      <c r="M518">
        <v>1.879</v>
      </c>
    </row>
    <row r="519" spans="1:13" x14ac:dyDescent="0.25">
      <c r="A519" t="s">
        <v>2604</v>
      </c>
      <c r="B519">
        <v>2017</v>
      </c>
      <c r="C519">
        <v>2010716</v>
      </c>
      <c r="D519" t="s">
        <v>1909</v>
      </c>
      <c r="E519">
        <v>1</v>
      </c>
      <c r="F519" s="1">
        <v>42957</v>
      </c>
      <c r="G519">
        <v>35.181100000000001</v>
      </c>
      <c r="H519">
        <v>-83.67998</v>
      </c>
      <c r="I519">
        <v>-5.31</v>
      </c>
      <c r="J519">
        <v>-33.17</v>
      </c>
      <c r="K519">
        <v>9.31</v>
      </c>
      <c r="L519">
        <v>2.5000000000000001E-2</v>
      </c>
      <c r="M519">
        <v>0.27100000000000002</v>
      </c>
    </row>
    <row r="520" spans="1:13" x14ac:dyDescent="0.25">
      <c r="A520" t="s">
        <v>4777</v>
      </c>
      <c r="B520">
        <v>2017</v>
      </c>
      <c r="C520">
        <v>2010396</v>
      </c>
      <c r="D520" t="s">
        <v>1910</v>
      </c>
      <c r="E520">
        <v>1</v>
      </c>
      <c r="F520" s="1">
        <v>42915</v>
      </c>
      <c r="G520">
        <v>35.148130000000002</v>
      </c>
      <c r="H520">
        <v>-82.716769999999997</v>
      </c>
      <c r="I520">
        <v>-3.9</v>
      </c>
      <c r="J520">
        <v>-22.86</v>
      </c>
      <c r="K520">
        <v>8.34</v>
      </c>
      <c r="L520">
        <v>6.9000000000000006E-2</v>
      </c>
      <c r="M520">
        <v>0.28699999999999998</v>
      </c>
    </row>
    <row r="521" spans="1:13" x14ac:dyDescent="0.25">
      <c r="A521" t="s">
        <v>4779</v>
      </c>
      <c r="B521">
        <v>2017</v>
      </c>
      <c r="C521">
        <v>2010261</v>
      </c>
      <c r="D521" t="s">
        <v>1911</v>
      </c>
      <c r="E521">
        <v>1</v>
      </c>
      <c r="F521" s="1">
        <v>42901</v>
      </c>
      <c r="G521">
        <v>35.223790000000001</v>
      </c>
      <c r="H521">
        <v>-78.816720000000004</v>
      </c>
      <c r="I521">
        <v>-2.87</v>
      </c>
      <c r="J521">
        <v>-20.68</v>
      </c>
      <c r="K521">
        <v>2.2799999999999998</v>
      </c>
      <c r="L521">
        <v>7.0999999999999994E-2</v>
      </c>
      <c r="M521">
        <v>5.5E-2</v>
      </c>
    </row>
    <row r="522" spans="1:13" x14ac:dyDescent="0.25">
      <c r="A522" t="s">
        <v>5479</v>
      </c>
      <c r="B522">
        <v>2017</v>
      </c>
      <c r="C522">
        <v>2010353</v>
      </c>
      <c r="D522" t="s">
        <v>1912</v>
      </c>
      <c r="E522">
        <v>1</v>
      </c>
      <c r="F522" s="1">
        <v>42913</v>
      </c>
      <c r="G522">
        <v>36.147930000000002</v>
      </c>
      <c r="H522">
        <v>-81.882750000000001</v>
      </c>
      <c r="I522">
        <v>-6.05</v>
      </c>
      <c r="J522">
        <v>-38.51</v>
      </c>
      <c r="K522">
        <v>9.89</v>
      </c>
      <c r="L522">
        <v>5.0000000000000001E-3</v>
      </c>
      <c r="M522">
        <v>3.1E-2</v>
      </c>
    </row>
    <row r="523" spans="1:13" x14ac:dyDescent="0.25">
      <c r="A523" t="s">
        <v>5480</v>
      </c>
      <c r="B523">
        <v>2017</v>
      </c>
      <c r="C523">
        <v>2010235</v>
      </c>
      <c r="D523" t="s">
        <v>1913</v>
      </c>
      <c r="E523">
        <v>1</v>
      </c>
      <c r="F523" s="1">
        <v>42899</v>
      </c>
      <c r="G523">
        <v>35.856209999999997</v>
      </c>
      <c r="H523">
        <v>-78.030209999999997</v>
      </c>
      <c r="I523">
        <v>-2.5099999999999998</v>
      </c>
      <c r="J523">
        <v>-20.57</v>
      </c>
      <c r="K523">
        <v>-0.49</v>
      </c>
      <c r="L523">
        <v>0.107</v>
      </c>
      <c r="M523">
        <v>4.2000000000000003E-2</v>
      </c>
    </row>
    <row r="524" spans="1:13" x14ac:dyDescent="0.25">
      <c r="A524" t="s">
        <v>5481</v>
      </c>
      <c r="B524">
        <v>2017</v>
      </c>
      <c r="C524">
        <v>2010356</v>
      </c>
      <c r="D524" t="s">
        <v>1914</v>
      </c>
      <c r="E524">
        <v>1</v>
      </c>
      <c r="F524" s="1">
        <v>42913</v>
      </c>
      <c r="G524">
        <v>36.185890000000001</v>
      </c>
      <c r="H524">
        <v>-79.350809999999996</v>
      </c>
      <c r="I524">
        <v>-1.2</v>
      </c>
      <c r="J524">
        <v>-14.36</v>
      </c>
      <c r="K524">
        <v>-4.76</v>
      </c>
      <c r="L524">
        <v>0.27</v>
      </c>
      <c r="M524">
        <v>0.40899999999999997</v>
      </c>
    </row>
    <row r="525" spans="1:13" x14ac:dyDescent="0.25">
      <c r="A525" t="s">
        <v>5482</v>
      </c>
      <c r="B525">
        <v>2017</v>
      </c>
      <c r="C525">
        <v>2010575</v>
      </c>
      <c r="D525" t="s">
        <v>1915</v>
      </c>
      <c r="E525">
        <v>1</v>
      </c>
      <c r="F525" s="1">
        <v>42941</v>
      </c>
      <c r="G525">
        <v>35.193710000000003</v>
      </c>
      <c r="H525">
        <v>-81.964950000000002</v>
      </c>
      <c r="I525">
        <v>1.49</v>
      </c>
      <c r="J525">
        <v>-0.56999999999999995</v>
      </c>
      <c r="K525">
        <v>-12.49</v>
      </c>
      <c r="L525">
        <v>0.60099999999999998</v>
      </c>
      <c r="M525">
        <v>0.42599999999999999</v>
      </c>
    </row>
    <row r="526" spans="1:13" x14ac:dyDescent="0.25">
      <c r="A526" t="s">
        <v>3466</v>
      </c>
      <c r="B526">
        <v>2017</v>
      </c>
      <c r="C526">
        <v>2010247</v>
      </c>
      <c r="D526" t="s">
        <v>1916</v>
      </c>
      <c r="E526">
        <v>1</v>
      </c>
      <c r="F526" s="1">
        <v>42900</v>
      </c>
      <c r="G526">
        <v>34.932899999999997</v>
      </c>
      <c r="H526">
        <v>-77.104830000000007</v>
      </c>
      <c r="I526">
        <v>1.47</v>
      </c>
      <c r="J526">
        <v>6.72</v>
      </c>
      <c r="K526">
        <v>-5.04</v>
      </c>
      <c r="L526">
        <v>0.81100000000000005</v>
      </c>
      <c r="M526">
        <v>0.32600000000000001</v>
      </c>
    </row>
    <row r="527" spans="1:13" x14ac:dyDescent="0.25">
      <c r="A527" t="s">
        <v>4781</v>
      </c>
      <c r="B527">
        <v>2017</v>
      </c>
      <c r="C527">
        <v>2010343</v>
      </c>
      <c r="D527" t="s">
        <v>1917</v>
      </c>
      <c r="E527">
        <v>1</v>
      </c>
      <c r="F527" s="1">
        <v>42911</v>
      </c>
      <c r="G527">
        <v>35.116010000000003</v>
      </c>
      <c r="H527">
        <v>-80.263040000000004</v>
      </c>
      <c r="I527">
        <v>-3.1</v>
      </c>
      <c r="J527">
        <v>-22.12</v>
      </c>
      <c r="K527">
        <v>2.68</v>
      </c>
      <c r="L527">
        <v>8.8999999999999996E-2</v>
      </c>
      <c r="M527">
        <v>0.24</v>
      </c>
    </row>
    <row r="528" spans="1:13" x14ac:dyDescent="0.25">
      <c r="A528" t="s">
        <v>5483</v>
      </c>
      <c r="B528">
        <v>2017</v>
      </c>
      <c r="C528">
        <v>2010940</v>
      </c>
      <c r="D528" t="s">
        <v>1918</v>
      </c>
      <c r="E528">
        <v>1</v>
      </c>
      <c r="F528" s="1">
        <v>42998</v>
      </c>
      <c r="G528">
        <v>35.333649999999999</v>
      </c>
      <c r="H528">
        <v>-79.550809999999998</v>
      </c>
      <c r="I528">
        <v>-1.65</v>
      </c>
      <c r="J528">
        <v>-15.11</v>
      </c>
      <c r="K528">
        <v>-1.91</v>
      </c>
      <c r="L528">
        <v>0.192</v>
      </c>
      <c r="M528">
        <v>0.44700000000000001</v>
      </c>
    </row>
    <row r="529" spans="1:13" x14ac:dyDescent="0.25">
      <c r="A529" t="s">
        <v>5484</v>
      </c>
      <c r="B529">
        <v>2017</v>
      </c>
      <c r="C529">
        <v>2010350</v>
      </c>
      <c r="D529" t="s">
        <v>1919</v>
      </c>
      <c r="E529">
        <v>1</v>
      </c>
      <c r="F529" s="1">
        <v>42912</v>
      </c>
      <c r="G529">
        <v>35.431159999999998</v>
      </c>
      <c r="H529">
        <v>-82.171000000000006</v>
      </c>
      <c r="I529">
        <v>-3.58</v>
      </c>
      <c r="J529">
        <v>-20.170000000000002</v>
      </c>
      <c r="K529">
        <v>8.4700000000000006</v>
      </c>
      <c r="L529">
        <v>4.8000000000000001E-2</v>
      </c>
      <c r="M529">
        <v>0.151</v>
      </c>
    </row>
    <row r="530" spans="1:13" x14ac:dyDescent="0.25">
      <c r="A530" t="s">
        <v>5485</v>
      </c>
      <c r="B530">
        <v>2017</v>
      </c>
      <c r="C530">
        <v>2010273</v>
      </c>
      <c r="D530" t="s">
        <v>1920</v>
      </c>
      <c r="E530">
        <v>1</v>
      </c>
      <c r="F530" s="1">
        <v>42902</v>
      </c>
      <c r="G530">
        <v>35.789380000000001</v>
      </c>
      <c r="H530">
        <v>-78.550259999999994</v>
      </c>
      <c r="I530">
        <v>-5.39</v>
      </c>
      <c r="J530">
        <v>-33.99</v>
      </c>
      <c r="K530">
        <v>9.1300000000000008</v>
      </c>
      <c r="L530">
        <v>2.1000000000000001E-2</v>
      </c>
      <c r="M530">
        <v>1.4999999999999999E-2</v>
      </c>
    </row>
    <row r="531" spans="1:13" x14ac:dyDescent="0.25">
      <c r="A531" t="s">
        <v>3332</v>
      </c>
      <c r="B531">
        <v>2017</v>
      </c>
      <c r="C531">
        <v>2010314</v>
      </c>
      <c r="D531" t="s">
        <v>1921</v>
      </c>
      <c r="E531">
        <v>1</v>
      </c>
      <c r="F531" s="1">
        <v>42907</v>
      </c>
      <c r="G531">
        <v>46.09872</v>
      </c>
      <c r="H531">
        <v>-97.238140000000001</v>
      </c>
      <c r="I531">
        <v>-1.68</v>
      </c>
      <c r="J531">
        <v>-27.89</v>
      </c>
      <c r="K531">
        <v>-14.45</v>
      </c>
      <c r="L531">
        <v>0.92800000000000005</v>
      </c>
      <c r="M531">
        <v>1.3480000000000001</v>
      </c>
    </row>
    <row r="532" spans="1:13" x14ac:dyDescent="0.25">
      <c r="A532" t="s">
        <v>3396</v>
      </c>
      <c r="B532">
        <v>2017</v>
      </c>
      <c r="C532">
        <v>2010394</v>
      </c>
      <c r="D532" t="s">
        <v>1922</v>
      </c>
      <c r="E532">
        <v>1</v>
      </c>
      <c r="F532" s="1">
        <v>42916</v>
      </c>
      <c r="G532">
        <v>47.074280000000002</v>
      </c>
      <c r="H532">
        <v>-99.630650000000003</v>
      </c>
      <c r="I532">
        <v>-3.15</v>
      </c>
      <c r="J532">
        <v>-37.54</v>
      </c>
      <c r="K532">
        <v>-12.34</v>
      </c>
      <c r="L532">
        <v>0.92400000000000004</v>
      </c>
      <c r="M532">
        <v>1.345</v>
      </c>
    </row>
    <row r="533" spans="1:13" x14ac:dyDescent="0.25">
      <c r="A533" t="s">
        <v>2884</v>
      </c>
      <c r="B533">
        <v>2017</v>
      </c>
      <c r="C533">
        <v>2010492</v>
      </c>
      <c r="D533" t="s">
        <v>1923</v>
      </c>
      <c r="E533">
        <v>1</v>
      </c>
      <c r="F533" s="1">
        <v>42929</v>
      </c>
      <c r="G533">
        <v>48.256779999999999</v>
      </c>
      <c r="H533">
        <v>-98.891540000000006</v>
      </c>
      <c r="I533">
        <v>-4.84</v>
      </c>
      <c r="J533">
        <v>-50.18</v>
      </c>
      <c r="K533">
        <v>-11.46</v>
      </c>
      <c r="L533">
        <v>0.59299999999999997</v>
      </c>
      <c r="M533">
        <v>1.1619999999999999</v>
      </c>
    </row>
    <row r="534" spans="1:13" x14ac:dyDescent="0.25">
      <c r="A534" t="s">
        <v>2446</v>
      </c>
      <c r="B534">
        <v>2017</v>
      </c>
      <c r="C534">
        <v>2010199</v>
      </c>
      <c r="D534" t="s">
        <v>1924</v>
      </c>
      <c r="E534">
        <v>1</v>
      </c>
      <c r="F534" s="1">
        <v>42893</v>
      </c>
      <c r="G534">
        <v>46.368310000000001</v>
      </c>
      <c r="H534">
        <v>-99.519959999999998</v>
      </c>
      <c r="I534">
        <v>-5.93</v>
      </c>
      <c r="J534">
        <v>-56.33</v>
      </c>
      <c r="K534">
        <v>-8.89</v>
      </c>
      <c r="L534">
        <v>0.42399999999999999</v>
      </c>
      <c r="M534">
        <v>0.4</v>
      </c>
    </row>
    <row r="535" spans="1:13" x14ac:dyDescent="0.25">
      <c r="A535" t="s">
        <v>3436</v>
      </c>
      <c r="B535">
        <v>2017</v>
      </c>
      <c r="C535">
        <v>2010317</v>
      </c>
      <c r="D535" t="s">
        <v>1925</v>
      </c>
      <c r="E535">
        <v>1</v>
      </c>
      <c r="F535" s="1">
        <v>42906</v>
      </c>
      <c r="G535">
        <v>47.864739999999998</v>
      </c>
      <c r="H535">
        <v>-101.5133</v>
      </c>
      <c r="I535">
        <v>-6.16</v>
      </c>
      <c r="J535">
        <v>-63.08</v>
      </c>
      <c r="K535">
        <v>-13.8</v>
      </c>
      <c r="L535">
        <v>0.505</v>
      </c>
      <c r="M535">
        <v>0.51100000000000001</v>
      </c>
    </row>
    <row r="536" spans="1:13" x14ac:dyDescent="0.25">
      <c r="A536" t="s">
        <v>3034</v>
      </c>
      <c r="B536">
        <v>2017</v>
      </c>
      <c r="C536">
        <v>2010210</v>
      </c>
      <c r="D536" t="s">
        <v>1926</v>
      </c>
      <c r="E536">
        <v>1</v>
      </c>
      <c r="F536" s="1">
        <v>42894</v>
      </c>
      <c r="G536">
        <v>46.89273</v>
      </c>
      <c r="H536">
        <v>-99.416510000000002</v>
      </c>
      <c r="I536">
        <v>-3.54</v>
      </c>
      <c r="J536">
        <v>-41.63</v>
      </c>
      <c r="K536">
        <v>-13.31</v>
      </c>
      <c r="L536">
        <v>0.77700000000000002</v>
      </c>
      <c r="M536">
        <v>3.0329999999999999</v>
      </c>
    </row>
    <row r="537" spans="1:13" x14ac:dyDescent="0.25">
      <c r="A537" t="s">
        <v>2731</v>
      </c>
      <c r="B537">
        <v>2017</v>
      </c>
      <c r="C537">
        <v>2010294</v>
      </c>
      <c r="D537" t="s">
        <v>1927</v>
      </c>
      <c r="E537">
        <v>1</v>
      </c>
      <c r="F537" s="1">
        <v>42906</v>
      </c>
      <c r="G537">
        <v>48.334269999999997</v>
      </c>
      <c r="H537">
        <v>-100.74850000000001</v>
      </c>
      <c r="I537">
        <v>-8.01</v>
      </c>
      <c r="J537">
        <v>-73.8</v>
      </c>
      <c r="K537">
        <v>-9.7200000000000006</v>
      </c>
      <c r="L537">
        <v>0.308</v>
      </c>
      <c r="M537">
        <v>0.57099999999999995</v>
      </c>
    </row>
    <row r="538" spans="1:13" x14ac:dyDescent="0.25">
      <c r="A538" t="s">
        <v>4795</v>
      </c>
      <c r="B538">
        <v>2017</v>
      </c>
      <c r="C538">
        <v>2010188</v>
      </c>
      <c r="D538" t="s">
        <v>1928</v>
      </c>
      <c r="E538">
        <v>1</v>
      </c>
      <c r="F538" s="1">
        <v>42892</v>
      </c>
      <c r="G538">
        <v>47.272219999999997</v>
      </c>
      <c r="H538">
        <v>-100.3903</v>
      </c>
      <c r="I538">
        <v>-4.25</v>
      </c>
      <c r="J538">
        <v>-47.07</v>
      </c>
      <c r="K538">
        <v>-13.07</v>
      </c>
      <c r="L538">
        <v>0.71</v>
      </c>
      <c r="M538">
        <v>0.93100000000000005</v>
      </c>
    </row>
    <row r="539" spans="1:13" x14ac:dyDescent="0.25">
      <c r="A539" t="s">
        <v>4814</v>
      </c>
      <c r="B539">
        <v>2017</v>
      </c>
      <c r="C539">
        <v>2010510</v>
      </c>
      <c r="D539" t="s">
        <v>1929</v>
      </c>
      <c r="E539">
        <v>1</v>
      </c>
      <c r="F539" s="1">
        <v>42934</v>
      </c>
      <c r="G539">
        <v>48.665210000000002</v>
      </c>
      <c r="H539">
        <v>-103.0633</v>
      </c>
      <c r="I539">
        <v>-5.38</v>
      </c>
      <c r="J539">
        <v>-52.14</v>
      </c>
      <c r="K539">
        <v>-9.1</v>
      </c>
      <c r="L539">
        <v>0.85099999999999998</v>
      </c>
      <c r="M539">
        <v>0.91500000000000004</v>
      </c>
    </row>
    <row r="540" spans="1:13" x14ac:dyDescent="0.25">
      <c r="A540" t="s">
        <v>4808</v>
      </c>
      <c r="B540">
        <v>2017</v>
      </c>
      <c r="C540">
        <v>2010493</v>
      </c>
      <c r="D540" t="s">
        <v>1930</v>
      </c>
      <c r="E540">
        <v>1</v>
      </c>
      <c r="F540" s="1">
        <v>42930</v>
      </c>
      <c r="G540">
        <v>48.547289999999997</v>
      </c>
      <c r="H540">
        <v>-99.185169999999999</v>
      </c>
      <c r="I540">
        <v>-6.51</v>
      </c>
      <c r="J540">
        <v>-64.22</v>
      </c>
      <c r="K540">
        <v>-12.14</v>
      </c>
      <c r="L540">
        <v>0.378</v>
      </c>
      <c r="M540">
        <v>0.252</v>
      </c>
    </row>
    <row r="541" spans="1:13" x14ac:dyDescent="0.25">
      <c r="A541" t="s">
        <v>4798</v>
      </c>
      <c r="B541">
        <v>2017</v>
      </c>
      <c r="C541">
        <v>2010179</v>
      </c>
      <c r="D541" t="s">
        <v>1931</v>
      </c>
      <c r="E541">
        <v>1</v>
      </c>
      <c r="F541" s="1">
        <v>42887</v>
      </c>
      <c r="G541">
        <v>47.173409999999997</v>
      </c>
      <c r="H541">
        <v>-99.771109999999993</v>
      </c>
      <c r="I541">
        <v>-4.68</v>
      </c>
      <c r="J541">
        <v>-51.14</v>
      </c>
      <c r="K541">
        <v>-13.7</v>
      </c>
      <c r="L541">
        <v>0.61299999999999999</v>
      </c>
      <c r="M541">
        <v>1.0780000000000001</v>
      </c>
    </row>
    <row r="542" spans="1:13" x14ac:dyDescent="0.25">
      <c r="A542" t="s">
        <v>4807</v>
      </c>
      <c r="B542">
        <v>2017</v>
      </c>
      <c r="C542">
        <v>2010267</v>
      </c>
      <c r="D542" t="s">
        <v>1932</v>
      </c>
      <c r="E542">
        <v>1</v>
      </c>
      <c r="F542" s="1">
        <v>42902</v>
      </c>
      <c r="G542">
        <v>48.00826</v>
      </c>
      <c r="H542">
        <v>-101.5346</v>
      </c>
      <c r="I542">
        <v>-5.85</v>
      </c>
      <c r="J542">
        <v>-59.54</v>
      </c>
      <c r="K542">
        <v>-12.74</v>
      </c>
      <c r="L542">
        <v>0.58699999999999997</v>
      </c>
      <c r="M542">
        <v>3.802</v>
      </c>
    </row>
    <row r="543" spans="1:13" x14ac:dyDescent="0.25">
      <c r="A543" t="s">
        <v>4787</v>
      </c>
      <c r="B543">
        <v>2017</v>
      </c>
      <c r="C543">
        <v>2010525</v>
      </c>
      <c r="D543" t="s">
        <v>1933</v>
      </c>
      <c r="E543">
        <v>1</v>
      </c>
      <c r="F543" s="1">
        <v>42935</v>
      </c>
      <c r="G543">
        <v>48.748980000000003</v>
      </c>
      <c r="H543">
        <v>-102.9426</v>
      </c>
      <c r="I543">
        <v>-6.32</v>
      </c>
      <c r="J543">
        <v>-67.14</v>
      </c>
      <c r="K543">
        <v>-16.579999999999998</v>
      </c>
      <c r="L543">
        <v>0.59899999999999998</v>
      </c>
      <c r="M543">
        <v>0.628</v>
      </c>
    </row>
    <row r="544" spans="1:13" x14ac:dyDescent="0.25">
      <c r="A544" t="s">
        <v>4805</v>
      </c>
      <c r="B544">
        <v>2017</v>
      </c>
      <c r="C544">
        <v>2010508</v>
      </c>
      <c r="D544" t="s">
        <v>1934</v>
      </c>
      <c r="E544">
        <v>1</v>
      </c>
      <c r="F544" s="1">
        <v>42934</v>
      </c>
      <c r="G544">
        <v>48.956040000000002</v>
      </c>
      <c r="H544">
        <v>-99.835560000000001</v>
      </c>
      <c r="I544">
        <v>-5</v>
      </c>
      <c r="J544">
        <v>-57.58</v>
      </c>
      <c r="K544">
        <v>-17.579999999999998</v>
      </c>
      <c r="L544">
        <v>0.75600000000000001</v>
      </c>
      <c r="M544">
        <v>4.0599999999999996</v>
      </c>
    </row>
    <row r="545" spans="1:13" x14ac:dyDescent="0.25">
      <c r="A545" t="s">
        <v>4792</v>
      </c>
      <c r="B545">
        <v>2017</v>
      </c>
      <c r="C545">
        <v>2010185</v>
      </c>
      <c r="D545" t="s">
        <v>1935</v>
      </c>
      <c r="E545">
        <v>1</v>
      </c>
      <c r="F545" s="1">
        <v>42891</v>
      </c>
      <c r="G545">
        <v>47.080010000000001</v>
      </c>
      <c r="H545">
        <v>-99.730590000000007</v>
      </c>
      <c r="I545">
        <v>-5.3</v>
      </c>
      <c r="J545">
        <v>-54.73</v>
      </c>
      <c r="K545">
        <v>-12.33</v>
      </c>
      <c r="L545">
        <v>0.49199999999999999</v>
      </c>
      <c r="M545">
        <v>1.167</v>
      </c>
    </row>
    <row r="546" spans="1:13" x14ac:dyDescent="0.25">
      <c r="A546" t="s">
        <v>4791</v>
      </c>
      <c r="B546">
        <v>2017</v>
      </c>
      <c r="C546">
        <v>2010604</v>
      </c>
      <c r="D546" t="s">
        <v>1936</v>
      </c>
      <c r="E546">
        <v>1</v>
      </c>
      <c r="F546" s="1">
        <v>42943</v>
      </c>
      <c r="G546">
        <v>47.904200000000003</v>
      </c>
      <c r="H546">
        <v>-101.0598</v>
      </c>
      <c r="I546">
        <v>-3.72</v>
      </c>
      <c r="J546">
        <v>-48.05</v>
      </c>
      <c r="K546">
        <v>-18.29</v>
      </c>
      <c r="L546">
        <v>0.81200000000000006</v>
      </c>
      <c r="M546">
        <v>1.94</v>
      </c>
    </row>
    <row r="547" spans="1:13" x14ac:dyDescent="0.25">
      <c r="A547" t="s">
        <v>4800</v>
      </c>
      <c r="B547">
        <v>2017</v>
      </c>
      <c r="C547">
        <v>2010370</v>
      </c>
      <c r="D547" t="s">
        <v>1937</v>
      </c>
      <c r="E547">
        <v>1</v>
      </c>
      <c r="F547" s="1">
        <v>42914</v>
      </c>
      <c r="G547">
        <v>46.543610000000001</v>
      </c>
      <c r="H547">
        <v>-104.0277</v>
      </c>
      <c r="I547">
        <v>-7.26</v>
      </c>
      <c r="J547">
        <v>-77.16</v>
      </c>
      <c r="K547">
        <v>-19.079999999999998</v>
      </c>
      <c r="L547">
        <v>0.25600000000000001</v>
      </c>
      <c r="M547">
        <v>0.64400000000000002</v>
      </c>
    </row>
    <row r="548" spans="1:13" x14ac:dyDescent="0.25">
      <c r="A548" t="s">
        <v>4812</v>
      </c>
      <c r="B548">
        <v>2017</v>
      </c>
      <c r="C548">
        <v>2010553</v>
      </c>
      <c r="D548" t="s">
        <v>1938</v>
      </c>
      <c r="E548">
        <v>1</v>
      </c>
      <c r="F548" s="1">
        <v>42934</v>
      </c>
      <c r="G548">
        <v>48.877389999999998</v>
      </c>
      <c r="H548">
        <v>-99.980699999999999</v>
      </c>
      <c r="I548">
        <v>-3.36</v>
      </c>
      <c r="J548">
        <v>-53.07</v>
      </c>
      <c r="K548">
        <v>-26.19</v>
      </c>
      <c r="L548">
        <v>1.0720000000000001</v>
      </c>
      <c r="M548">
        <v>1.506</v>
      </c>
    </row>
    <row r="549" spans="1:13" x14ac:dyDescent="0.25">
      <c r="A549" t="s">
        <v>4794</v>
      </c>
      <c r="B549">
        <v>2017</v>
      </c>
      <c r="C549">
        <v>2010410</v>
      </c>
      <c r="D549" t="s">
        <v>1939</v>
      </c>
      <c r="E549">
        <v>1</v>
      </c>
      <c r="F549" s="1">
        <v>42922</v>
      </c>
      <c r="G549">
        <v>47.068109999999997</v>
      </c>
      <c r="H549">
        <v>-99.079580000000007</v>
      </c>
      <c r="I549">
        <v>-4.21</v>
      </c>
      <c r="J549">
        <v>-45.45</v>
      </c>
      <c r="K549">
        <v>-11.77</v>
      </c>
      <c r="L549">
        <v>0.66300000000000003</v>
      </c>
      <c r="M549">
        <v>1.8759999999999999</v>
      </c>
    </row>
    <row r="550" spans="1:13" x14ac:dyDescent="0.25">
      <c r="A550" t="s">
        <v>4813</v>
      </c>
      <c r="B550">
        <v>2017</v>
      </c>
      <c r="C550">
        <v>2010324</v>
      </c>
      <c r="D550" t="s">
        <v>1940</v>
      </c>
      <c r="E550">
        <v>1</v>
      </c>
      <c r="F550" s="1">
        <v>42908</v>
      </c>
      <c r="G550">
        <v>47.848300000000002</v>
      </c>
      <c r="H550">
        <v>-100.2783</v>
      </c>
      <c r="I550">
        <v>-4.1900000000000004</v>
      </c>
      <c r="J550">
        <v>-51.8</v>
      </c>
      <c r="K550">
        <v>-18.28</v>
      </c>
      <c r="L550">
        <v>0.72199999999999998</v>
      </c>
      <c r="M550">
        <v>0.72099999999999997</v>
      </c>
    </row>
    <row r="551" spans="1:13" x14ac:dyDescent="0.25">
      <c r="A551" t="s">
        <v>4789</v>
      </c>
      <c r="B551">
        <v>2017</v>
      </c>
      <c r="C551">
        <v>2010406</v>
      </c>
      <c r="D551" t="s">
        <v>1941</v>
      </c>
      <c r="E551">
        <v>1</v>
      </c>
      <c r="F551" s="1">
        <v>42921</v>
      </c>
      <c r="G551">
        <v>46.609839999999998</v>
      </c>
      <c r="H551">
        <v>-101.8535</v>
      </c>
      <c r="I551">
        <v>-10.79</v>
      </c>
      <c r="J551">
        <v>-92.97</v>
      </c>
      <c r="K551">
        <v>-6.65</v>
      </c>
      <c r="L551">
        <v>4.5999999999999999E-2</v>
      </c>
      <c r="M551">
        <v>0.17599999999999999</v>
      </c>
    </row>
    <row r="552" spans="1:13" x14ac:dyDescent="0.25">
      <c r="A552" t="s">
        <v>5486</v>
      </c>
      <c r="B552">
        <v>2017</v>
      </c>
      <c r="C552">
        <v>2010224</v>
      </c>
      <c r="D552" t="s">
        <v>1942</v>
      </c>
      <c r="E552">
        <v>1</v>
      </c>
      <c r="F552" s="1">
        <v>42898</v>
      </c>
      <c r="G552">
        <v>47.263939999999998</v>
      </c>
      <c r="H552">
        <v>-99.804609999999997</v>
      </c>
      <c r="I552">
        <v>-5.6</v>
      </c>
      <c r="J552">
        <v>-55.64</v>
      </c>
      <c r="K552">
        <v>-10.84</v>
      </c>
      <c r="L552">
        <v>0.54300000000000004</v>
      </c>
      <c r="M552">
        <v>0.998</v>
      </c>
    </row>
    <row r="553" spans="1:13" x14ac:dyDescent="0.25">
      <c r="A553" t="s">
        <v>5487</v>
      </c>
      <c r="B553">
        <v>2017</v>
      </c>
      <c r="C553">
        <v>2010227</v>
      </c>
      <c r="D553" t="s">
        <v>1943</v>
      </c>
      <c r="E553">
        <v>1</v>
      </c>
      <c r="F553" s="1">
        <v>42898</v>
      </c>
      <c r="G553">
        <v>47.131860000000003</v>
      </c>
      <c r="H553">
        <v>-99.231740000000002</v>
      </c>
      <c r="I553">
        <v>-6.13</v>
      </c>
      <c r="J553">
        <v>-58.76</v>
      </c>
      <c r="K553">
        <v>-9.7200000000000006</v>
      </c>
      <c r="L553">
        <v>0.39900000000000002</v>
      </c>
      <c r="M553">
        <v>0.54400000000000004</v>
      </c>
    </row>
    <row r="554" spans="1:13" x14ac:dyDescent="0.25">
      <c r="A554" t="s">
        <v>5488</v>
      </c>
      <c r="B554">
        <v>2017</v>
      </c>
      <c r="C554">
        <v>2010509</v>
      </c>
      <c r="D554" t="s">
        <v>1944</v>
      </c>
      <c r="E554">
        <v>1</v>
      </c>
      <c r="F554" s="1">
        <v>42934</v>
      </c>
      <c r="G554">
        <v>48.674669999999999</v>
      </c>
      <c r="H554">
        <v>-99.977429999999998</v>
      </c>
      <c r="I554">
        <v>-13.47</v>
      </c>
      <c r="J554">
        <v>-98.25</v>
      </c>
      <c r="K554">
        <v>9.51</v>
      </c>
      <c r="L554">
        <v>1.2E-2</v>
      </c>
      <c r="M554">
        <v>0.38</v>
      </c>
    </row>
    <row r="555" spans="1:13" x14ac:dyDescent="0.25">
      <c r="A555" t="s">
        <v>5489</v>
      </c>
      <c r="B555">
        <v>2017</v>
      </c>
      <c r="C555">
        <v>2010248</v>
      </c>
      <c r="D555" t="s">
        <v>1945</v>
      </c>
      <c r="E555">
        <v>1</v>
      </c>
      <c r="F555" s="1">
        <v>42900</v>
      </c>
      <c r="G555">
        <v>48.352119999999999</v>
      </c>
      <c r="H555">
        <v>-101.89530000000001</v>
      </c>
      <c r="I555">
        <v>-6.45</v>
      </c>
      <c r="J555">
        <v>-64.97</v>
      </c>
      <c r="K555">
        <v>-13.37</v>
      </c>
      <c r="L555">
        <v>0.54900000000000004</v>
      </c>
      <c r="M555">
        <v>0.96499999999999997</v>
      </c>
    </row>
    <row r="556" spans="1:13" x14ac:dyDescent="0.25">
      <c r="A556" t="s">
        <v>5490</v>
      </c>
      <c r="B556">
        <v>2017</v>
      </c>
      <c r="C556">
        <v>2010579</v>
      </c>
      <c r="D556" t="s">
        <v>1946</v>
      </c>
      <c r="E556">
        <v>1</v>
      </c>
      <c r="F556" s="1">
        <v>42941</v>
      </c>
      <c r="G556">
        <v>46.110880000000002</v>
      </c>
      <c r="H556">
        <v>-98.890730000000005</v>
      </c>
      <c r="I556">
        <v>-3.22</v>
      </c>
      <c r="J556">
        <v>-37.18</v>
      </c>
      <c r="K556">
        <v>-11.42</v>
      </c>
      <c r="L556">
        <v>0.77400000000000002</v>
      </c>
      <c r="M556">
        <v>0.88400000000000001</v>
      </c>
    </row>
    <row r="557" spans="1:13" x14ac:dyDescent="0.25">
      <c r="A557" t="s">
        <v>5491</v>
      </c>
      <c r="B557">
        <v>2017</v>
      </c>
      <c r="C557">
        <v>2010684</v>
      </c>
      <c r="D557" t="s">
        <v>1947</v>
      </c>
      <c r="E557">
        <v>1</v>
      </c>
      <c r="F557" s="1">
        <v>42954</v>
      </c>
      <c r="G557">
        <v>48.334470000000003</v>
      </c>
      <c r="H557">
        <v>-102.05070000000001</v>
      </c>
      <c r="I557">
        <v>-2.73</v>
      </c>
      <c r="J557">
        <v>-51.63</v>
      </c>
      <c r="K557">
        <v>-29.79</v>
      </c>
      <c r="L557">
        <v>1.0149999999999999</v>
      </c>
      <c r="M557">
        <v>0.67100000000000004</v>
      </c>
    </row>
    <row r="558" spans="1:13" x14ac:dyDescent="0.25">
      <c r="A558" t="s">
        <v>5492</v>
      </c>
      <c r="B558">
        <v>2017</v>
      </c>
      <c r="C558">
        <v>2010650</v>
      </c>
      <c r="D558" t="s">
        <v>1948</v>
      </c>
      <c r="E558">
        <v>1</v>
      </c>
      <c r="F558" s="1">
        <v>42948</v>
      </c>
      <c r="G558">
        <v>48.97325</v>
      </c>
      <c r="H558">
        <v>-100.37130000000001</v>
      </c>
      <c r="I558">
        <v>-6.77</v>
      </c>
      <c r="J558">
        <v>-70.86</v>
      </c>
      <c r="K558">
        <v>-16.7</v>
      </c>
      <c r="L558">
        <v>0.46400000000000002</v>
      </c>
      <c r="M558">
        <v>1.49</v>
      </c>
    </row>
    <row r="559" spans="1:13" x14ac:dyDescent="0.25">
      <c r="A559" t="s">
        <v>5493</v>
      </c>
      <c r="B559">
        <v>2017</v>
      </c>
      <c r="C559">
        <v>2010198</v>
      </c>
      <c r="D559" t="s">
        <v>1949</v>
      </c>
      <c r="E559">
        <v>1</v>
      </c>
      <c r="F559" s="1">
        <v>42893</v>
      </c>
      <c r="G559">
        <v>46.359900000000003</v>
      </c>
      <c r="H559">
        <v>-99.482979999999998</v>
      </c>
      <c r="I559">
        <v>-4.95</v>
      </c>
      <c r="J559">
        <v>-49.42</v>
      </c>
      <c r="K559">
        <v>-9.82</v>
      </c>
      <c r="L559">
        <v>0.55800000000000005</v>
      </c>
      <c r="M559">
        <v>0.85599999999999998</v>
      </c>
    </row>
    <row r="560" spans="1:13" x14ac:dyDescent="0.25">
      <c r="A560" t="s">
        <v>5494</v>
      </c>
      <c r="B560">
        <v>2017</v>
      </c>
      <c r="C560">
        <v>2010323</v>
      </c>
      <c r="D560" t="s">
        <v>1950</v>
      </c>
      <c r="E560">
        <v>1</v>
      </c>
      <c r="F560" s="1">
        <v>42907</v>
      </c>
      <c r="G560">
        <v>48.239739999999998</v>
      </c>
      <c r="H560">
        <v>-102.3111</v>
      </c>
      <c r="I560">
        <v>-7.01</v>
      </c>
      <c r="J560">
        <v>-70.75</v>
      </c>
      <c r="K560">
        <v>-14.67</v>
      </c>
      <c r="L560">
        <v>0.45</v>
      </c>
      <c r="M560">
        <v>0.98299999999999998</v>
      </c>
    </row>
    <row r="561" spans="1:13" x14ac:dyDescent="0.25">
      <c r="A561" t="s">
        <v>5495</v>
      </c>
      <c r="B561">
        <v>2017</v>
      </c>
      <c r="C561">
        <v>2010757</v>
      </c>
      <c r="D561" t="s">
        <v>1951</v>
      </c>
      <c r="E561">
        <v>1</v>
      </c>
      <c r="F561" s="1">
        <v>42962</v>
      </c>
      <c r="G561">
        <v>48.897750000000002</v>
      </c>
      <c r="H561">
        <v>-103.502</v>
      </c>
      <c r="I561">
        <v>-3.46</v>
      </c>
      <c r="J561">
        <v>-55.35</v>
      </c>
      <c r="K561">
        <v>-27.67</v>
      </c>
      <c r="L561">
        <v>1.022</v>
      </c>
      <c r="M561">
        <v>0.77100000000000002</v>
      </c>
    </row>
    <row r="562" spans="1:13" x14ac:dyDescent="0.25">
      <c r="A562" t="s">
        <v>5496</v>
      </c>
      <c r="B562">
        <v>2017</v>
      </c>
      <c r="C562">
        <v>2010526</v>
      </c>
      <c r="D562" t="s">
        <v>1952</v>
      </c>
      <c r="E562">
        <v>1</v>
      </c>
      <c r="F562" s="1">
        <v>42935</v>
      </c>
      <c r="G562">
        <v>48.744909999999997</v>
      </c>
      <c r="H562">
        <v>-102.6896</v>
      </c>
      <c r="I562">
        <v>-4.97</v>
      </c>
      <c r="J562">
        <v>-63.13</v>
      </c>
      <c r="K562">
        <v>-23.37</v>
      </c>
      <c r="L562">
        <v>0.73</v>
      </c>
      <c r="M562">
        <v>0.38200000000000001</v>
      </c>
    </row>
    <row r="563" spans="1:13" x14ac:dyDescent="0.25">
      <c r="A563" t="s">
        <v>5497</v>
      </c>
      <c r="B563">
        <v>2017</v>
      </c>
      <c r="C563">
        <v>2010515</v>
      </c>
      <c r="D563" t="s">
        <v>1953</v>
      </c>
      <c r="E563">
        <v>1</v>
      </c>
      <c r="F563" s="1">
        <v>42935</v>
      </c>
      <c r="G563">
        <v>48.201180000000001</v>
      </c>
      <c r="H563">
        <v>-98.920389999999998</v>
      </c>
      <c r="I563">
        <v>-3.54</v>
      </c>
      <c r="J563">
        <v>-43.46</v>
      </c>
      <c r="K563">
        <v>-15.14</v>
      </c>
      <c r="L563">
        <v>0.81899999999999995</v>
      </c>
      <c r="M563">
        <v>1.7869999999999999</v>
      </c>
    </row>
    <row r="564" spans="1:13" x14ac:dyDescent="0.25">
      <c r="A564" t="s">
        <v>5498</v>
      </c>
      <c r="B564">
        <v>2017</v>
      </c>
      <c r="C564">
        <v>2010651</v>
      </c>
      <c r="D564" t="s">
        <v>1954</v>
      </c>
      <c r="E564">
        <v>1</v>
      </c>
      <c r="F564" s="1">
        <v>42947</v>
      </c>
      <c r="G564">
        <v>48.862279999999998</v>
      </c>
      <c r="H564">
        <v>-100.2127</v>
      </c>
      <c r="I564">
        <v>-3.53</v>
      </c>
      <c r="J564">
        <v>-54.37</v>
      </c>
      <c r="K564">
        <v>-26.13</v>
      </c>
      <c r="L564">
        <v>0.97599999999999998</v>
      </c>
      <c r="M564">
        <v>2.84</v>
      </c>
    </row>
    <row r="565" spans="1:13" x14ac:dyDescent="0.25">
      <c r="A565" t="s">
        <v>5499</v>
      </c>
      <c r="B565">
        <v>2017</v>
      </c>
      <c r="C565">
        <v>2011494</v>
      </c>
      <c r="D565" t="s">
        <v>1955</v>
      </c>
      <c r="E565">
        <v>1</v>
      </c>
      <c r="F565" s="1">
        <v>42998</v>
      </c>
      <c r="G565">
        <v>48.943060000000003</v>
      </c>
      <c r="H565">
        <v>-99.880930000000006</v>
      </c>
      <c r="I565">
        <v>-5.62</v>
      </c>
      <c r="J565">
        <v>-65.55</v>
      </c>
      <c r="K565">
        <v>-20.59</v>
      </c>
      <c r="L565">
        <v>0.56200000000000006</v>
      </c>
      <c r="M565">
        <v>0.64</v>
      </c>
    </row>
    <row r="566" spans="1:13" x14ac:dyDescent="0.25">
      <c r="A566" t="s">
        <v>5500</v>
      </c>
      <c r="B566">
        <v>2017</v>
      </c>
      <c r="C566">
        <v>2010720</v>
      </c>
      <c r="D566" t="s">
        <v>1956</v>
      </c>
      <c r="E566">
        <v>1</v>
      </c>
      <c r="F566" s="1">
        <v>42957</v>
      </c>
      <c r="G566">
        <v>48.850749999999998</v>
      </c>
      <c r="H566">
        <v>-102.84050000000001</v>
      </c>
      <c r="I566">
        <v>-9.8800000000000008</v>
      </c>
      <c r="J566">
        <v>-96.27</v>
      </c>
      <c r="K566">
        <v>-17.23</v>
      </c>
      <c r="L566">
        <v>0.2</v>
      </c>
      <c r="M566">
        <v>0.51500000000000001</v>
      </c>
    </row>
    <row r="567" spans="1:13" x14ac:dyDescent="0.25">
      <c r="A567" t="s">
        <v>5501</v>
      </c>
      <c r="B567">
        <v>2017</v>
      </c>
      <c r="C567">
        <v>2010603</v>
      </c>
      <c r="D567" t="s">
        <v>1957</v>
      </c>
      <c r="E567">
        <v>1</v>
      </c>
      <c r="F567" s="1">
        <v>42942</v>
      </c>
      <c r="G567">
        <v>47.904449999999997</v>
      </c>
      <c r="H567">
        <v>-98.971869999999996</v>
      </c>
      <c r="I567">
        <v>-3.37</v>
      </c>
      <c r="J567">
        <v>-44.71</v>
      </c>
      <c r="K567">
        <v>-17.75</v>
      </c>
      <c r="L567">
        <v>0.81499999999999995</v>
      </c>
      <c r="M567">
        <v>0.495</v>
      </c>
    </row>
    <row r="568" spans="1:13" x14ac:dyDescent="0.25">
      <c r="A568" t="s">
        <v>5502</v>
      </c>
      <c r="B568">
        <v>2017</v>
      </c>
      <c r="C568">
        <v>2010318</v>
      </c>
      <c r="D568" t="s">
        <v>1958</v>
      </c>
      <c r="E568">
        <v>1</v>
      </c>
      <c r="F568" s="1">
        <v>42907</v>
      </c>
      <c r="G568">
        <v>48.389319999999998</v>
      </c>
      <c r="H568">
        <v>-102.1524</v>
      </c>
      <c r="I568">
        <v>-5.74</v>
      </c>
      <c r="J568">
        <v>-62.2</v>
      </c>
      <c r="K568">
        <v>-16.28</v>
      </c>
      <c r="L568">
        <v>0.61099999999999999</v>
      </c>
      <c r="M568">
        <v>1.351</v>
      </c>
    </row>
    <row r="569" spans="1:13" x14ac:dyDescent="0.25">
      <c r="A569" t="s">
        <v>5503</v>
      </c>
      <c r="B569">
        <v>2017</v>
      </c>
      <c r="C569">
        <v>2010540</v>
      </c>
      <c r="D569" t="s">
        <v>1959</v>
      </c>
      <c r="E569">
        <v>1</v>
      </c>
      <c r="F569" s="1">
        <v>42936</v>
      </c>
      <c r="G569">
        <v>48.826210000000003</v>
      </c>
      <c r="H569">
        <v>-100.57550000000001</v>
      </c>
      <c r="I569">
        <v>-7.1</v>
      </c>
      <c r="J569">
        <v>-72.709999999999994</v>
      </c>
      <c r="K569">
        <v>-15.91</v>
      </c>
      <c r="L569">
        <v>0.34699999999999998</v>
      </c>
      <c r="M569">
        <v>0.25600000000000001</v>
      </c>
    </row>
    <row r="570" spans="1:13" x14ac:dyDescent="0.25">
      <c r="A570" t="s">
        <v>5504</v>
      </c>
      <c r="B570">
        <v>2017</v>
      </c>
      <c r="C570">
        <v>2010268</v>
      </c>
      <c r="D570" t="s">
        <v>1960</v>
      </c>
      <c r="E570">
        <v>1</v>
      </c>
      <c r="F570" s="1">
        <v>42902</v>
      </c>
      <c r="G570">
        <v>47.0334</v>
      </c>
      <c r="H570">
        <v>-99.476550000000003</v>
      </c>
      <c r="I570">
        <v>-5.43</v>
      </c>
      <c r="J570">
        <v>-53.97</v>
      </c>
      <c r="K570">
        <v>-10.53</v>
      </c>
      <c r="L570">
        <v>0.48399999999999999</v>
      </c>
      <c r="M570">
        <v>0.66</v>
      </c>
    </row>
    <row r="571" spans="1:13" x14ac:dyDescent="0.25">
      <c r="A571" t="s">
        <v>5505</v>
      </c>
      <c r="B571">
        <v>2017</v>
      </c>
      <c r="C571">
        <v>2010491</v>
      </c>
      <c r="D571" t="s">
        <v>1961</v>
      </c>
      <c r="E571">
        <v>1</v>
      </c>
      <c r="F571" s="1">
        <v>42930</v>
      </c>
      <c r="G571">
        <v>46.84995</v>
      </c>
      <c r="H571">
        <v>-99.414529999999999</v>
      </c>
      <c r="I571">
        <v>-3.74</v>
      </c>
      <c r="J571">
        <v>-42.88</v>
      </c>
      <c r="K571">
        <v>-12.96</v>
      </c>
      <c r="L571">
        <v>0.77</v>
      </c>
      <c r="M571">
        <v>3.1920000000000002</v>
      </c>
    </row>
    <row r="572" spans="1:13" x14ac:dyDescent="0.25">
      <c r="A572" t="s">
        <v>5506</v>
      </c>
      <c r="B572">
        <v>2017</v>
      </c>
      <c r="C572">
        <v>2010535</v>
      </c>
      <c r="D572" t="s">
        <v>1962</v>
      </c>
      <c r="E572">
        <v>1</v>
      </c>
      <c r="F572" s="1">
        <v>42936</v>
      </c>
      <c r="G572">
        <v>48.473120000000002</v>
      </c>
      <c r="H572">
        <v>-102.2659</v>
      </c>
      <c r="I572">
        <v>-5.19</v>
      </c>
      <c r="J572">
        <v>-61.22</v>
      </c>
      <c r="K572">
        <v>-19.7</v>
      </c>
      <c r="L572">
        <v>0.69499999999999995</v>
      </c>
      <c r="M572">
        <v>1.3360000000000001</v>
      </c>
    </row>
    <row r="573" spans="1:13" x14ac:dyDescent="0.25">
      <c r="A573" t="s">
        <v>5507</v>
      </c>
      <c r="B573">
        <v>2017</v>
      </c>
      <c r="C573">
        <v>2010430</v>
      </c>
      <c r="D573" t="s">
        <v>1963</v>
      </c>
      <c r="E573">
        <v>1</v>
      </c>
      <c r="F573" s="1">
        <v>42927</v>
      </c>
      <c r="G573">
        <v>46.252310000000001</v>
      </c>
      <c r="H573">
        <v>-97.452520000000007</v>
      </c>
      <c r="I573">
        <v>-5.95</v>
      </c>
      <c r="J573">
        <v>-54.1</v>
      </c>
      <c r="K573">
        <v>-6.5</v>
      </c>
      <c r="L573">
        <v>0.253</v>
      </c>
      <c r="M573">
        <v>0.186</v>
      </c>
    </row>
    <row r="574" spans="1:13" x14ac:dyDescent="0.25">
      <c r="A574" t="s">
        <v>5508</v>
      </c>
      <c r="B574">
        <v>2017</v>
      </c>
      <c r="C574">
        <v>2010966</v>
      </c>
      <c r="D574" t="s">
        <v>1964</v>
      </c>
      <c r="E574">
        <v>1</v>
      </c>
      <c r="F574" s="1">
        <v>43005</v>
      </c>
      <c r="G574">
        <v>46.193980000000003</v>
      </c>
      <c r="H574">
        <v>-100.979</v>
      </c>
      <c r="I574">
        <v>-4.1100000000000003</v>
      </c>
      <c r="J574">
        <v>-44.73</v>
      </c>
      <c r="K574">
        <v>-11.85</v>
      </c>
      <c r="L574">
        <v>0.54500000000000004</v>
      </c>
      <c r="M574">
        <v>0.14299999999999999</v>
      </c>
    </row>
    <row r="575" spans="1:13" x14ac:dyDescent="0.25">
      <c r="A575" t="s">
        <v>5509</v>
      </c>
      <c r="B575">
        <v>2017</v>
      </c>
      <c r="C575">
        <v>2010826</v>
      </c>
      <c r="D575" t="s">
        <v>1965</v>
      </c>
      <c r="E575">
        <v>1</v>
      </c>
      <c r="F575" s="1">
        <v>42975</v>
      </c>
      <c r="G575">
        <v>47.630429999999997</v>
      </c>
      <c r="H575">
        <v>-101.173</v>
      </c>
      <c r="I575">
        <v>-0.66</v>
      </c>
      <c r="J575">
        <v>-38.4</v>
      </c>
      <c r="K575">
        <v>-33.119999999999997</v>
      </c>
      <c r="L575">
        <v>1.2609999999999999</v>
      </c>
      <c r="M575">
        <v>0.52700000000000002</v>
      </c>
    </row>
    <row r="576" spans="1:13" x14ac:dyDescent="0.25">
      <c r="A576" t="s">
        <v>5510</v>
      </c>
      <c r="B576">
        <v>2017</v>
      </c>
      <c r="C576">
        <v>2011485</v>
      </c>
      <c r="D576" t="s">
        <v>1966</v>
      </c>
      <c r="E576">
        <v>1</v>
      </c>
      <c r="F576" s="1">
        <v>42996</v>
      </c>
      <c r="G576">
        <v>48.851599999999998</v>
      </c>
      <c r="H576">
        <v>-99.783680000000004</v>
      </c>
      <c r="I576">
        <v>-2.4900000000000002</v>
      </c>
      <c r="J576">
        <v>-53.4</v>
      </c>
      <c r="K576">
        <v>-33.479999999999997</v>
      </c>
      <c r="L576">
        <v>1.2</v>
      </c>
      <c r="M576">
        <v>0.96099999999999997</v>
      </c>
    </row>
    <row r="577" spans="1:13" x14ac:dyDescent="0.25">
      <c r="A577" t="s">
        <v>5511</v>
      </c>
      <c r="B577">
        <v>2017</v>
      </c>
      <c r="C577">
        <v>2010800</v>
      </c>
      <c r="D577" t="s">
        <v>1967</v>
      </c>
      <c r="E577">
        <v>1</v>
      </c>
      <c r="F577" s="1">
        <v>42970</v>
      </c>
      <c r="G577">
        <v>46.035466999999997</v>
      </c>
      <c r="H577">
        <v>-98.880206000000001</v>
      </c>
      <c r="I577">
        <v>-3.61</v>
      </c>
      <c r="J577">
        <v>-40.4</v>
      </c>
      <c r="K577">
        <v>-11.52</v>
      </c>
      <c r="L577">
        <v>0.65800000000000003</v>
      </c>
      <c r="M577">
        <v>1.6579999999999999</v>
      </c>
    </row>
    <row r="578" spans="1:13" x14ac:dyDescent="0.25">
      <c r="A578" t="s">
        <v>5512</v>
      </c>
      <c r="B578">
        <v>2017</v>
      </c>
      <c r="C578">
        <v>2011499</v>
      </c>
      <c r="D578" t="s">
        <v>1968</v>
      </c>
      <c r="E578">
        <v>1</v>
      </c>
      <c r="F578" s="1">
        <v>43003</v>
      </c>
      <c r="G578">
        <v>48.917700000000004</v>
      </c>
      <c r="H578">
        <v>-99.791399999999996</v>
      </c>
      <c r="I578">
        <v>-4.47</v>
      </c>
      <c r="J578">
        <v>-53.51</v>
      </c>
      <c r="K578">
        <v>-17.75</v>
      </c>
      <c r="L578">
        <v>0.92900000000000005</v>
      </c>
      <c r="M578">
        <v>4.8339999999999996</v>
      </c>
    </row>
    <row r="579" spans="1:13" x14ac:dyDescent="0.25">
      <c r="A579" t="s">
        <v>3955</v>
      </c>
      <c r="B579">
        <v>2017</v>
      </c>
      <c r="C579">
        <v>2010386</v>
      </c>
      <c r="D579" t="s">
        <v>1969</v>
      </c>
      <c r="E579">
        <v>1</v>
      </c>
      <c r="F579" s="1">
        <v>42914</v>
      </c>
      <c r="G579">
        <v>40.063110000000002</v>
      </c>
      <c r="H579">
        <v>-99.292199999999994</v>
      </c>
      <c r="I579">
        <v>-3.92</v>
      </c>
      <c r="J579">
        <v>-36.28</v>
      </c>
      <c r="K579">
        <v>-4.92</v>
      </c>
      <c r="L579">
        <v>0.189</v>
      </c>
      <c r="M579">
        <v>0.80300000000000005</v>
      </c>
    </row>
    <row r="580" spans="1:13" x14ac:dyDescent="0.25">
      <c r="A580" t="s">
        <v>2632</v>
      </c>
      <c r="B580">
        <v>2017</v>
      </c>
      <c r="C580">
        <v>2011184</v>
      </c>
      <c r="D580" t="s">
        <v>1970</v>
      </c>
      <c r="E580">
        <v>1</v>
      </c>
      <c r="F580" s="1">
        <v>42940</v>
      </c>
      <c r="G580">
        <v>42.5047</v>
      </c>
      <c r="H580">
        <v>-100.5301</v>
      </c>
      <c r="I580">
        <v>-1.87</v>
      </c>
      <c r="J580">
        <v>-30.18</v>
      </c>
      <c r="K580">
        <v>-15.22</v>
      </c>
      <c r="L580">
        <v>0.52</v>
      </c>
      <c r="M580">
        <v>0.99099999999999999</v>
      </c>
    </row>
    <row r="581" spans="1:13" x14ac:dyDescent="0.25">
      <c r="A581" t="s">
        <v>4040</v>
      </c>
      <c r="B581">
        <v>2017</v>
      </c>
      <c r="C581">
        <v>2010588</v>
      </c>
      <c r="D581" t="s">
        <v>1971</v>
      </c>
      <c r="E581">
        <v>1</v>
      </c>
      <c r="F581" s="1">
        <v>42941</v>
      </c>
      <c r="G581">
        <v>41.764319999999998</v>
      </c>
      <c r="H581">
        <v>-98.659790000000001</v>
      </c>
      <c r="I581">
        <v>-8.4600000000000009</v>
      </c>
      <c r="J581">
        <v>-60.53</v>
      </c>
      <c r="K581">
        <v>7.15</v>
      </c>
      <c r="L581">
        <v>6.8000000000000005E-2</v>
      </c>
      <c r="M581">
        <v>3.6999999999999998E-2</v>
      </c>
    </row>
    <row r="582" spans="1:13" x14ac:dyDescent="0.25">
      <c r="A582" t="s">
        <v>4057</v>
      </c>
      <c r="B582">
        <v>2017</v>
      </c>
      <c r="C582">
        <v>2011207</v>
      </c>
      <c r="D582" t="s">
        <v>1972</v>
      </c>
      <c r="E582">
        <v>1</v>
      </c>
      <c r="F582" s="1">
        <v>42942</v>
      </c>
      <c r="G582">
        <v>42.453200000000002</v>
      </c>
      <c r="H582">
        <v>-100.65</v>
      </c>
      <c r="I582">
        <v>-1.58</v>
      </c>
      <c r="J582">
        <v>-29.37</v>
      </c>
      <c r="K582">
        <v>-16.73</v>
      </c>
      <c r="L582">
        <v>0.57199999999999995</v>
      </c>
      <c r="M582">
        <v>0.30299999999999999</v>
      </c>
    </row>
    <row r="583" spans="1:13" x14ac:dyDescent="0.25">
      <c r="A583" t="s">
        <v>4098</v>
      </c>
      <c r="B583">
        <v>2017</v>
      </c>
      <c r="C583">
        <v>2010436</v>
      </c>
      <c r="D583" t="s">
        <v>1973</v>
      </c>
      <c r="E583">
        <v>1</v>
      </c>
      <c r="F583" s="1">
        <v>42927</v>
      </c>
      <c r="G583">
        <v>41.787860000000002</v>
      </c>
      <c r="H583">
        <v>-102.5219</v>
      </c>
      <c r="I583">
        <v>-4.33</v>
      </c>
      <c r="J583">
        <v>-49.97</v>
      </c>
      <c r="K583">
        <v>-15.33</v>
      </c>
      <c r="L583">
        <v>0.28799999999999998</v>
      </c>
      <c r="M583">
        <v>0.17</v>
      </c>
    </row>
    <row r="584" spans="1:13" x14ac:dyDescent="0.25">
      <c r="A584" t="s">
        <v>4830</v>
      </c>
      <c r="B584">
        <v>2017</v>
      </c>
      <c r="C584">
        <v>2010438</v>
      </c>
      <c r="D584" t="s">
        <v>1974</v>
      </c>
      <c r="E584">
        <v>1</v>
      </c>
      <c r="F584" s="1">
        <v>42927</v>
      </c>
      <c r="G584">
        <v>41.933549999999997</v>
      </c>
      <c r="H584">
        <v>-103.49420000000001</v>
      </c>
      <c r="I584">
        <v>-11.59</v>
      </c>
      <c r="J584">
        <v>-98.32</v>
      </c>
      <c r="K584">
        <v>-5.6</v>
      </c>
      <c r="L584">
        <v>0.26100000000000001</v>
      </c>
      <c r="M584">
        <v>2.2810000000000001</v>
      </c>
    </row>
    <row r="585" spans="1:13" x14ac:dyDescent="0.25">
      <c r="A585" t="s">
        <v>4819</v>
      </c>
      <c r="B585">
        <v>2017</v>
      </c>
      <c r="C585">
        <v>2010583</v>
      </c>
      <c r="D585" t="s">
        <v>1975</v>
      </c>
      <c r="E585">
        <v>1</v>
      </c>
      <c r="F585" s="1">
        <v>42941</v>
      </c>
      <c r="G585">
        <v>42.517389999999999</v>
      </c>
      <c r="H585">
        <v>-100.50279999999999</v>
      </c>
      <c r="I585">
        <v>-1.53</v>
      </c>
      <c r="J585">
        <v>-26.51</v>
      </c>
      <c r="K585">
        <v>-14.27</v>
      </c>
      <c r="L585">
        <v>0.57399999999999995</v>
      </c>
      <c r="M585">
        <v>0.502</v>
      </c>
    </row>
    <row r="586" spans="1:13" x14ac:dyDescent="0.25">
      <c r="A586" t="s">
        <v>4820</v>
      </c>
      <c r="B586">
        <v>2017</v>
      </c>
      <c r="C586">
        <v>2010511</v>
      </c>
      <c r="D586" t="s">
        <v>1976</v>
      </c>
      <c r="E586">
        <v>1</v>
      </c>
      <c r="F586" s="1">
        <v>42934</v>
      </c>
      <c r="G586">
        <v>42.558219999999999</v>
      </c>
      <c r="H586">
        <v>-100.52460000000001</v>
      </c>
      <c r="I586">
        <v>1.63</v>
      </c>
      <c r="J586">
        <v>1.29</v>
      </c>
      <c r="K586">
        <v>-11.75</v>
      </c>
      <c r="L586">
        <v>0.73299999999999998</v>
      </c>
      <c r="M586">
        <v>0.74399999999999999</v>
      </c>
    </row>
    <row r="587" spans="1:13" x14ac:dyDescent="0.25">
      <c r="A587" t="s">
        <v>4828</v>
      </c>
      <c r="B587">
        <v>2017</v>
      </c>
      <c r="C587">
        <v>2010527</v>
      </c>
      <c r="D587" t="s">
        <v>1977</v>
      </c>
      <c r="E587">
        <v>1</v>
      </c>
      <c r="F587" s="1">
        <v>42934</v>
      </c>
      <c r="G587">
        <v>41.092449999999999</v>
      </c>
      <c r="H587">
        <v>-96.353279999999998</v>
      </c>
      <c r="I587">
        <v>-4.53</v>
      </c>
      <c r="J587">
        <v>-59.03</v>
      </c>
      <c r="K587">
        <v>-22.79</v>
      </c>
      <c r="L587">
        <v>0.161</v>
      </c>
      <c r="M587">
        <v>0.83399999999999996</v>
      </c>
    </row>
    <row r="588" spans="1:13" x14ac:dyDescent="0.25">
      <c r="A588" t="s">
        <v>4827</v>
      </c>
      <c r="B588">
        <v>2017</v>
      </c>
      <c r="C588">
        <v>2010529</v>
      </c>
      <c r="D588" t="s">
        <v>1978</v>
      </c>
      <c r="E588">
        <v>1</v>
      </c>
      <c r="F588" s="1">
        <v>42935</v>
      </c>
      <c r="G588">
        <v>42.351669999999999</v>
      </c>
      <c r="H588">
        <v>-101.24420000000001</v>
      </c>
      <c r="I588">
        <v>-1.65</v>
      </c>
      <c r="J588">
        <v>-33.04</v>
      </c>
      <c r="K588">
        <v>-19.84</v>
      </c>
      <c r="L588">
        <v>0.58599999999999997</v>
      </c>
      <c r="M588">
        <v>0.29399999999999998</v>
      </c>
    </row>
    <row r="589" spans="1:13" x14ac:dyDescent="0.25">
      <c r="A589" t="s">
        <v>5513</v>
      </c>
      <c r="B589">
        <v>2017</v>
      </c>
      <c r="C589">
        <v>2010542</v>
      </c>
      <c r="D589" t="s">
        <v>1979</v>
      </c>
      <c r="E589">
        <v>1</v>
      </c>
      <c r="F589" s="1">
        <v>42936</v>
      </c>
      <c r="G589">
        <v>42.446809999999999</v>
      </c>
      <c r="H589">
        <v>-100.5668</v>
      </c>
      <c r="I589">
        <v>-1.18</v>
      </c>
      <c r="J589">
        <v>-27.31</v>
      </c>
      <c r="K589">
        <v>-17.87</v>
      </c>
      <c r="L589">
        <v>0.6</v>
      </c>
      <c r="M589">
        <v>0.55900000000000005</v>
      </c>
    </row>
    <row r="590" spans="1:13" x14ac:dyDescent="0.25">
      <c r="A590" t="s">
        <v>5514</v>
      </c>
      <c r="B590">
        <v>2017</v>
      </c>
      <c r="C590">
        <v>2010381</v>
      </c>
      <c r="D590" t="s">
        <v>1980</v>
      </c>
      <c r="E590">
        <v>1</v>
      </c>
      <c r="F590" s="1">
        <v>42915</v>
      </c>
      <c r="G590">
        <v>40.979599999999998</v>
      </c>
      <c r="H590">
        <v>-96.95044</v>
      </c>
      <c r="I590">
        <v>-3.35</v>
      </c>
      <c r="J590">
        <v>-28.91</v>
      </c>
      <c r="K590">
        <v>-2.11</v>
      </c>
      <c r="L590">
        <v>0.34599999999999997</v>
      </c>
      <c r="M590">
        <v>0.69699999999999995</v>
      </c>
    </row>
    <row r="591" spans="1:13" x14ac:dyDescent="0.25">
      <c r="A591" t="s">
        <v>4024</v>
      </c>
      <c r="B591">
        <v>2017</v>
      </c>
      <c r="C591">
        <v>2010628</v>
      </c>
      <c r="D591" t="s">
        <v>1981</v>
      </c>
      <c r="E591">
        <v>1</v>
      </c>
      <c r="F591" s="1">
        <v>42942</v>
      </c>
      <c r="G591">
        <v>41.32199</v>
      </c>
      <c r="H591">
        <v>-98.900670000000005</v>
      </c>
      <c r="I591">
        <v>-7.75</v>
      </c>
      <c r="J591">
        <v>-61.39</v>
      </c>
      <c r="K591">
        <v>0.61</v>
      </c>
      <c r="L591">
        <v>0.21299999999999999</v>
      </c>
      <c r="M591">
        <v>0.76300000000000001</v>
      </c>
    </row>
    <row r="592" spans="1:13" x14ac:dyDescent="0.25">
      <c r="A592" t="s">
        <v>3053</v>
      </c>
      <c r="B592">
        <v>2017</v>
      </c>
      <c r="C592">
        <v>2010255</v>
      </c>
      <c r="D592" t="s">
        <v>1982</v>
      </c>
      <c r="E592">
        <v>1</v>
      </c>
      <c r="F592" s="1">
        <v>42901</v>
      </c>
      <c r="G592">
        <v>42.921860000000002</v>
      </c>
      <c r="H592">
        <v>-102.0378</v>
      </c>
      <c r="I592">
        <v>-8.5299999999999994</v>
      </c>
      <c r="J592">
        <v>-72.88</v>
      </c>
      <c r="K592">
        <v>-4.6399999999999997</v>
      </c>
      <c r="L592">
        <v>7.1999999999999995E-2</v>
      </c>
      <c r="M592">
        <v>7.4999999999999997E-2</v>
      </c>
    </row>
    <row r="593" spans="1:13" x14ac:dyDescent="0.25">
      <c r="A593" t="s">
        <v>4823</v>
      </c>
      <c r="B593">
        <v>2017</v>
      </c>
      <c r="C593">
        <v>2010240</v>
      </c>
      <c r="D593" t="s">
        <v>1983</v>
      </c>
      <c r="E593">
        <v>1</v>
      </c>
      <c r="F593" s="1">
        <v>42900</v>
      </c>
      <c r="G593">
        <v>42.109780000000001</v>
      </c>
      <c r="H593">
        <v>-98.562340000000006</v>
      </c>
      <c r="I593">
        <v>-3.56</v>
      </c>
      <c r="J593">
        <v>-34.07</v>
      </c>
      <c r="K593">
        <v>-5.59</v>
      </c>
      <c r="L593">
        <v>0.29799999999999999</v>
      </c>
      <c r="M593">
        <v>0.27500000000000002</v>
      </c>
    </row>
    <row r="594" spans="1:13" x14ac:dyDescent="0.25">
      <c r="A594" t="s">
        <v>4822</v>
      </c>
      <c r="B594">
        <v>2017</v>
      </c>
      <c r="C594">
        <v>2010530</v>
      </c>
      <c r="D594" t="s">
        <v>1984</v>
      </c>
      <c r="E594">
        <v>1</v>
      </c>
      <c r="F594" s="1">
        <v>42935</v>
      </c>
      <c r="G594">
        <v>41.386200000000002</v>
      </c>
      <c r="H594">
        <v>-96.481099999999998</v>
      </c>
      <c r="I594">
        <v>-6.82</v>
      </c>
      <c r="J594">
        <v>-55.63</v>
      </c>
      <c r="K594">
        <v>-1.07</v>
      </c>
      <c r="L594">
        <v>0.28000000000000003</v>
      </c>
      <c r="M594">
        <v>0.36699999999999999</v>
      </c>
    </row>
    <row r="595" spans="1:13" x14ac:dyDescent="0.25">
      <c r="A595" t="s">
        <v>4825</v>
      </c>
      <c r="B595">
        <v>2017</v>
      </c>
      <c r="C595">
        <v>2011351</v>
      </c>
      <c r="D595" t="s">
        <v>1985</v>
      </c>
      <c r="E595">
        <v>1</v>
      </c>
      <c r="F595" s="1">
        <v>42969</v>
      </c>
      <c r="G595">
        <v>40.946460000000002</v>
      </c>
      <c r="H595">
        <v>-100.24250000000001</v>
      </c>
      <c r="I595">
        <v>-2.4500000000000002</v>
      </c>
      <c r="J595">
        <v>-35.630000000000003</v>
      </c>
      <c r="K595">
        <v>-16.03</v>
      </c>
      <c r="L595">
        <v>0.34499999999999997</v>
      </c>
      <c r="M595">
        <v>0.22500000000000001</v>
      </c>
    </row>
    <row r="596" spans="1:13" x14ac:dyDescent="0.25">
      <c r="A596" t="s">
        <v>4826</v>
      </c>
      <c r="B596">
        <v>2017</v>
      </c>
      <c r="C596">
        <v>2010369</v>
      </c>
      <c r="D596" t="s">
        <v>1986</v>
      </c>
      <c r="E596">
        <v>1</v>
      </c>
      <c r="F596" s="1">
        <v>42912</v>
      </c>
      <c r="G596">
        <v>40.579279999999997</v>
      </c>
      <c r="H596">
        <v>-96.844809999999995</v>
      </c>
      <c r="I596">
        <v>-2.17</v>
      </c>
      <c r="J596">
        <v>-19.45</v>
      </c>
      <c r="K596">
        <v>-2.09</v>
      </c>
      <c r="L596">
        <v>0.501</v>
      </c>
      <c r="M596">
        <v>0.64900000000000002</v>
      </c>
    </row>
    <row r="597" spans="1:13" x14ac:dyDescent="0.25">
      <c r="A597" t="s">
        <v>5515</v>
      </c>
      <c r="B597">
        <v>2017</v>
      </c>
      <c r="C597">
        <v>2010471</v>
      </c>
      <c r="D597" t="s">
        <v>1987</v>
      </c>
      <c r="E597">
        <v>1</v>
      </c>
      <c r="F597" s="1">
        <v>42928</v>
      </c>
      <c r="G597">
        <v>41.892919999999997</v>
      </c>
      <c r="H597">
        <v>-102.62269999999999</v>
      </c>
      <c r="I597">
        <v>-1.78</v>
      </c>
      <c r="J597">
        <v>-36.61</v>
      </c>
      <c r="K597">
        <v>-22.37</v>
      </c>
      <c r="L597">
        <v>0.59899999999999998</v>
      </c>
      <c r="M597">
        <v>0.38100000000000001</v>
      </c>
    </row>
    <row r="598" spans="1:13" x14ac:dyDescent="0.25">
      <c r="A598" t="s">
        <v>5516</v>
      </c>
      <c r="B598">
        <v>2017</v>
      </c>
      <c r="C598">
        <v>2011312</v>
      </c>
      <c r="D598" t="s">
        <v>1988</v>
      </c>
      <c r="E598">
        <v>1</v>
      </c>
      <c r="F598" s="1">
        <v>42957</v>
      </c>
      <c r="G598">
        <v>41.091239999999999</v>
      </c>
      <c r="H598">
        <v>-97.581509999999994</v>
      </c>
      <c r="I598">
        <v>-0.12</v>
      </c>
      <c r="J598">
        <v>-10.73</v>
      </c>
      <c r="K598">
        <v>-9.77</v>
      </c>
      <c r="L598">
        <v>0.89500000000000002</v>
      </c>
      <c r="M598">
        <v>0.74299999999999999</v>
      </c>
    </row>
    <row r="599" spans="1:13" x14ac:dyDescent="0.25">
      <c r="A599" t="s">
        <v>5517</v>
      </c>
      <c r="B599">
        <v>2017</v>
      </c>
      <c r="C599">
        <v>2010657</v>
      </c>
      <c r="D599" t="s">
        <v>1989</v>
      </c>
      <c r="E599">
        <v>1</v>
      </c>
      <c r="F599" s="1">
        <v>42948</v>
      </c>
      <c r="G599">
        <v>41.120519999999999</v>
      </c>
      <c r="H599">
        <v>-96.340249999999997</v>
      </c>
      <c r="I599">
        <v>-5.0599999999999996</v>
      </c>
      <c r="J599">
        <v>-43.83</v>
      </c>
      <c r="K599">
        <v>-3.35</v>
      </c>
      <c r="L599">
        <v>0.13900000000000001</v>
      </c>
      <c r="M599">
        <v>0.85599999999999998</v>
      </c>
    </row>
    <row r="600" spans="1:13" x14ac:dyDescent="0.25">
      <c r="A600" t="s">
        <v>5518</v>
      </c>
      <c r="B600">
        <v>2017</v>
      </c>
      <c r="C600">
        <v>2010437</v>
      </c>
      <c r="D600" t="s">
        <v>1990</v>
      </c>
      <c r="E600">
        <v>1</v>
      </c>
      <c r="F600" s="1">
        <v>42926</v>
      </c>
      <c r="G600">
        <v>40.876640000000002</v>
      </c>
      <c r="H600">
        <v>-100.068</v>
      </c>
      <c r="I600">
        <v>-2.41</v>
      </c>
      <c r="J600">
        <v>-39.409999999999997</v>
      </c>
      <c r="K600">
        <v>-20.13</v>
      </c>
      <c r="L600">
        <v>0.28999999999999998</v>
      </c>
      <c r="M600">
        <v>1.2450000000000001</v>
      </c>
    </row>
    <row r="601" spans="1:13" x14ac:dyDescent="0.25">
      <c r="A601" t="s">
        <v>5519</v>
      </c>
      <c r="B601">
        <v>2017</v>
      </c>
      <c r="C601">
        <v>2010357</v>
      </c>
      <c r="D601" t="s">
        <v>1991</v>
      </c>
      <c r="E601">
        <v>1</v>
      </c>
      <c r="F601" s="1">
        <v>42913</v>
      </c>
      <c r="G601">
        <v>40.729059999999997</v>
      </c>
      <c r="H601">
        <v>-96.787980000000005</v>
      </c>
      <c r="I601">
        <v>-3.75</v>
      </c>
      <c r="J601">
        <v>-28.76</v>
      </c>
      <c r="K601">
        <v>1.24</v>
      </c>
      <c r="L601">
        <v>0.26300000000000001</v>
      </c>
      <c r="M601">
        <v>0.42799999999999999</v>
      </c>
    </row>
    <row r="602" spans="1:13" x14ac:dyDescent="0.25">
      <c r="A602" t="s">
        <v>5520</v>
      </c>
      <c r="B602">
        <v>2017</v>
      </c>
      <c r="C602">
        <v>2010479</v>
      </c>
      <c r="D602" t="s">
        <v>1992</v>
      </c>
      <c r="E602">
        <v>1</v>
      </c>
      <c r="F602" s="1">
        <v>42928</v>
      </c>
      <c r="G602">
        <v>41.677480000000003</v>
      </c>
      <c r="H602">
        <v>-103.10980000000001</v>
      </c>
      <c r="I602">
        <v>-9.25</v>
      </c>
      <c r="J602">
        <v>-86.58</v>
      </c>
      <c r="K602">
        <v>-12.58</v>
      </c>
      <c r="L602">
        <v>0.39700000000000002</v>
      </c>
      <c r="M602">
        <v>1.9590000000000001</v>
      </c>
    </row>
    <row r="603" spans="1:13" x14ac:dyDescent="0.25">
      <c r="A603" t="s">
        <v>5521</v>
      </c>
      <c r="B603">
        <v>2017</v>
      </c>
      <c r="C603">
        <v>2010708</v>
      </c>
      <c r="D603" t="s">
        <v>1993</v>
      </c>
      <c r="E603">
        <v>1</v>
      </c>
      <c r="F603" s="1">
        <v>42956</v>
      </c>
      <c r="G603">
        <v>40.684800000000003</v>
      </c>
      <c r="H603">
        <v>-99.376350000000002</v>
      </c>
      <c r="I603">
        <v>-9.07</v>
      </c>
      <c r="J603">
        <v>-76.77</v>
      </c>
      <c r="K603">
        <v>-4.21</v>
      </c>
      <c r="L603">
        <v>0.28599999999999998</v>
      </c>
      <c r="M603">
        <v>1.014</v>
      </c>
    </row>
    <row r="604" spans="1:13" x14ac:dyDescent="0.25">
      <c r="A604" t="s">
        <v>5522</v>
      </c>
      <c r="B604">
        <v>2017</v>
      </c>
      <c r="C604">
        <v>2011372</v>
      </c>
      <c r="D604" t="s">
        <v>1994</v>
      </c>
      <c r="E604">
        <v>1</v>
      </c>
      <c r="F604" s="1">
        <v>42970</v>
      </c>
      <c r="G604">
        <v>41.087319999999998</v>
      </c>
      <c r="H604">
        <v>-100.6285</v>
      </c>
      <c r="I604">
        <v>-8.06</v>
      </c>
      <c r="J604">
        <v>-68.989999999999995</v>
      </c>
      <c r="K604">
        <v>-4.51</v>
      </c>
      <c r="L604">
        <v>0.316</v>
      </c>
      <c r="M604">
        <v>0.48</v>
      </c>
    </row>
    <row r="605" spans="1:13" x14ac:dyDescent="0.25">
      <c r="A605" t="s">
        <v>5523</v>
      </c>
      <c r="B605">
        <v>2017</v>
      </c>
      <c r="C605">
        <v>2011490</v>
      </c>
      <c r="D605" t="s">
        <v>1995</v>
      </c>
      <c r="E605">
        <v>1</v>
      </c>
      <c r="F605" s="1">
        <v>42998</v>
      </c>
      <c r="G605">
        <v>40.108040000000003</v>
      </c>
      <c r="H605">
        <v>-97.29034</v>
      </c>
      <c r="I605">
        <v>0.33</v>
      </c>
      <c r="J605">
        <v>-9.19</v>
      </c>
      <c r="K605">
        <v>-11.83</v>
      </c>
      <c r="L605">
        <v>0.95799999999999996</v>
      </c>
      <c r="M605">
        <v>0.317</v>
      </c>
    </row>
    <row r="606" spans="1:13" x14ac:dyDescent="0.25">
      <c r="A606" t="s">
        <v>5524</v>
      </c>
      <c r="B606">
        <v>2017</v>
      </c>
      <c r="C606">
        <v>2010848</v>
      </c>
      <c r="D606" t="s">
        <v>1996</v>
      </c>
      <c r="E606">
        <v>1</v>
      </c>
      <c r="F606" s="1">
        <v>42977</v>
      </c>
      <c r="G606">
        <v>41.440060000000003</v>
      </c>
      <c r="H606">
        <v>-96.733059999999995</v>
      </c>
      <c r="I606">
        <v>-4.3899999999999997</v>
      </c>
      <c r="J606">
        <v>-41.49</v>
      </c>
      <c r="K606">
        <v>-6.37</v>
      </c>
      <c r="L606">
        <v>0.16600000000000001</v>
      </c>
      <c r="M606">
        <v>2.012</v>
      </c>
    </row>
    <row r="607" spans="1:13" x14ac:dyDescent="0.25">
      <c r="A607" t="s">
        <v>5525</v>
      </c>
      <c r="B607">
        <v>2017</v>
      </c>
      <c r="C607">
        <v>2010953</v>
      </c>
      <c r="D607" t="s">
        <v>1997</v>
      </c>
      <c r="E607">
        <v>1</v>
      </c>
      <c r="F607" s="1">
        <v>42998</v>
      </c>
      <c r="G607">
        <v>40.3155</v>
      </c>
      <c r="H607">
        <v>-96.996399999999994</v>
      </c>
      <c r="I607">
        <v>-0.69</v>
      </c>
      <c r="J607">
        <v>-11.17</v>
      </c>
      <c r="K607">
        <v>-5.65</v>
      </c>
      <c r="L607">
        <v>0.78700000000000003</v>
      </c>
      <c r="M607">
        <v>0.59199999999999997</v>
      </c>
    </row>
    <row r="608" spans="1:13" x14ac:dyDescent="0.25">
      <c r="A608" t="s">
        <v>5526</v>
      </c>
      <c r="B608">
        <v>2017</v>
      </c>
      <c r="C608">
        <v>2010486</v>
      </c>
      <c r="D608" t="s">
        <v>1998</v>
      </c>
      <c r="E608">
        <v>1</v>
      </c>
      <c r="F608" s="1">
        <v>42929</v>
      </c>
      <c r="G608">
        <v>41.979810000000001</v>
      </c>
      <c r="H608">
        <v>-102.2251</v>
      </c>
      <c r="I608">
        <v>-0.92</v>
      </c>
      <c r="J608">
        <v>-31.27</v>
      </c>
      <c r="K608">
        <v>-23.91</v>
      </c>
      <c r="L608">
        <v>0.69199999999999995</v>
      </c>
      <c r="M608">
        <v>0.51600000000000001</v>
      </c>
    </row>
    <row r="609" spans="1:13" x14ac:dyDescent="0.25">
      <c r="A609" t="s">
        <v>4356</v>
      </c>
      <c r="B609">
        <v>2017</v>
      </c>
      <c r="C609">
        <v>2010258</v>
      </c>
      <c r="D609" t="s">
        <v>1999</v>
      </c>
      <c r="E609">
        <v>1</v>
      </c>
      <c r="F609" s="1">
        <v>42901</v>
      </c>
      <c r="G609">
        <v>42.458365000000001</v>
      </c>
      <c r="H609">
        <v>-103.116433</v>
      </c>
      <c r="I609">
        <v>-11.26</v>
      </c>
      <c r="J609">
        <v>-93.04</v>
      </c>
      <c r="K609">
        <v>-2.96</v>
      </c>
      <c r="L609">
        <v>0.23499999999999999</v>
      </c>
      <c r="M609">
        <v>1.004</v>
      </c>
    </row>
    <row r="610" spans="1:13" x14ac:dyDescent="0.25">
      <c r="A610" t="s">
        <v>5527</v>
      </c>
      <c r="B610">
        <v>2017</v>
      </c>
      <c r="C610">
        <v>2010241</v>
      </c>
      <c r="D610" t="s">
        <v>2000</v>
      </c>
      <c r="E610">
        <v>1</v>
      </c>
      <c r="F610" s="1">
        <v>42900</v>
      </c>
      <c r="G610">
        <v>42.552999999999997</v>
      </c>
      <c r="H610">
        <v>-100.68223</v>
      </c>
      <c r="I610">
        <v>-2.99</v>
      </c>
      <c r="J610">
        <v>-34.14</v>
      </c>
      <c r="K610">
        <v>-10.220000000000001</v>
      </c>
      <c r="L610">
        <v>0.441</v>
      </c>
      <c r="M610">
        <v>0.85699999999999998</v>
      </c>
    </row>
    <row r="611" spans="1:13" x14ac:dyDescent="0.25">
      <c r="A611" t="s">
        <v>3056</v>
      </c>
      <c r="B611">
        <v>2017</v>
      </c>
      <c r="C611">
        <v>2011224</v>
      </c>
      <c r="D611" t="s">
        <v>2001</v>
      </c>
      <c r="E611">
        <v>1</v>
      </c>
      <c r="F611" s="1">
        <v>42943</v>
      </c>
      <c r="G611">
        <v>43.836680000000001</v>
      </c>
      <c r="H611">
        <v>-71.093230000000005</v>
      </c>
      <c r="I611">
        <v>-9.18</v>
      </c>
      <c r="J611">
        <v>-60.94</v>
      </c>
      <c r="K611">
        <v>12.5</v>
      </c>
      <c r="L611">
        <v>1.2999999999999999E-2</v>
      </c>
      <c r="M611">
        <v>3.6999999999999998E-2</v>
      </c>
    </row>
    <row r="612" spans="1:13" x14ac:dyDescent="0.25">
      <c r="A612" t="s">
        <v>2751</v>
      </c>
      <c r="B612">
        <v>2017</v>
      </c>
      <c r="C612">
        <v>2011279</v>
      </c>
      <c r="D612" t="s">
        <v>2002</v>
      </c>
      <c r="E612">
        <v>1</v>
      </c>
      <c r="F612" s="1">
        <v>42954</v>
      </c>
      <c r="G612">
        <v>44.840200000000003</v>
      </c>
      <c r="H612">
        <v>-71.134590000000003</v>
      </c>
      <c r="I612">
        <v>-9.41</v>
      </c>
      <c r="J612">
        <v>-67.37</v>
      </c>
      <c r="K612">
        <v>7.91</v>
      </c>
      <c r="L612">
        <v>6.8000000000000005E-2</v>
      </c>
      <c r="M612">
        <v>0.11899999999999999</v>
      </c>
    </row>
    <row r="613" spans="1:13" x14ac:dyDescent="0.25">
      <c r="A613" t="s">
        <v>3225</v>
      </c>
      <c r="B613">
        <v>2017</v>
      </c>
      <c r="C613">
        <v>2011486</v>
      </c>
      <c r="D613" t="s">
        <v>2003</v>
      </c>
      <c r="E613">
        <v>1</v>
      </c>
      <c r="F613" s="1">
        <v>42997</v>
      </c>
      <c r="G613">
        <v>43.536949999999997</v>
      </c>
      <c r="H613">
        <v>-71.510990000000007</v>
      </c>
      <c r="I613">
        <v>-6.16</v>
      </c>
      <c r="J613">
        <v>-43.77</v>
      </c>
      <c r="K613">
        <v>5.51</v>
      </c>
      <c r="L613">
        <v>0.15</v>
      </c>
      <c r="M613">
        <v>3.5230000000000001</v>
      </c>
    </row>
    <row r="614" spans="1:13" x14ac:dyDescent="0.25">
      <c r="A614" t="s">
        <v>2574</v>
      </c>
      <c r="B614">
        <v>2017</v>
      </c>
      <c r="C614">
        <v>2011105</v>
      </c>
      <c r="D614" t="s">
        <v>2004</v>
      </c>
      <c r="E614">
        <v>1</v>
      </c>
      <c r="F614" s="1">
        <v>42928</v>
      </c>
      <c r="G614">
        <v>42.733449999999998</v>
      </c>
      <c r="H614">
        <v>-72.103139999999996</v>
      </c>
      <c r="I614">
        <v>-7.56</v>
      </c>
      <c r="J614">
        <v>-51.85</v>
      </c>
      <c r="K614">
        <v>8.6300000000000008</v>
      </c>
      <c r="L614">
        <v>0.05</v>
      </c>
      <c r="M614">
        <v>8.5999999999999993E-2</v>
      </c>
    </row>
    <row r="615" spans="1:13" x14ac:dyDescent="0.25">
      <c r="A615" t="s">
        <v>5528</v>
      </c>
      <c r="B615">
        <v>2017</v>
      </c>
      <c r="C615">
        <v>2011257</v>
      </c>
      <c r="D615" t="s">
        <v>2005</v>
      </c>
      <c r="E615">
        <v>1</v>
      </c>
      <c r="F615" s="1">
        <v>42949</v>
      </c>
      <c r="G615">
        <v>43.969370490000003</v>
      </c>
      <c r="H615">
        <v>-71.135694630000003</v>
      </c>
      <c r="I615">
        <v>-8.2799999999999994</v>
      </c>
      <c r="J615">
        <v>-58</v>
      </c>
      <c r="K615">
        <v>8.24</v>
      </c>
      <c r="L615">
        <v>5.3999999999999999E-2</v>
      </c>
      <c r="M615">
        <v>0.38400000000000001</v>
      </c>
    </row>
    <row r="616" spans="1:13" x14ac:dyDescent="0.25">
      <c r="A616" t="s">
        <v>4834</v>
      </c>
      <c r="B616">
        <v>2017</v>
      </c>
      <c r="C616">
        <v>2011137</v>
      </c>
      <c r="D616" t="s">
        <v>2006</v>
      </c>
      <c r="E616">
        <v>1</v>
      </c>
      <c r="F616" s="1">
        <v>42935</v>
      </c>
      <c r="G616">
        <v>43.367660000000001</v>
      </c>
      <c r="H616">
        <v>-71.244690000000006</v>
      </c>
      <c r="I616">
        <v>-7.48</v>
      </c>
      <c r="J616">
        <v>-53.89</v>
      </c>
      <c r="K616">
        <v>5.95</v>
      </c>
      <c r="L616">
        <v>0.06</v>
      </c>
      <c r="M616">
        <v>7.2999999999999995E-2</v>
      </c>
    </row>
    <row r="617" spans="1:13" x14ac:dyDescent="0.25">
      <c r="A617" t="s">
        <v>5529</v>
      </c>
      <c r="B617">
        <v>2017</v>
      </c>
      <c r="C617">
        <v>2011334</v>
      </c>
      <c r="D617" t="s">
        <v>2007</v>
      </c>
      <c r="E617">
        <v>1</v>
      </c>
      <c r="F617" s="1">
        <v>42963</v>
      </c>
      <c r="G617">
        <v>42.771606480000003</v>
      </c>
      <c r="H617">
        <v>-71.423698560000005</v>
      </c>
      <c r="I617">
        <v>-6.05</v>
      </c>
      <c r="J617">
        <v>-45.79</v>
      </c>
      <c r="K617">
        <v>2.61</v>
      </c>
      <c r="L617">
        <v>0.105</v>
      </c>
      <c r="M617">
        <v>6.7000000000000004E-2</v>
      </c>
    </row>
    <row r="618" spans="1:13" x14ac:dyDescent="0.25">
      <c r="A618" t="s">
        <v>5530</v>
      </c>
      <c r="B618">
        <v>2017</v>
      </c>
      <c r="C618">
        <v>2011058</v>
      </c>
      <c r="D618" t="s">
        <v>2008</v>
      </c>
      <c r="E618">
        <v>1</v>
      </c>
      <c r="F618" s="1">
        <v>42913</v>
      </c>
      <c r="G618">
        <v>43.325893579999999</v>
      </c>
      <c r="H618">
        <v>-71.869035690000004</v>
      </c>
      <c r="I618">
        <v>-8.48</v>
      </c>
      <c r="J618">
        <v>-60.41</v>
      </c>
      <c r="K618">
        <v>7.43</v>
      </c>
      <c r="L618">
        <v>3.6999999999999998E-2</v>
      </c>
      <c r="M618">
        <v>4.4999999999999998E-2</v>
      </c>
    </row>
    <row r="619" spans="1:13" x14ac:dyDescent="0.25">
      <c r="A619" t="s">
        <v>5531</v>
      </c>
      <c r="B619">
        <v>2017</v>
      </c>
      <c r="C619">
        <v>2011071</v>
      </c>
      <c r="D619" t="s">
        <v>2009</v>
      </c>
      <c r="E619">
        <v>1</v>
      </c>
      <c r="F619" s="1">
        <v>42915</v>
      </c>
      <c r="G619">
        <v>43.877601859999999</v>
      </c>
      <c r="H619">
        <v>-71.751998360000002</v>
      </c>
      <c r="I619">
        <v>-10.38</v>
      </c>
      <c r="J619">
        <v>-69.069999999999993</v>
      </c>
      <c r="K619">
        <v>13.97</v>
      </c>
      <c r="L619">
        <v>0</v>
      </c>
      <c r="M619">
        <v>0.52600000000000002</v>
      </c>
    </row>
    <row r="620" spans="1:13" x14ac:dyDescent="0.25">
      <c r="A620" t="s">
        <v>5532</v>
      </c>
      <c r="B620">
        <v>2017</v>
      </c>
      <c r="C620">
        <v>2011404</v>
      </c>
      <c r="D620" t="s">
        <v>2010</v>
      </c>
      <c r="E620">
        <v>1</v>
      </c>
      <c r="F620" s="1">
        <v>42977</v>
      </c>
      <c r="G620">
        <v>43.48232531</v>
      </c>
      <c r="H620">
        <v>-71.30329055</v>
      </c>
      <c r="I620">
        <v>-7.66</v>
      </c>
      <c r="J620">
        <v>-56.08</v>
      </c>
      <c r="K620">
        <v>5.2</v>
      </c>
      <c r="L620">
        <v>6.5000000000000002E-2</v>
      </c>
      <c r="M620">
        <v>0.46400000000000002</v>
      </c>
    </row>
    <row r="621" spans="1:13" x14ac:dyDescent="0.25">
      <c r="A621" t="s">
        <v>5533</v>
      </c>
      <c r="B621">
        <v>2017</v>
      </c>
      <c r="C621">
        <v>2011358</v>
      </c>
      <c r="D621" t="s">
        <v>2011</v>
      </c>
      <c r="E621">
        <v>1</v>
      </c>
      <c r="F621" s="1">
        <v>42970</v>
      </c>
      <c r="G621">
        <v>44.086734630000002</v>
      </c>
      <c r="H621">
        <v>-71.009345449999998</v>
      </c>
      <c r="I621">
        <v>-7.86</v>
      </c>
      <c r="J621">
        <v>-55.84</v>
      </c>
      <c r="K621">
        <v>7.04</v>
      </c>
      <c r="L621">
        <v>7.4999999999999997E-2</v>
      </c>
      <c r="M621">
        <v>0.252</v>
      </c>
    </row>
    <row r="622" spans="1:13" x14ac:dyDescent="0.25">
      <c r="A622" t="s">
        <v>5534</v>
      </c>
      <c r="B622">
        <v>2017</v>
      </c>
      <c r="C622">
        <v>2010772</v>
      </c>
      <c r="D622" t="s">
        <v>2012</v>
      </c>
      <c r="E622">
        <v>1</v>
      </c>
      <c r="F622" s="1">
        <v>42964</v>
      </c>
      <c r="G622">
        <v>42.834099960000003</v>
      </c>
      <c r="H622">
        <v>-72.472576470000007</v>
      </c>
      <c r="I622">
        <v>-7.11</v>
      </c>
      <c r="J622">
        <v>-49.42</v>
      </c>
      <c r="K622">
        <v>7.46</v>
      </c>
      <c r="L622">
        <v>7.5999999999999998E-2</v>
      </c>
      <c r="M622">
        <v>0.52800000000000002</v>
      </c>
    </row>
    <row r="623" spans="1:13" x14ac:dyDescent="0.25">
      <c r="A623" t="s">
        <v>5535</v>
      </c>
      <c r="B623">
        <v>2017</v>
      </c>
      <c r="C623">
        <v>2010694</v>
      </c>
      <c r="D623" t="s">
        <v>2013</v>
      </c>
      <c r="E623">
        <v>1</v>
      </c>
      <c r="F623" s="1">
        <v>42955</v>
      </c>
      <c r="G623">
        <v>43.839938170000003</v>
      </c>
      <c r="H623">
        <v>-71.223223970000006</v>
      </c>
      <c r="I623">
        <v>-5.45</v>
      </c>
      <c r="J623">
        <v>-44.63</v>
      </c>
      <c r="K623">
        <v>-1.03</v>
      </c>
      <c r="L623">
        <v>0.20599999999999999</v>
      </c>
      <c r="M623">
        <v>2.0630000000000002</v>
      </c>
    </row>
    <row r="624" spans="1:13" x14ac:dyDescent="0.25">
      <c r="A624" t="s">
        <v>5536</v>
      </c>
      <c r="B624">
        <v>2017</v>
      </c>
      <c r="C624">
        <v>2010401</v>
      </c>
      <c r="D624" t="s">
        <v>2014</v>
      </c>
      <c r="E624">
        <v>1</v>
      </c>
      <c r="F624" s="1">
        <v>42914</v>
      </c>
      <c r="G624">
        <v>44.052392640000001</v>
      </c>
      <c r="H624">
        <v>-71.890910109999993</v>
      </c>
      <c r="I624">
        <v>-9.76</v>
      </c>
      <c r="J624">
        <v>-69.489999999999995</v>
      </c>
      <c r="K624">
        <v>8.59</v>
      </c>
      <c r="L624">
        <v>2.5999999999999999E-2</v>
      </c>
      <c r="M624">
        <v>3.5000000000000003E-2</v>
      </c>
    </row>
    <row r="625" spans="1:13" x14ac:dyDescent="0.25">
      <c r="A625" t="s">
        <v>5537</v>
      </c>
      <c r="B625">
        <v>2017</v>
      </c>
      <c r="C625">
        <v>2010612</v>
      </c>
      <c r="D625" t="s">
        <v>2015</v>
      </c>
      <c r="E625">
        <v>1</v>
      </c>
      <c r="F625" s="1">
        <v>42943</v>
      </c>
      <c r="G625">
        <v>45.23823385</v>
      </c>
      <c r="H625">
        <v>-71.201043369999994</v>
      </c>
      <c r="I625">
        <v>-10.67</v>
      </c>
      <c r="J625">
        <v>-75.13</v>
      </c>
      <c r="K625">
        <v>10.23</v>
      </c>
      <c r="L625">
        <v>0</v>
      </c>
      <c r="M625">
        <v>5.5590000000000002</v>
      </c>
    </row>
    <row r="626" spans="1:13" x14ac:dyDescent="0.25">
      <c r="A626" t="s">
        <v>3096</v>
      </c>
      <c r="B626">
        <v>2017</v>
      </c>
      <c r="C626">
        <v>2011007</v>
      </c>
      <c r="D626" t="s">
        <v>2016</v>
      </c>
      <c r="E626">
        <v>1</v>
      </c>
      <c r="F626" s="1">
        <v>42898</v>
      </c>
      <c r="G626">
        <v>40.95091</v>
      </c>
      <c r="H626">
        <v>-74.784130000000005</v>
      </c>
      <c r="I626">
        <v>-6.78</v>
      </c>
      <c r="J626">
        <v>-43.28</v>
      </c>
      <c r="K626">
        <v>10.96</v>
      </c>
      <c r="L626">
        <v>0</v>
      </c>
      <c r="M626">
        <v>0.41799999999999998</v>
      </c>
    </row>
    <row r="627" spans="1:13" x14ac:dyDescent="0.25">
      <c r="A627" t="s">
        <v>2500</v>
      </c>
      <c r="B627">
        <v>2017</v>
      </c>
      <c r="C627">
        <v>2010403</v>
      </c>
      <c r="D627" t="s">
        <v>2017</v>
      </c>
      <c r="E627">
        <v>1</v>
      </c>
      <c r="F627" s="1">
        <v>42921</v>
      </c>
      <c r="G627">
        <v>40.926250000000003</v>
      </c>
      <c r="H627">
        <v>-74.53537</v>
      </c>
      <c r="I627">
        <v>-3.1</v>
      </c>
      <c r="J627">
        <v>-26.49</v>
      </c>
      <c r="K627">
        <v>-1.69</v>
      </c>
      <c r="L627">
        <v>0.35499999999999998</v>
      </c>
      <c r="M627">
        <v>0.26100000000000001</v>
      </c>
    </row>
    <row r="628" spans="1:13" x14ac:dyDescent="0.25">
      <c r="A628" t="s">
        <v>2440</v>
      </c>
      <c r="B628">
        <v>2017</v>
      </c>
      <c r="C628">
        <v>2010279</v>
      </c>
      <c r="D628" t="s">
        <v>2018</v>
      </c>
      <c r="E628">
        <v>1</v>
      </c>
      <c r="F628" s="1">
        <v>42905</v>
      </c>
      <c r="G628">
        <v>39.97092</v>
      </c>
      <c r="H628">
        <v>-74.571209999999994</v>
      </c>
      <c r="I628">
        <v>-5.77</v>
      </c>
      <c r="J628">
        <v>-34.409999999999997</v>
      </c>
      <c r="K628">
        <v>11.75</v>
      </c>
      <c r="L628">
        <v>0</v>
      </c>
      <c r="M628">
        <v>0.34200000000000003</v>
      </c>
    </row>
    <row r="629" spans="1:13" x14ac:dyDescent="0.25">
      <c r="A629" t="s">
        <v>4846</v>
      </c>
      <c r="B629">
        <v>2017</v>
      </c>
      <c r="C629">
        <v>2010336</v>
      </c>
      <c r="D629" t="s">
        <v>2019</v>
      </c>
      <c r="E629">
        <v>1</v>
      </c>
      <c r="F629" s="1">
        <v>42908</v>
      </c>
      <c r="G629">
        <v>39.409480000000002</v>
      </c>
      <c r="H629">
        <v>-74.779979999999995</v>
      </c>
      <c r="I629">
        <v>-5.72</v>
      </c>
      <c r="J629">
        <v>-34.99</v>
      </c>
      <c r="K629">
        <v>10.77</v>
      </c>
      <c r="L629">
        <v>2.5999999999999999E-2</v>
      </c>
      <c r="M629">
        <v>1.7999999999999999E-2</v>
      </c>
    </row>
    <row r="630" spans="1:13" x14ac:dyDescent="0.25">
      <c r="A630" t="s">
        <v>4843</v>
      </c>
      <c r="B630">
        <v>2017</v>
      </c>
      <c r="C630">
        <v>2010933</v>
      </c>
      <c r="D630" t="s">
        <v>2020</v>
      </c>
      <c r="E630">
        <v>1</v>
      </c>
      <c r="F630" s="1">
        <v>42998</v>
      </c>
      <c r="G630">
        <v>39.84948</v>
      </c>
      <c r="H630">
        <v>-74.787289999999999</v>
      </c>
      <c r="I630">
        <v>-5.69</v>
      </c>
      <c r="J630">
        <v>-37.270000000000003</v>
      </c>
      <c r="K630">
        <v>8.25</v>
      </c>
      <c r="L630">
        <v>4.1000000000000002E-2</v>
      </c>
      <c r="M630">
        <v>3.5999999999999997E-2</v>
      </c>
    </row>
    <row r="631" spans="1:13" x14ac:dyDescent="0.25">
      <c r="A631" t="s">
        <v>5538</v>
      </c>
      <c r="B631">
        <v>2017</v>
      </c>
      <c r="C631">
        <v>2010964</v>
      </c>
      <c r="D631" t="s">
        <v>2021</v>
      </c>
      <c r="E631">
        <v>1</v>
      </c>
      <c r="F631" s="1">
        <v>43004</v>
      </c>
      <c r="G631">
        <v>41.039639999999999</v>
      </c>
      <c r="H631">
        <v>-74.996160000000003</v>
      </c>
      <c r="I631">
        <v>-5.4</v>
      </c>
      <c r="J631">
        <v>-35.76</v>
      </c>
      <c r="K631">
        <v>7.44</v>
      </c>
      <c r="L631">
        <v>0.1</v>
      </c>
      <c r="M631">
        <v>0.248</v>
      </c>
    </row>
    <row r="632" spans="1:13" x14ac:dyDescent="0.25">
      <c r="A632" t="s">
        <v>5539</v>
      </c>
      <c r="B632">
        <v>2017</v>
      </c>
      <c r="C632">
        <v>2010449</v>
      </c>
      <c r="D632" t="s">
        <v>2022</v>
      </c>
      <c r="E632">
        <v>1</v>
      </c>
      <c r="F632" s="1">
        <v>42928</v>
      </c>
      <c r="G632">
        <v>40.225529999999999</v>
      </c>
      <c r="H632">
        <v>-74.005170000000007</v>
      </c>
      <c r="I632">
        <v>-0.84</v>
      </c>
      <c r="J632">
        <v>-11.04</v>
      </c>
      <c r="K632">
        <v>-4.32</v>
      </c>
      <c r="L632">
        <v>0.71799999999999997</v>
      </c>
      <c r="M632">
        <v>0.22700000000000001</v>
      </c>
    </row>
    <row r="633" spans="1:13" x14ac:dyDescent="0.25">
      <c r="A633" t="s">
        <v>5540</v>
      </c>
      <c r="B633">
        <v>2017</v>
      </c>
      <c r="C633">
        <v>2011462</v>
      </c>
      <c r="D633" t="s">
        <v>2023</v>
      </c>
      <c r="E633">
        <v>1</v>
      </c>
      <c r="F633" s="1">
        <v>42990</v>
      </c>
      <c r="G633">
        <v>41.107050000000001</v>
      </c>
      <c r="H633">
        <v>-74.890770000000003</v>
      </c>
      <c r="I633">
        <v>-3.31</v>
      </c>
      <c r="J633">
        <v>-28.58</v>
      </c>
      <c r="K633">
        <v>-2.1</v>
      </c>
      <c r="L633">
        <v>0.39800000000000002</v>
      </c>
      <c r="M633">
        <v>0.16700000000000001</v>
      </c>
    </row>
    <row r="634" spans="1:13" x14ac:dyDescent="0.25">
      <c r="A634" t="s">
        <v>5541</v>
      </c>
      <c r="B634">
        <v>2017</v>
      </c>
      <c r="C634">
        <v>2010686</v>
      </c>
      <c r="D634" t="s">
        <v>2024</v>
      </c>
      <c r="E634">
        <v>1</v>
      </c>
      <c r="F634" s="1">
        <v>42955</v>
      </c>
      <c r="G634">
        <v>39.934959999999997</v>
      </c>
      <c r="H634">
        <v>-74.923940000000002</v>
      </c>
      <c r="I634">
        <v>-4.01</v>
      </c>
      <c r="J634">
        <v>-27.81</v>
      </c>
      <c r="K634">
        <v>4.2699999999999996</v>
      </c>
      <c r="L634">
        <v>0.16900000000000001</v>
      </c>
      <c r="M634">
        <v>0.14799999999999999</v>
      </c>
    </row>
    <row r="635" spans="1:13" x14ac:dyDescent="0.25">
      <c r="A635" t="s">
        <v>5542</v>
      </c>
      <c r="B635">
        <v>2017</v>
      </c>
      <c r="C635">
        <v>2011177</v>
      </c>
      <c r="D635" t="s">
        <v>2025</v>
      </c>
      <c r="E635">
        <v>1</v>
      </c>
      <c r="F635" s="1">
        <v>42940</v>
      </c>
      <c r="G635">
        <v>40.973700000000001</v>
      </c>
      <c r="H635">
        <v>-74.247929999999997</v>
      </c>
      <c r="I635">
        <v>-3.1</v>
      </c>
      <c r="J635">
        <v>-26.02</v>
      </c>
      <c r="K635">
        <v>-1.22</v>
      </c>
      <c r="L635">
        <v>0.32800000000000001</v>
      </c>
      <c r="M635">
        <v>0.76200000000000001</v>
      </c>
    </row>
    <row r="636" spans="1:13" x14ac:dyDescent="0.25">
      <c r="A636" t="s">
        <v>5543</v>
      </c>
      <c r="B636">
        <v>2017</v>
      </c>
      <c r="C636">
        <v>2010613</v>
      </c>
      <c r="D636" t="s">
        <v>2026</v>
      </c>
      <c r="E636">
        <v>1</v>
      </c>
      <c r="F636" s="1">
        <v>42942</v>
      </c>
      <c r="G636">
        <v>40.81071</v>
      </c>
      <c r="H636">
        <v>-74.795590000000004</v>
      </c>
      <c r="I636">
        <v>-5.57</v>
      </c>
      <c r="J636">
        <v>-38.25</v>
      </c>
      <c r="K636">
        <v>6.31</v>
      </c>
      <c r="L636">
        <v>0.153</v>
      </c>
      <c r="M636">
        <v>0.13200000000000001</v>
      </c>
    </row>
    <row r="637" spans="1:13" x14ac:dyDescent="0.25">
      <c r="A637" t="s">
        <v>2925</v>
      </c>
      <c r="B637">
        <v>2017</v>
      </c>
      <c r="C637">
        <v>2010288</v>
      </c>
      <c r="D637" t="s">
        <v>2027</v>
      </c>
      <c r="E637">
        <v>1</v>
      </c>
      <c r="F637" s="1">
        <v>42906</v>
      </c>
      <c r="G637">
        <v>35.974670000000003</v>
      </c>
      <c r="H637">
        <v>-105.91719999999999</v>
      </c>
      <c r="I637">
        <v>-11.92</v>
      </c>
      <c r="J637">
        <v>-83.83</v>
      </c>
      <c r="K637">
        <v>11.53</v>
      </c>
      <c r="L637">
        <v>0</v>
      </c>
      <c r="M637">
        <v>3.9630000000000001</v>
      </c>
    </row>
    <row r="638" spans="1:13" x14ac:dyDescent="0.25">
      <c r="A638" t="s">
        <v>2982</v>
      </c>
      <c r="B638">
        <v>2017</v>
      </c>
      <c r="C638">
        <v>2010277</v>
      </c>
      <c r="D638" t="s">
        <v>2028</v>
      </c>
      <c r="E638">
        <v>1</v>
      </c>
      <c r="F638" s="1">
        <v>42905</v>
      </c>
      <c r="G638">
        <v>35.758899999999997</v>
      </c>
      <c r="H638">
        <v>-105.14449999999999</v>
      </c>
      <c r="I638">
        <v>-1.84</v>
      </c>
      <c r="J638">
        <v>-28.17</v>
      </c>
      <c r="K638">
        <v>-13.45</v>
      </c>
      <c r="L638">
        <v>0.38600000000000001</v>
      </c>
      <c r="M638">
        <v>0.79800000000000004</v>
      </c>
    </row>
    <row r="639" spans="1:13" x14ac:dyDescent="0.25">
      <c r="A639" t="s">
        <v>4857</v>
      </c>
      <c r="B639">
        <v>2017</v>
      </c>
      <c r="C639">
        <v>2010269</v>
      </c>
      <c r="D639" t="s">
        <v>2029</v>
      </c>
      <c r="E639">
        <v>1</v>
      </c>
      <c r="F639" s="1">
        <v>42902</v>
      </c>
      <c r="G639">
        <v>35.667110000000001</v>
      </c>
      <c r="H639">
        <v>-105.2418</v>
      </c>
      <c r="I639">
        <v>-4.5999999999999996</v>
      </c>
      <c r="J639">
        <v>-42.38</v>
      </c>
      <c r="K639">
        <v>-5.58</v>
      </c>
      <c r="L639">
        <v>0.19</v>
      </c>
      <c r="M639">
        <v>0.80200000000000005</v>
      </c>
    </row>
    <row r="640" spans="1:13" x14ac:dyDescent="0.25">
      <c r="A640" t="s">
        <v>4856</v>
      </c>
      <c r="B640">
        <v>2017</v>
      </c>
      <c r="C640">
        <v>2010270</v>
      </c>
      <c r="D640" t="s">
        <v>2030</v>
      </c>
      <c r="E640">
        <v>1</v>
      </c>
      <c r="F640" s="1">
        <v>42901</v>
      </c>
      <c r="G640">
        <v>36.175989999999999</v>
      </c>
      <c r="H640">
        <v>-104.81610000000001</v>
      </c>
      <c r="I640">
        <v>-0.8</v>
      </c>
      <c r="J640">
        <v>-22.05</v>
      </c>
      <c r="K640">
        <v>-15.65</v>
      </c>
      <c r="L640">
        <v>0.47399999999999998</v>
      </c>
      <c r="M640">
        <v>0.59</v>
      </c>
    </row>
    <row r="641" spans="1:13" x14ac:dyDescent="0.25">
      <c r="A641" t="s">
        <v>4854</v>
      </c>
      <c r="B641">
        <v>2017</v>
      </c>
      <c r="C641">
        <v>2010347</v>
      </c>
      <c r="D641" t="s">
        <v>2031</v>
      </c>
      <c r="E641">
        <v>1</v>
      </c>
      <c r="F641" s="1">
        <v>42912</v>
      </c>
      <c r="G641">
        <v>35.980829999999997</v>
      </c>
      <c r="H641">
        <v>-108.9316</v>
      </c>
      <c r="I641">
        <v>-10.45</v>
      </c>
      <c r="J641">
        <v>-83.19</v>
      </c>
      <c r="K641">
        <v>0.41</v>
      </c>
      <c r="L641">
        <v>0.08</v>
      </c>
      <c r="M641">
        <v>0.49299999999999999</v>
      </c>
    </row>
    <row r="642" spans="1:13" x14ac:dyDescent="0.25">
      <c r="A642" t="s">
        <v>4858</v>
      </c>
      <c r="B642">
        <v>2017</v>
      </c>
      <c r="C642">
        <v>2011060</v>
      </c>
      <c r="D642" t="s">
        <v>2032</v>
      </c>
      <c r="E642">
        <v>1</v>
      </c>
      <c r="F642" s="1">
        <v>42913</v>
      </c>
      <c r="G642">
        <v>36.595379999999999</v>
      </c>
      <c r="H642">
        <v>-105.41719999999999</v>
      </c>
      <c r="I642">
        <v>-12.61</v>
      </c>
      <c r="J642">
        <v>-94.13</v>
      </c>
      <c r="K642">
        <v>6.75</v>
      </c>
      <c r="L642">
        <v>6.5000000000000002E-2</v>
      </c>
      <c r="M642">
        <v>0.222</v>
      </c>
    </row>
    <row r="643" spans="1:13" x14ac:dyDescent="0.25">
      <c r="A643" t="s">
        <v>3571</v>
      </c>
      <c r="B643">
        <v>2017</v>
      </c>
      <c r="C643">
        <v>2010276</v>
      </c>
      <c r="D643" t="s">
        <v>2033</v>
      </c>
      <c r="E643">
        <v>1</v>
      </c>
      <c r="F643" s="1">
        <v>42904</v>
      </c>
      <c r="G643">
        <v>36.580800000000004</v>
      </c>
      <c r="H643">
        <v>-104.65349999999999</v>
      </c>
      <c r="I643">
        <v>-7.71</v>
      </c>
      <c r="J643">
        <v>-65.48</v>
      </c>
      <c r="K643">
        <v>-3.8</v>
      </c>
      <c r="L643">
        <v>0.249</v>
      </c>
      <c r="M643">
        <v>0.72199999999999998</v>
      </c>
    </row>
    <row r="644" spans="1:13" x14ac:dyDescent="0.25">
      <c r="A644" t="s">
        <v>5544</v>
      </c>
      <c r="B644">
        <v>2017</v>
      </c>
      <c r="C644">
        <v>2010495</v>
      </c>
      <c r="D644" t="s">
        <v>2034</v>
      </c>
      <c r="E644">
        <v>1</v>
      </c>
      <c r="F644" s="1">
        <v>42930</v>
      </c>
      <c r="G644">
        <v>36.688470000000002</v>
      </c>
      <c r="H644">
        <v>-107.68510000000001</v>
      </c>
      <c r="I644">
        <v>-11.67</v>
      </c>
      <c r="J644">
        <v>-86</v>
      </c>
      <c r="K644">
        <v>7.36</v>
      </c>
      <c r="L644">
        <v>1.2999999999999999E-2</v>
      </c>
      <c r="M644">
        <v>0.35599999999999998</v>
      </c>
    </row>
    <row r="645" spans="1:13" x14ac:dyDescent="0.25">
      <c r="A645" t="s">
        <v>5545</v>
      </c>
      <c r="B645">
        <v>2017</v>
      </c>
      <c r="C645">
        <v>2010325</v>
      </c>
      <c r="D645" t="s">
        <v>2035</v>
      </c>
      <c r="E645">
        <v>1</v>
      </c>
      <c r="F645" s="1">
        <v>42908</v>
      </c>
      <c r="G645">
        <v>36.774639999999998</v>
      </c>
      <c r="H645">
        <v>-105.1939</v>
      </c>
      <c r="I645">
        <v>-9.1199999999999992</v>
      </c>
      <c r="J645">
        <v>-77.05</v>
      </c>
      <c r="K645">
        <v>-4.09</v>
      </c>
      <c r="L645">
        <v>5.8999999999999997E-2</v>
      </c>
      <c r="M645">
        <v>0.26900000000000002</v>
      </c>
    </row>
    <row r="646" spans="1:13" x14ac:dyDescent="0.25">
      <c r="A646" t="s">
        <v>3494</v>
      </c>
      <c r="B646">
        <v>2017</v>
      </c>
      <c r="C646">
        <v>2010398</v>
      </c>
      <c r="D646" t="s">
        <v>2036</v>
      </c>
      <c r="E646">
        <v>1</v>
      </c>
      <c r="F646" s="1">
        <v>42915</v>
      </c>
      <c r="G646">
        <v>36.03989</v>
      </c>
      <c r="H646">
        <v>-106.8486</v>
      </c>
      <c r="I646">
        <v>-11.77</v>
      </c>
      <c r="J646">
        <v>-86.41</v>
      </c>
      <c r="K646">
        <v>7.75</v>
      </c>
      <c r="L646">
        <v>0.04</v>
      </c>
      <c r="M646">
        <v>9.2999999999999999E-2</v>
      </c>
    </row>
    <row r="647" spans="1:13" x14ac:dyDescent="0.25">
      <c r="A647" t="s">
        <v>5546</v>
      </c>
      <c r="B647">
        <v>2017</v>
      </c>
      <c r="C647">
        <v>2010339</v>
      </c>
      <c r="D647" t="s">
        <v>2037</v>
      </c>
      <c r="E647">
        <v>1</v>
      </c>
      <c r="F647" s="1">
        <v>42909</v>
      </c>
      <c r="G647">
        <v>35.948</v>
      </c>
      <c r="H647">
        <v>-105.2196</v>
      </c>
      <c r="I647">
        <v>-1.53</v>
      </c>
      <c r="J647">
        <v>-31</v>
      </c>
      <c r="K647">
        <v>-18.760000000000002</v>
      </c>
      <c r="L647">
        <v>0.42199999999999999</v>
      </c>
      <c r="M647">
        <v>0.68600000000000005</v>
      </c>
    </row>
    <row r="648" spans="1:13" x14ac:dyDescent="0.25">
      <c r="A648" t="s">
        <v>5547</v>
      </c>
      <c r="B648">
        <v>2017</v>
      </c>
      <c r="C648">
        <v>2010348</v>
      </c>
      <c r="D648" t="s">
        <v>2038</v>
      </c>
      <c r="E648">
        <v>1</v>
      </c>
      <c r="F648" s="1">
        <v>42911</v>
      </c>
      <c r="G648">
        <v>33.030369999999998</v>
      </c>
      <c r="H648">
        <v>-108.1597</v>
      </c>
      <c r="I648">
        <v>-6.63</v>
      </c>
      <c r="J648">
        <v>-50.62</v>
      </c>
      <c r="K648">
        <v>2.42</v>
      </c>
      <c r="L648">
        <v>9.1999999999999998E-2</v>
      </c>
      <c r="M648">
        <v>0.42299999999999999</v>
      </c>
    </row>
    <row r="649" spans="1:13" x14ac:dyDescent="0.25">
      <c r="A649" t="s">
        <v>2676</v>
      </c>
      <c r="B649">
        <v>2017</v>
      </c>
      <c r="C649">
        <v>2011114</v>
      </c>
      <c r="D649" t="s">
        <v>2039</v>
      </c>
      <c r="E649">
        <v>1</v>
      </c>
      <c r="F649" s="1">
        <v>42929</v>
      </c>
      <c r="G649">
        <v>36.69162</v>
      </c>
      <c r="H649">
        <v>-106.69840000000001</v>
      </c>
      <c r="I649">
        <v>-12.31</v>
      </c>
      <c r="J649">
        <v>-91.37</v>
      </c>
      <c r="K649">
        <v>7.11</v>
      </c>
      <c r="L649">
        <v>0.05</v>
      </c>
      <c r="M649">
        <v>0.39200000000000002</v>
      </c>
    </row>
    <row r="650" spans="1:13" x14ac:dyDescent="0.25">
      <c r="A650" t="s">
        <v>2648</v>
      </c>
      <c r="B650">
        <v>2017</v>
      </c>
      <c r="C650">
        <v>2010191</v>
      </c>
      <c r="D650" t="s">
        <v>2040</v>
      </c>
      <c r="E650">
        <v>1</v>
      </c>
      <c r="F650" s="1">
        <v>42892</v>
      </c>
      <c r="G650">
        <v>38.398159999999997</v>
      </c>
      <c r="H650">
        <v>-115.11709999999999</v>
      </c>
      <c r="I650">
        <v>-8.2899999999999991</v>
      </c>
      <c r="J650">
        <v>-82.86</v>
      </c>
      <c r="K650">
        <v>-16.54</v>
      </c>
      <c r="L650">
        <v>0.23100000000000001</v>
      </c>
      <c r="M650">
        <v>0.122</v>
      </c>
    </row>
    <row r="651" spans="1:13" x14ac:dyDescent="0.25">
      <c r="A651" t="s">
        <v>3189</v>
      </c>
      <c r="B651">
        <v>2017</v>
      </c>
      <c r="C651">
        <v>2010281</v>
      </c>
      <c r="D651" t="s">
        <v>2041</v>
      </c>
      <c r="E651">
        <v>1</v>
      </c>
      <c r="F651" s="1">
        <v>42905</v>
      </c>
      <c r="G651">
        <v>41.218240000000002</v>
      </c>
      <c r="H651">
        <v>-116.52030000000001</v>
      </c>
      <c r="I651">
        <v>-15</v>
      </c>
      <c r="J651">
        <v>-117.12</v>
      </c>
      <c r="K651">
        <v>2.88</v>
      </c>
      <c r="L651">
        <v>0.107</v>
      </c>
      <c r="M651">
        <v>0.53500000000000003</v>
      </c>
    </row>
    <row r="652" spans="1:13" x14ac:dyDescent="0.25">
      <c r="A652" t="s">
        <v>4860</v>
      </c>
      <c r="B652">
        <v>2017</v>
      </c>
      <c r="C652">
        <v>2010813</v>
      </c>
      <c r="D652" t="s">
        <v>2042</v>
      </c>
      <c r="E652">
        <v>1</v>
      </c>
      <c r="F652" s="1">
        <v>42971</v>
      </c>
      <c r="G652">
        <v>40.048099999999998</v>
      </c>
      <c r="H652">
        <v>-119.5655</v>
      </c>
      <c r="I652">
        <v>-2.56</v>
      </c>
      <c r="J652">
        <v>-39.93</v>
      </c>
      <c r="K652">
        <v>-19.45</v>
      </c>
      <c r="L652">
        <v>0.51600000000000001</v>
      </c>
      <c r="M652">
        <v>10.348000000000001</v>
      </c>
    </row>
    <row r="653" spans="1:13" x14ac:dyDescent="0.25">
      <c r="A653" t="s">
        <v>4865</v>
      </c>
      <c r="B653">
        <v>2017</v>
      </c>
      <c r="C653">
        <v>2010192</v>
      </c>
      <c r="D653" t="s">
        <v>2043</v>
      </c>
      <c r="E653">
        <v>1</v>
      </c>
      <c r="F653" s="1">
        <v>42891</v>
      </c>
      <c r="G653">
        <v>39.241039999999998</v>
      </c>
      <c r="H653">
        <v>-117.1657</v>
      </c>
      <c r="I653">
        <v>-15.69</v>
      </c>
      <c r="J653">
        <v>-118.12</v>
      </c>
      <c r="K653">
        <v>7.4</v>
      </c>
      <c r="L653">
        <v>0.04</v>
      </c>
      <c r="M653">
        <v>0.17100000000000001</v>
      </c>
    </row>
    <row r="654" spans="1:13" x14ac:dyDescent="0.25">
      <c r="A654" t="s">
        <v>4033</v>
      </c>
      <c r="B654">
        <v>2017</v>
      </c>
      <c r="C654">
        <v>2010204</v>
      </c>
      <c r="D654" t="s">
        <v>2044</v>
      </c>
      <c r="E654">
        <v>1</v>
      </c>
      <c r="F654" s="1">
        <v>42893</v>
      </c>
      <c r="G654">
        <v>37.907850000000003</v>
      </c>
      <c r="H654">
        <v>-114.2679</v>
      </c>
      <c r="I654">
        <v>-10.29</v>
      </c>
      <c r="J654">
        <v>-85.69</v>
      </c>
      <c r="K654">
        <v>-3.37</v>
      </c>
      <c r="L654">
        <v>0.20300000000000001</v>
      </c>
      <c r="M654">
        <v>0.217</v>
      </c>
    </row>
    <row r="655" spans="1:13" x14ac:dyDescent="0.25">
      <c r="A655" t="s">
        <v>3660</v>
      </c>
      <c r="B655">
        <v>2017</v>
      </c>
      <c r="C655">
        <v>2010250</v>
      </c>
      <c r="D655" t="s">
        <v>2045</v>
      </c>
      <c r="E655">
        <v>1</v>
      </c>
      <c r="F655" s="1">
        <v>42900</v>
      </c>
      <c r="G655">
        <v>40.69659</v>
      </c>
      <c r="H655">
        <v>-118.2878</v>
      </c>
      <c r="I655">
        <v>-12.68</v>
      </c>
      <c r="J655">
        <v>-105.83</v>
      </c>
      <c r="K655">
        <v>-4.3899999999999997</v>
      </c>
      <c r="L655">
        <v>0.21099999999999999</v>
      </c>
      <c r="M655">
        <v>0.54300000000000004</v>
      </c>
    </row>
    <row r="656" spans="1:13" x14ac:dyDescent="0.25">
      <c r="A656" t="s">
        <v>4864</v>
      </c>
      <c r="B656">
        <v>2017</v>
      </c>
      <c r="C656">
        <v>2010177</v>
      </c>
      <c r="D656" t="s">
        <v>2046</v>
      </c>
      <c r="E656">
        <v>1</v>
      </c>
      <c r="F656" s="1">
        <v>42885</v>
      </c>
      <c r="G656">
        <v>39.541879999999999</v>
      </c>
      <c r="H656">
        <v>-119.77889999999999</v>
      </c>
      <c r="I656">
        <v>-10.54</v>
      </c>
      <c r="J656">
        <v>-88.44</v>
      </c>
      <c r="K656">
        <v>-4.12</v>
      </c>
      <c r="L656">
        <v>0.153</v>
      </c>
      <c r="M656">
        <v>0.32400000000000001</v>
      </c>
    </row>
    <row r="657" spans="1:13" x14ac:dyDescent="0.25">
      <c r="A657" t="s">
        <v>5548</v>
      </c>
      <c r="B657">
        <v>2017</v>
      </c>
      <c r="C657">
        <v>2010178</v>
      </c>
      <c r="D657" t="s">
        <v>2047</v>
      </c>
      <c r="E657">
        <v>1</v>
      </c>
      <c r="F657" s="1">
        <v>42886</v>
      </c>
      <c r="G657">
        <v>39.457799999999999</v>
      </c>
      <c r="H657">
        <v>-119.7898</v>
      </c>
      <c r="I657">
        <v>-10.95</v>
      </c>
      <c r="J657">
        <v>-88.12</v>
      </c>
      <c r="K657">
        <v>-0.52</v>
      </c>
      <c r="L657">
        <v>0.13200000000000001</v>
      </c>
      <c r="M657">
        <v>0.16400000000000001</v>
      </c>
    </row>
    <row r="658" spans="1:13" x14ac:dyDescent="0.25">
      <c r="A658" t="s">
        <v>5549</v>
      </c>
      <c r="B658">
        <v>2017</v>
      </c>
      <c r="C658">
        <v>2010251</v>
      </c>
      <c r="D658" t="s">
        <v>2048</v>
      </c>
      <c r="E658">
        <v>1</v>
      </c>
      <c r="F658" s="1">
        <v>42899</v>
      </c>
      <c r="G658">
        <v>41.915889999999997</v>
      </c>
      <c r="H658">
        <v>-119.4603</v>
      </c>
      <c r="I658">
        <v>-12.17</v>
      </c>
      <c r="J658">
        <v>-101.7</v>
      </c>
      <c r="K658">
        <v>-4.34</v>
      </c>
      <c r="L658">
        <v>0.10199999999999999</v>
      </c>
      <c r="M658">
        <v>6.8000000000000005E-2</v>
      </c>
    </row>
    <row r="659" spans="1:13" x14ac:dyDescent="0.25">
      <c r="A659" t="s">
        <v>5550</v>
      </c>
      <c r="B659">
        <v>2017</v>
      </c>
      <c r="C659">
        <v>2010303</v>
      </c>
      <c r="D659" t="s">
        <v>2049</v>
      </c>
      <c r="E659">
        <v>1</v>
      </c>
      <c r="F659" s="1">
        <v>42906</v>
      </c>
      <c r="G659">
        <v>41.65361</v>
      </c>
      <c r="H659">
        <v>-115.7954</v>
      </c>
      <c r="I659">
        <v>-14.42</v>
      </c>
      <c r="J659">
        <v>-115.73</v>
      </c>
      <c r="K659">
        <v>-0.37</v>
      </c>
      <c r="L659">
        <v>0.17899999999999999</v>
      </c>
      <c r="M659">
        <v>1.607</v>
      </c>
    </row>
    <row r="660" spans="1:13" x14ac:dyDescent="0.25">
      <c r="A660" t="s">
        <v>5551</v>
      </c>
      <c r="B660">
        <v>2017</v>
      </c>
      <c r="C660">
        <v>2010215</v>
      </c>
      <c r="D660" t="s">
        <v>2050</v>
      </c>
      <c r="E660">
        <v>1</v>
      </c>
      <c r="F660" s="1">
        <v>42895</v>
      </c>
      <c r="G660">
        <v>36.065800000000003</v>
      </c>
      <c r="H660">
        <v>-115.11360000000001</v>
      </c>
      <c r="I660">
        <v>-10.59</v>
      </c>
      <c r="J660">
        <v>-84.5</v>
      </c>
      <c r="K660">
        <v>0.22</v>
      </c>
      <c r="L660">
        <v>0.12</v>
      </c>
      <c r="M660">
        <v>0.33100000000000002</v>
      </c>
    </row>
    <row r="661" spans="1:13" x14ac:dyDescent="0.25">
      <c r="A661" t="s">
        <v>4253</v>
      </c>
      <c r="B661">
        <v>2017</v>
      </c>
      <c r="C661">
        <v>2010334</v>
      </c>
      <c r="D661" t="s">
        <v>2051</v>
      </c>
      <c r="E661">
        <v>1</v>
      </c>
      <c r="F661" s="1">
        <v>42907</v>
      </c>
      <c r="G661">
        <v>41.026470000000003</v>
      </c>
      <c r="H661">
        <v>-115.08710000000001</v>
      </c>
      <c r="I661">
        <v>-16.45</v>
      </c>
      <c r="J661">
        <v>-119.49</v>
      </c>
      <c r="K661">
        <v>12.11</v>
      </c>
      <c r="L661">
        <v>0</v>
      </c>
      <c r="M661">
        <v>1.484</v>
      </c>
    </row>
    <row r="662" spans="1:13" x14ac:dyDescent="0.25">
      <c r="A662" t="s">
        <v>5552</v>
      </c>
      <c r="B662">
        <v>2017</v>
      </c>
      <c r="C662">
        <v>2010205</v>
      </c>
      <c r="D662" t="s">
        <v>2052</v>
      </c>
      <c r="E662">
        <v>1</v>
      </c>
      <c r="F662" s="1">
        <v>42894</v>
      </c>
      <c r="G662">
        <v>36.504959999999997</v>
      </c>
      <c r="H662">
        <v>-114.40949999999999</v>
      </c>
      <c r="I662">
        <v>-8.59</v>
      </c>
      <c r="J662">
        <v>-77.650000000000006</v>
      </c>
      <c r="K662">
        <v>-8.93</v>
      </c>
      <c r="L662">
        <v>7.2999999999999995E-2</v>
      </c>
      <c r="M662">
        <v>0.61</v>
      </c>
    </row>
    <row r="663" spans="1:13" x14ac:dyDescent="0.25">
      <c r="A663" t="s">
        <v>4048</v>
      </c>
      <c r="B663">
        <v>2017</v>
      </c>
      <c r="C663">
        <v>2010180</v>
      </c>
      <c r="D663" t="s">
        <v>2053</v>
      </c>
      <c r="E663">
        <v>1</v>
      </c>
      <c r="F663" s="1">
        <v>42887</v>
      </c>
      <c r="G663">
        <v>38.694929999999999</v>
      </c>
      <c r="H663">
        <v>-118.7144</v>
      </c>
      <c r="I663">
        <v>1.18</v>
      </c>
      <c r="J663">
        <v>-25.67</v>
      </c>
      <c r="K663">
        <v>-35.11</v>
      </c>
      <c r="L663">
        <v>0.8</v>
      </c>
      <c r="M663">
        <v>5.7480000000000002</v>
      </c>
    </row>
    <row r="664" spans="1:13" x14ac:dyDescent="0.25">
      <c r="A664" t="s">
        <v>5553</v>
      </c>
      <c r="B664">
        <v>2017</v>
      </c>
      <c r="C664">
        <v>2010358</v>
      </c>
      <c r="D664" t="s">
        <v>2054</v>
      </c>
      <c r="E664">
        <v>1</v>
      </c>
      <c r="F664" s="1">
        <v>42913</v>
      </c>
      <c r="G664">
        <v>39.163580000000003</v>
      </c>
      <c r="H664">
        <v>-114.8142</v>
      </c>
      <c r="I664">
        <v>-12.21</v>
      </c>
      <c r="J664">
        <v>-99.9</v>
      </c>
      <c r="K664">
        <v>-2.2200000000000002</v>
      </c>
      <c r="L664">
        <v>0.09</v>
      </c>
      <c r="M664">
        <v>0.152</v>
      </c>
    </row>
    <row r="665" spans="1:13" x14ac:dyDescent="0.25">
      <c r="A665" t="s">
        <v>4251</v>
      </c>
      <c r="B665">
        <v>2017</v>
      </c>
      <c r="C665">
        <v>2010944</v>
      </c>
      <c r="D665" t="s">
        <v>2055</v>
      </c>
      <c r="E665">
        <v>1</v>
      </c>
      <c r="F665" s="1">
        <v>42998</v>
      </c>
      <c r="G665">
        <v>40.592853730000002</v>
      </c>
      <c r="H665">
        <v>-115.39433320000001</v>
      </c>
      <c r="I665">
        <v>-15.02</v>
      </c>
      <c r="J665">
        <v>-112.61</v>
      </c>
      <c r="K665">
        <v>7.55</v>
      </c>
      <c r="L665">
        <v>3.9E-2</v>
      </c>
      <c r="M665">
        <v>0.17199999999999999</v>
      </c>
    </row>
    <row r="666" spans="1:13" x14ac:dyDescent="0.25">
      <c r="A666" t="s">
        <v>3316</v>
      </c>
      <c r="B666">
        <v>2017</v>
      </c>
      <c r="C666">
        <v>2010816</v>
      </c>
      <c r="D666" t="s">
        <v>2056</v>
      </c>
      <c r="E666">
        <v>1</v>
      </c>
      <c r="F666" s="1">
        <v>42970</v>
      </c>
      <c r="G666">
        <v>42.498640000000002</v>
      </c>
      <c r="H666">
        <v>-77.126530000000002</v>
      </c>
      <c r="I666">
        <v>-6.56</v>
      </c>
      <c r="J666">
        <v>-50.26</v>
      </c>
      <c r="K666">
        <v>2.2200000000000002</v>
      </c>
      <c r="L666">
        <v>0.13400000000000001</v>
      </c>
      <c r="M666">
        <v>3.2149999999999999</v>
      </c>
    </row>
    <row r="667" spans="1:13" x14ac:dyDescent="0.25">
      <c r="A667" t="s">
        <v>2645</v>
      </c>
      <c r="B667">
        <v>2017</v>
      </c>
      <c r="C667">
        <v>2010882</v>
      </c>
      <c r="D667" t="s">
        <v>2057</v>
      </c>
      <c r="E667">
        <v>1</v>
      </c>
      <c r="F667" s="1">
        <v>42986</v>
      </c>
      <c r="G667">
        <v>44.04119</v>
      </c>
      <c r="H667">
        <v>-74.361660000000001</v>
      </c>
      <c r="I667">
        <v>-9.09</v>
      </c>
      <c r="J667">
        <v>-64.180000000000007</v>
      </c>
      <c r="K667">
        <v>8.5399999999999991</v>
      </c>
      <c r="L667">
        <v>4.5999999999999999E-2</v>
      </c>
      <c r="M667">
        <v>0.20499999999999999</v>
      </c>
    </row>
    <row r="668" spans="1:13" x14ac:dyDescent="0.25">
      <c r="A668" t="s">
        <v>4875</v>
      </c>
      <c r="B668">
        <v>2017</v>
      </c>
      <c r="C668">
        <v>2010725</v>
      </c>
      <c r="D668" t="s">
        <v>2058</v>
      </c>
      <c r="E668">
        <v>1</v>
      </c>
      <c r="F668" s="1">
        <v>42960</v>
      </c>
      <c r="G668">
        <v>43.242370000000001</v>
      </c>
      <c r="H668">
        <v>-74.491020000000006</v>
      </c>
      <c r="I668">
        <v>-8</v>
      </c>
      <c r="J668">
        <v>-59.18</v>
      </c>
      <c r="K668">
        <v>4.82</v>
      </c>
      <c r="L668">
        <v>8.8999999999999996E-2</v>
      </c>
      <c r="M668">
        <v>0.26600000000000001</v>
      </c>
    </row>
    <row r="669" spans="1:13" x14ac:dyDescent="0.25">
      <c r="A669" t="s">
        <v>4871</v>
      </c>
      <c r="B669">
        <v>2017</v>
      </c>
      <c r="C669">
        <v>2010883</v>
      </c>
      <c r="D669" t="s">
        <v>2059</v>
      </c>
      <c r="E669">
        <v>1</v>
      </c>
      <c r="F669" s="1">
        <v>42985</v>
      </c>
      <c r="G669">
        <v>44.379660000000001</v>
      </c>
      <c r="H669">
        <v>-74.365459999999999</v>
      </c>
      <c r="I669">
        <v>-8.36</v>
      </c>
      <c r="J669">
        <v>-60.46</v>
      </c>
      <c r="K669">
        <v>6.42</v>
      </c>
      <c r="L669">
        <v>0.106</v>
      </c>
      <c r="M669">
        <v>0.495</v>
      </c>
    </row>
    <row r="670" spans="1:13" x14ac:dyDescent="0.25">
      <c r="A670" t="s">
        <v>4874</v>
      </c>
      <c r="B670">
        <v>2017</v>
      </c>
      <c r="C670">
        <v>2010838</v>
      </c>
      <c r="D670" t="s">
        <v>2060</v>
      </c>
      <c r="E670">
        <v>1</v>
      </c>
      <c r="F670" s="1">
        <v>42976</v>
      </c>
      <c r="G670">
        <v>43.850450000000002</v>
      </c>
      <c r="H670">
        <v>-73.634720000000002</v>
      </c>
      <c r="I670">
        <v>-7.73</v>
      </c>
      <c r="J670">
        <v>-56.71</v>
      </c>
      <c r="K670">
        <v>5.13</v>
      </c>
      <c r="L670">
        <v>9.9000000000000005E-2</v>
      </c>
      <c r="M670">
        <v>0.496</v>
      </c>
    </row>
    <row r="671" spans="1:13" x14ac:dyDescent="0.25">
      <c r="A671" t="s">
        <v>5554</v>
      </c>
      <c r="B671">
        <v>2017</v>
      </c>
      <c r="C671">
        <v>2010817</v>
      </c>
      <c r="D671" t="s">
        <v>2061</v>
      </c>
      <c r="E671">
        <v>1</v>
      </c>
      <c r="F671" s="1">
        <v>42971</v>
      </c>
      <c r="G671">
        <v>41.380040000000001</v>
      </c>
      <c r="H671">
        <v>-74.030069999999995</v>
      </c>
      <c r="I671">
        <v>-4.5599999999999996</v>
      </c>
      <c r="J671">
        <v>-35.86</v>
      </c>
      <c r="K671">
        <v>0.62</v>
      </c>
      <c r="L671">
        <v>0.23599999999999999</v>
      </c>
      <c r="M671">
        <v>0.307</v>
      </c>
    </row>
    <row r="672" spans="1:13" x14ac:dyDescent="0.25">
      <c r="A672" t="s">
        <v>4873</v>
      </c>
      <c r="B672">
        <v>2017</v>
      </c>
      <c r="C672">
        <v>2010839</v>
      </c>
      <c r="D672" t="s">
        <v>2062</v>
      </c>
      <c r="E672">
        <v>1</v>
      </c>
      <c r="F672" s="1">
        <v>42977</v>
      </c>
      <c r="G672">
        <v>44.736040000000003</v>
      </c>
      <c r="H672">
        <v>-74.065470000000005</v>
      </c>
      <c r="I672">
        <v>-9.06</v>
      </c>
      <c r="J672">
        <v>-63.35</v>
      </c>
      <c r="K672">
        <v>9.1300000000000008</v>
      </c>
      <c r="L672">
        <v>5.0999999999999997E-2</v>
      </c>
      <c r="M672">
        <v>0.14799999999999999</v>
      </c>
    </row>
    <row r="673" spans="1:13" x14ac:dyDescent="0.25">
      <c r="A673" t="s">
        <v>5555</v>
      </c>
      <c r="B673">
        <v>2017</v>
      </c>
      <c r="C673">
        <v>2011418</v>
      </c>
      <c r="D673" t="s">
        <v>2063</v>
      </c>
      <c r="E673">
        <v>1</v>
      </c>
      <c r="F673" s="1">
        <v>42978</v>
      </c>
      <c r="G673">
        <v>43.851239999999997</v>
      </c>
      <c r="H673">
        <v>-73.595100000000002</v>
      </c>
      <c r="I673">
        <v>-7.2</v>
      </c>
      <c r="J673">
        <v>-54.5</v>
      </c>
      <c r="K673">
        <v>3.1</v>
      </c>
      <c r="L673">
        <v>0.13300000000000001</v>
      </c>
      <c r="M673">
        <v>2.1349999999999998</v>
      </c>
    </row>
    <row r="674" spans="1:13" x14ac:dyDescent="0.25">
      <c r="A674" t="s">
        <v>5556</v>
      </c>
      <c r="B674">
        <v>2017</v>
      </c>
      <c r="C674">
        <v>2010852</v>
      </c>
      <c r="D674" t="s">
        <v>2064</v>
      </c>
      <c r="E674">
        <v>1</v>
      </c>
      <c r="F674" s="1">
        <v>42982</v>
      </c>
      <c r="G674">
        <v>43.234059999999999</v>
      </c>
      <c r="H674">
        <v>-74.434139999999999</v>
      </c>
      <c r="I674">
        <v>-7.74</v>
      </c>
      <c r="J674">
        <v>-53.75</v>
      </c>
      <c r="K674">
        <v>8.17</v>
      </c>
      <c r="L674">
        <v>0.125</v>
      </c>
      <c r="M674">
        <v>0.93500000000000005</v>
      </c>
    </row>
    <row r="675" spans="1:13" x14ac:dyDescent="0.25">
      <c r="A675" t="s">
        <v>5557</v>
      </c>
      <c r="B675">
        <v>2017</v>
      </c>
      <c r="C675">
        <v>2010819</v>
      </c>
      <c r="D675" t="s">
        <v>2065</v>
      </c>
      <c r="E675">
        <v>1</v>
      </c>
      <c r="F675" s="1">
        <v>42972</v>
      </c>
      <c r="G675">
        <v>41.587130000000002</v>
      </c>
      <c r="H675">
        <v>-74.384240000000005</v>
      </c>
      <c r="I675">
        <v>-6.43</v>
      </c>
      <c r="J675">
        <v>-40.32</v>
      </c>
      <c r="K675">
        <v>11.12</v>
      </c>
      <c r="L675">
        <v>0</v>
      </c>
      <c r="M675">
        <v>4.7E-2</v>
      </c>
    </row>
    <row r="676" spans="1:13" x14ac:dyDescent="0.25">
      <c r="A676" t="s">
        <v>5558</v>
      </c>
      <c r="B676">
        <v>2017</v>
      </c>
      <c r="C676">
        <v>2010889</v>
      </c>
      <c r="D676" t="s">
        <v>2066</v>
      </c>
      <c r="E676">
        <v>1</v>
      </c>
      <c r="F676" s="1">
        <v>42988</v>
      </c>
      <c r="G676">
        <v>42.881729999999997</v>
      </c>
      <c r="H676">
        <v>-76.39667</v>
      </c>
      <c r="I676">
        <v>-7.76</v>
      </c>
      <c r="J676">
        <v>-53.83</v>
      </c>
      <c r="K676">
        <v>8.25</v>
      </c>
      <c r="L676">
        <v>7.9000000000000001E-2</v>
      </c>
      <c r="M676">
        <v>2.3079999999999998</v>
      </c>
    </row>
    <row r="677" spans="1:13" x14ac:dyDescent="0.25">
      <c r="A677" t="s">
        <v>3528</v>
      </c>
      <c r="B677">
        <v>2017</v>
      </c>
      <c r="C677">
        <v>2010821</v>
      </c>
      <c r="D677" t="s">
        <v>2067</v>
      </c>
      <c r="E677">
        <v>1</v>
      </c>
      <c r="F677" s="1">
        <v>42974</v>
      </c>
      <c r="G677">
        <v>43.454622399999998</v>
      </c>
      <c r="H677">
        <v>-73.590074599999994</v>
      </c>
      <c r="I677">
        <v>-7.52</v>
      </c>
      <c r="J677">
        <v>-53.6</v>
      </c>
      <c r="K677">
        <v>6.56</v>
      </c>
      <c r="L677">
        <v>0.09</v>
      </c>
      <c r="M677">
        <v>1.276</v>
      </c>
    </row>
    <row r="678" spans="1:13" x14ac:dyDescent="0.25">
      <c r="A678" t="s">
        <v>4151</v>
      </c>
      <c r="B678">
        <v>2017</v>
      </c>
      <c r="C678">
        <v>2011419</v>
      </c>
      <c r="D678" t="s">
        <v>2068</v>
      </c>
      <c r="E678">
        <v>1</v>
      </c>
      <c r="F678" s="1">
        <v>42979</v>
      </c>
      <c r="G678">
        <v>44.348810999999998</v>
      </c>
      <c r="H678">
        <v>-74.401490999999993</v>
      </c>
      <c r="I678">
        <v>-8.5</v>
      </c>
      <c r="J678">
        <v>-62.64</v>
      </c>
      <c r="K678">
        <v>5.36</v>
      </c>
      <c r="L678">
        <v>7.9000000000000001E-2</v>
      </c>
      <c r="M678">
        <v>0.78200000000000003</v>
      </c>
    </row>
    <row r="679" spans="1:13" x14ac:dyDescent="0.25">
      <c r="A679" t="s">
        <v>3566</v>
      </c>
      <c r="B679">
        <v>2017</v>
      </c>
      <c r="C679">
        <v>2010256</v>
      </c>
      <c r="D679" t="s">
        <v>2069</v>
      </c>
      <c r="E679">
        <v>1</v>
      </c>
      <c r="F679" s="1">
        <v>42900</v>
      </c>
      <c r="G679">
        <v>40.367150000000002</v>
      </c>
      <c r="H679">
        <v>-83.059520000000006</v>
      </c>
      <c r="I679">
        <v>-5.76</v>
      </c>
      <c r="J679">
        <v>-33.94</v>
      </c>
      <c r="K679">
        <v>12.14</v>
      </c>
      <c r="L679">
        <v>0</v>
      </c>
      <c r="M679">
        <v>0.123</v>
      </c>
    </row>
    <row r="680" spans="1:13" x14ac:dyDescent="0.25">
      <c r="A680" t="s">
        <v>2708</v>
      </c>
      <c r="B680">
        <v>2017</v>
      </c>
      <c r="C680">
        <v>2010448</v>
      </c>
      <c r="D680" t="s">
        <v>2070</v>
      </c>
      <c r="E680">
        <v>1</v>
      </c>
      <c r="F680" s="1">
        <v>42928</v>
      </c>
      <c r="G680">
        <v>41.088459999999998</v>
      </c>
      <c r="H680">
        <v>-82.729020000000006</v>
      </c>
      <c r="I680">
        <v>-5.55</v>
      </c>
      <c r="J680">
        <v>-35.6</v>
      </c>
      <c r="K680">
        <v>8.8000000000000007</v>
      </c>
      <c r="L680">
        <v>4.1000000000000002E-2</v>
      </c>
      <c r="M680">
        <v>0.127</v>
      </c>
    </row>
    <row r="681" spans="1:13" x14ac:dyDescent="0.25">
      <c r="A681" t="s">
        <v>4895</v>
      </c>
      <c r="B681">
        <v>2017</v>
      </c>
      <c r="C681">
        <v>2010600</v>
      </c>
      <c r="D681" t="s">
        <v>2071</v>
      </c>
      <c r="E681">
        <v>1</v>
      </c>
      <c r="F681" s="1">
        <v>42943</v>
      </c>
      <c r="G681">
        <v>39.056040000000003</v>
      </c>
      <c r="H681">
        <v>-82.690669999999997</v>
      </c>
      <c r="I681">
        <v>-3.25</v>
      </c>
      <c r="J681">
        <v>-25.96</v>
      </c>
      <c r="K681">
        <v>0.04</v>
      </c>
      <c r="L681">
        <v>0.26600000000000001</v>
      </c>
      <c r="M681">
        <v>1.6279999999999999</v>
      </c>
    </row>
    <row r="682" spans="1:13" x14ac:dyDescent="0.25">
      <c r="A682" t="s">
        <v>4892</v>
      </c>
      <c r="B682">
        <v>2017</v>
      </c>
      <c r="C682">
        <v>2010563</v>
      </c>
      <c r="D682" t="s">
        <v>2072</v>
      </c>
      <c r="E682">
        <v>1</v>
      </c>
      <c r="F682" s="1">
        <v>42940</v>
      </c>
      <c r="G682">
        <v>39.653469999999999</v>
      </c>
      <c r="H682">
        <v>-82.473780000000005</v>
      </c>
      <c r="I682">
        <v>-4.66</v>
      </c>
      <c r="J682">
        <v>-29.98</v>
      </c>
      <c r="K682">
        <v>7.3</v>
      </c>
      <c r="L682">
        <v>0.104</v>
      </c>
      <c r="M682">
        <v>0.41799999999999998</v>
      </c>
    </row>
    <row r="683" spans="1:13" x14ac:dyDescent="0.25">
      <c r="A683" t="s">
        <v>4890</v>
      </c>
      <c r="B683">
        <v>2017</v>
      </c>
      <c r="C683">
        <v>2010478</v>
      </c>
      <c r="D683" t="s">
        <v>2073</v>
      </c>
      <c r="E683">
        <v>1</v>
      </c>
      <c r="F683" s="1">
        <v>42929</v>
      </c>
      <c r="G683">
        <v>41.238230000000001</v>
      </c>
      <c r="H683">
        <v>-83.020390000000006</v>
      </c>
      <c r="I683">
        <v>-5.12</v>
      </c>
      <c r="J683">
        <v>-35.36</v>
      </c>
      <c r="K683">
        <v>5.6</v>
      </c>
      <c r="L683">
        <v>0.14499999999999999</v>
      </c>
      <c r="M683">
        <v>2.31</v>
      </c>
    </row>
    <row r="684" spans="1:13" x14ac:dyDescent="0.25">
      <c r="A684" t="s">
        <v>4894</v>
      </c>
      <c r="B684">
        <v>2017</v>
      </c>
      <c r="C684">
        <v>2010664</v>
      </c>
      <c r="D684" t="s">
        <v>2074</v>
      </c>
      <c r="E684">
        <v>1</v>
      </c>
      <c r="F684" s="1">
        <v>42949</v>
      </c>
      <c r="G684">
        <v>39.66169</v>
      </c>
      <c r="H684">
        <v>-84.646209999999996</v>
      </c>
      <c r="I684">
        <v>-5.36</v>
      </c>
      <c r="J684">
        <v>-36.65</v>
      </c>
      <c r="K684">
        <v>6.23</v>
      </c>
      <c r="L684">
        <v>8.1000000000000003E-2</v>
      </c>
      <c r="M684">
        <v>0.191</v>
      </c>
    </row>
    <row r="685" spans="1:13" x14ac:dyDescent="0.25">
      <c r="A685" t="s">
        <v>5559</v>
      </c>
      <c r="B685">
        <v>2017</v>
      </c>
      <c r="C685">
        <v>2010668</v>
      </c>
      <c r="D685" t="s">
        <v>2075</v>
      </c>
      <c r="E685">
        <v>1</v>
      </c>
      <c r="F685" s="1">
        <v>42950</v>
      </c>
      <c r="G685">
        <v>40.313020000000002</v>
      </c>
      <c r="H685">
        <v>-84.636870000000002</v>
      </c>
      <c r="I685">
        <v>-3.12</v>
      </c>
      <c r="J685">
        <v>-21.08</v>
      </c>
      <c r="K685">
        <v>3.88</v>
      </c>
      <c r="L685">
        <v>0.29099999999999998</v>
      </c>
      <c r="M685">
        <v>0.17399999999999999</v>
      </c>
    </row>
    <row r="686" spans="1:13" x14ac:dyDescent="0.25">
      <c r="A686" t="s">
        <v>5560</v>
      </c>
      <c r="B686">
        <v>2017</v>
      </c>
      <c r="C686">
        <v>2010915</v>
      </c>
      <c r="D686" t="s">
        <v>2076</v>
      </c>
      <c r="E686">
        <v>1</v>
      </c>
      <c r="F686" s="1">
        <v>42992</v>
      </c>
      <c r="G686">
        <v>39.873399999999997</v>
      </c>
      <c r="H686">
        <v>-83.37433</v>
      </c>
      <c r="I686">
        <v>-5.36</v>
      </c>
      <c r="J686">
        <v>-32.58</v>
      </c>
      <c r="K686">
        <v>10.3</v>
      </c>
      <c r="L686">
        <v>0</v>
      </c>
      <c r="M686">
        <v>4.1000000000000002E-2</v>
      </c>
    </row>
    <row r="687" spans="1:13" x14ac:dyDescent="0.25">
      <c r="A687" t="s">
        <v>5561</v>
      </c>
      <c r="B687">
        <v>2017</v>
      </c>
      <c r="C687">
        <v>2010181</v>
      </c>
      <c r="D687" t="s">
        <v>2077</v>
      </c>
      <c r="E687">
        <v>1</v>
      </c>
      <c r="F687" s="1">
        <v>42887</v>
      </c>
      <c r="G687">
        <v>41.491849999999999</v>
      </c>
      <c r="H687">
        <v>-81.177009999999996</v>
      </c>
      <c r="I687">
        <v>-7.44</v>
      </c>
      <c r="J687">
        <v>-51.07</v>
      </c>
      <c r="K687">
        <v>8.4499999999999993</v>
      </c>
      <c r="L687">
        <v>5.5E-2</v>
      </c>
      <c r="M687">
        <v>9.9000000000000005E-2</v>
      </c>
    </row>
    <row r="688" spans="1:13" x14ac:dyDescent="0.25">
      <c r="A688" t="s">
        <v>4896</v>
      </c>
      <c r="B688">
        <v>2017</v>
      </c>
      <c r="C688">
        <v>2010633</v>
      </c>
      <c r="D688" t="s">
        <v>2078</v>
      </c>
      <c r="E688">
        <v>1</v>
      </c>
      <c r="F688" s="1">
        <v>42947</v>
      </c>
      <c r="G688">
        <v>40.176639999999999</v>
      </c>
      <c r="H688">
        <v>-84.265219999999999</v>
      </c>
      <c r="I688">
        <v>-4.62</v>
      </c>
      <c r="J688">
        <v>-28.3</v>
      </c>
      <c r="K688">
        <v>8.66</v>
      </c>
      <c r="L688">
        <v>4.8000000000000001E-2</v>
      </c>
      <c r="M688">
        <v>7.2999999999999995E-2</v>
      </c>
    </row>
    <row r="689" spans="1:13" x14ac:dyDescent="0.25">
      <c r="A689" t="s">
        <v>4897</v>
      </c>
      <c r="B689">
        <v>2017</v>
      </c>
      <c r="C689">
        <v>2010534</v>
      </c>
      <c r="D689" t="s">
        <v>2079</v>
      </c>
      <c r="E689">
        <v>1</v>
      </c>
      <c r="F689" s="1">
        <v>42936</v>
      </c>
      <c r="G689">
        <v>41.110520000000001</v>
      </c>
      <c r="H689">
        <v>-82.083870000000005</v>
      </c>
      <c r="I689">
        <v>-1.7</v>
      </c>
      <c r="J689">
        <v>-22.73</v>
      </c>
      <c r="K689">
        <v>-9.1300000000000008</v>
      </c>
      <c r="L689">
        <v>0.52300000000000002</v>
      </c>
      <c r="M689">
        <v>0.61399999999999999</v>
      </c>
    </row>
    <row r="690" spans="1:13" x14ac:dyDescent="0.25">
      <c r="A690" t="s">
        <v>5562</v>
      </c>
      <c r="B690">
        <v>2017</v>
      </c>
      <c r="C690">
        <v>2010375</v>
      </c>
      <c r="D690" t="s">
        <v>2080</v>
      </c>
      <c r="E690">
        <v>1</v>
      </c>
      <c r="F690" s="1">
        <v>42915</v>
      </c>
      <c r="G690">
        <v>40.790170000000003</v>
      </c>
      <c r="H690">
        <v>-80.981229999999996</v>
      </c>
      <c r="I690">
        <v>-3.09</v>
      </c>
      <c r="J690">
        <v>-29.68</v>
      </c>
      <c r="K690">
        <v>-4.96</v>
      </c>
      <c r="L690">
        <v>0.375</v>
      </c>
      <c r="M690">
        <v>0.441</v>
      </c>
    </row>
    <row r="691" spans="1:13" x14ac:dyDescent="0.25">
      <c r="A691" t="s">
        <v>5563</v>
      </c>
      <c r="B691">
        <v>2017</v>
      </c>
      <c r="C691">
        <v>2010926</v>
      </c>
      <c r="D691" t="s">
        <v>2081</v>
      </c>
      <c r="E691">
        <v>1</v>
      </c>
      <c r="F691" s="1">
        <v>42993</v>
      </c>
      <c r="G691">
        <v>41.593679999999999</v>
      </c>
      <c r="H691">
        <v>-84.619519999999994</v>
      </c>
      <c r="I691">
        <v>-5.73</v>
      </c>
      <c r="J691">
        <v>-38.229999999999997</v>
      </c>
      <c r="K691">
        <v>7.61</v>
      </c>
      <c r="L691">
        <v>7.5999999999999998E-2</v>
      </c>
      <c r="M691">
        <v>0.52</v>
      </c>
    </row>
    <row r="692" spans="1:13" x14ac:dyDescent="0.25">
      <c r="A692" t="s">
        <v>5564</v>
      </c>
      <c r="B692">
        <v>2017</v>
      </c>
      <c r="C692">
        <v>2010640</v>
      </c>
      <c r="D692" t="s">
        <v>2082</v>
      </c>
      <c r="E692">
        <v>1</v>
      </c>
      <c r="F692" s="1">
        <v>42948</v>
      </c>
      <c r="G692">
        <v>39.557630000000003</v>
      </c>
      <c r="H692">
        <v>-84.753950000000003</v>
      </c>
      <c r="I692">
        <v>-3.13</v>
      </c>
      <c r="J692">
        <v>-26.26</v>
      </c>
      <c r="K692">
        <v>-1.22</v>
      </c>
      <c r="L692">
        <v>0.23300000000000001</v>
      </c>
      <c r="M692">
        <v>0.17299999999999999</v>
      </c>
    </row>
    <row r="693" spans="1:13" x14ac:dyDescent="0.25">
      <c r="A693" t="s">
        <v>5565</v>
      </c>
      <c r="B693">
        <v>2017</v>
      </c>
      <c r="C693">
        <v>2010420</v>
      </c>
      <c r="D693" t="s">
        <v>2083</v>
      </c>
      <c r="E693">
        <v>1</v>
      </c>
      <c r="F693" s="1">
        <v>42926</v>
      </c>
      <c r="G693">
        <v>40.992010000000001</v>
      </c>
      <c r="H693">
        <v>-81.174620000000004</v>
      </c>
      <c r="I693">
        <v>-5.58</v>
      </c>
      <c r="J693">
        <v>-40.72</v>
      </c>
      <c r="K693">
        <v>3.92</v>
      </c>
      <c r="L693">
        <v>0.20300000000000001</v>
      </c>
      <c r="M693">
        <v>9.6000000000000002E-2</v>
      </c>
    </row>
    <row r="694" spans="1:13" x14ac:dyDescent="0.25">
      <c r="A694" t="s">
        <v>5566</v>
      </c>
      <c r="B694">
        <v>2017</v>
      </c>
      <c r="C694">
        <v>2010354</v>
      </c>
      <c r="D694" t="s">
        <v>2084</v>
      </c>
      <c r="E694">
        <v>1</v>
      </c>
      <c r="F694" s="1">
        <v>42913</v>
      </c>
      <c r="G694">
        <v>40.243810000000003</v>
      </c>
      <c r="H694">
        <v>-81.221760000000003</v>
      </c>
      <c r="I694">
        <v>-6.15</v>
      </c>
      <c r="J694">
        <v>-40.99</v>
      </c>
      <c r="K694">
        <v>8.2100000000000009</v>
      </c>
      <c r="L694">
        <v>5.8999999999999997E-2</v>
      </c>
      <c r="M694">
        <v>0.13800000000000001</v>
      </c>
    </row>
    <row r="695" spans="1:13" x14ac:dyDescent="0.25">
      <c r="A695" t="s">
        <v>5567</v>
      </c>
      <c r="B695">
        <v>2017</v>
      </c>
      <c r="C695">
        <v>2010308</v>
      </c>
      <c r="D695" t="s">
        <v>2085</v>
      </c>
      <c r="E695">
        <v>1</v>
      </c>
      <c r="F695" s="1">
        <v>42907</v>
      </c>
      <c r="G695">
        <v>41.178100000000001</v>
      </c>
      <c r="H695">
        <v>-81.3108</v>
      </c>
      <c r="I695">
        <v>-2.56</v>
      </c>
      <c r="J695">
        <v>-28.39</v>
      </c>
      <c r="K695">
        <v>-7.91</v>
      </c>
      <c r="L695">
        <v>0.48199999999999998</v>
      </c>
      <c r="M695">
        <v>4.5579999999999998</v>
      </c>
    </row>
    <row r="696" spans="1:13" x14ac:dyDescent="0.25">
      <c r="A696" t="s">
        <v>3828</v>
      </c>
      <c r="B696">
        <v>2017</v>
      </c>
      <c r="C696">
        <v>2010219</v>
      </c>
      <c r="D696" t="s">
        <v>2086</v>
      </c>
      <c r="E696">
        <v>1</v>
      </c>
      <c r="F696" s="1">
        <v>42893</v>
      </c>
      <c r="G696">
        <v>34.964500000000001</v>
      </c>
      <c r="H696">
        <v>-96.707629999999995</v>
      </c>
      <c r="I696">
        <v>0.15</v>
      </c>
      <c r="J696">
        <v>-2.77</v>
      </c>
      <c r="K696">
        <v>-3.97</v>
      </c>
      <c r="L696">
        <v>0.502</v>
      </c>
      <c r="M696">
        <v>1.681</v>
      </c>
    </row>
    <row r="697" spans="1:13" x14ac:dyDescent="0.25">
      <c r="A697" t="s">
        <v>2536</v>
      </c>
      <c r="B697">
        <v>2017</v>
      </c>
      <c r="C697">
        <v>2011248</v>
      </c>
      <c r="D697" t="s">
        <v>2087</v>
      </c>
      <c r="E697">
        <v>1</v>
      </c>
      <c r="F697" s="1">
        <v>42948</v>
      </c>
      <c r="G697">
        <v>36.161560000000001</v>
      </c>
      <c r="H697">
        <v>-96.295910000000006</v>
      </c>
      <c r="I697">
        <v>-2.97</v>
      </c>
      <c r="J697">
        <v>-23.09</v>
      </c>
      <c r="K697">
        <v>0.67</v>
      </c>
      <c r="L697">
        <v>0.123</v>
      </c>
      <c r="M697">
        <v>0.48699999999999999</v>
      </c>
    </row>
    <row r="698" spans="1:13" x14ac:dyDescent="0.25">
      <c r="A698" t="s">
        <v>4125</v>
      </c>
      <c r="B698">
        <v>2017</v>
      </c>
      <c r="C698">
        <v>2011294</v>
      </c>
      <c r="D698" t="s">
        <v>2088</v>
      </c>
      <c r="E698">
        <v>1</v>
      </c>
      <c r="F698" s="1">
        <v>42956</v>
      </c>
      <c r="G698">
        <v>35.499389999999998</v>
      </c>
      <c r="H698">
        <v>-97.678060000000002</v>
      </c>
      <c r="I698">
        <v>-0.16</v>
      </c>
      <c r="J698">
        <v>-5.2</v>
      </c>
      <c r="K698">
        <v>-3.92</v>
      </c>
      <c r="L698">
        <v>0.48099999999999998</v>
      </c>
      <c r="M698">
        <v>0.44800000000000001</v>
      </c>
    </row>
    <row r="699" spans="1:13" x14ac:dyDescent="0.25">
      <c r="A699" t="s">
        <v>3126</v>
      </c>
      <c r="B699">
        <v>2017</v>
      </c>
      <c r="C699">
        <v>2010528</v>
      </c>
      <c r="D699" t="s">
        <v>2089</v>
      </c>
      <c r="E699">
        <v>1</v>
      </c>
      <c r="F699" s="1">
        <v>42935</v>
      </c>
      <c r="G699">
        <v>36.705440000000003</v>
      </c>
      <c r="H699">
        <v>-96.419110000000003</v>
      </c>
      <c r="I699">
        <v>-2.59</v>
      </c>
      <c r="J699">
        <v>-12.42</v>
      </c>
      <c r="K699">
        <v>8.3000000000000007</v>
      </c>
      <c r="L699">
        <v>6.7000000000000004E-2</v>
      </c>
      <c r="M699">
        <v>0.32500000000000001</v>
      </c>
    </row>
    <row r="700" spans="1:13" x14ac:dyDescent="0.25">
      <c r="A700" t="s">
        <v>4118</v>
      </c>
      <c r="B700">
        <v>2017</v>
      </c>
      <c r="C700">
        <v>2010359</v>
      </c>
      <c r="D700" t="s">
        <v>2090</v>
      </c>
      <c r="E700">
        <v>1</v>
      </c>
      <c r="F700" s="1">
        <v>42913</v>
      </c>
      <c r="G700">
        <v>34.729039999999998</v>
      </c>
      <c r="H700">
        <v>-97.773020000000002</v>
      </c>
      <c r="I700">
        <v>-0.72</v>
      </c>
      <c r="J700">
        <v>-7.57</v>
      </c>
      <c r="K700">
        <v>-1.81</v>
      </c>
      <c r="L700">
        <v>0.43</v>
      </c>
      <c r="M700">
        <v>0.67100000000000004</v>
      </c>
    </row>
    <row r="701" spans="1:13" x14ac:dyDescent="0.25">
      <c r="A701" t="s">
        <v>3256</v>
      </c>
      <c r="B701">
        <v>2017</v>
      </c>
      <c r="C701">
        <v>2011326</v>
      </c>
      <c r="D701" t="s">
        <v>2091</v>
      </c>
      <c r="E701">
        <v>1</v>
      </c>
      <c r="F701" s="1">
        <v>42962</v>
      </c>
      <c r="G701">
        <v>35.528779999999998</v>
      </c>
      <c r="H701">
        <v>-98.026120000000006</v>
      </c>
      <c r="I701">
        <v>-2.76</v>
      </c>
      <c r="J701">
        <v>-14.68</v>
      </c>
      <c r="K701">
        <v>7.4</v>
      </c>
      <c r="L701">
        <v>9.6000000000000002E-2</v>
      </c>
      <c r="M701">
        <v>4.9000000000000002E-2</v>
      </c>
    </row>
    <row r="702" spans="1:13" x14ac:dyDescent="0.25">
      <c r="A702" t="s">
        <v>4109</v>
      </c>
      <c r="B702">
        <v>2017</v>
      </c>
      <c r="C702">
        <v>2010300</v>
      </c>
      <c r="D702" t="s">
        <v>2092</v>
      </c>
      <c r="E702">
        <v>1</v>
      </c>
      <c r="F702" s="1">
        <v>42905</v>
      </c>
      <c r="G702">
        <v>36.114660000000001</v>
      </c>
      <c r="H702">
        <v>-98.598889999999997</v>
      </c>
      <c r="I702">
        <v>-0.9</v>
      </c>
      <c r="J702">
        <v>-10.1</v>
      </c>
      <c r="K702">
        <v>-2.9</v>
      </c>
      <c r="L702">
        <v>0.40699999999999997</v>
      </c>
      <c r="M702">
        <v>0.996</v>
      </c>
    </row>
    <row r="703" spans="1:13" x14ac:dyDescent="0.25">
      <c r="A703" t="s">
        <v>4126</v>
      </c>
      <c r="B703">
        <v>2017</v>
      </c>
      <c r="C703">
        <v>2010503</v>
      </c>
      <c r="D703" t="s">
        <v>2093</v>
      </c>
      <c r="E703">
        <v>1</v>
      </c>
      <c r="F703" s="1">
        <v>42933</v>
      </c>
      <c r="G703">
        <v>36.816369999999999</v>
      </c>
      <c r="H703">
        <v>-96.042010000000005</v>
      </c>
      <c r="I703">
        <v>-2.2599999999999998</v>
      </c>
      <c r="J703">
        <v>-11.6</v>
      </c>
      <c r="K703">
        <v>6.48</v>
      </c>
      <c r="L703">
        <v>0.13600000000000001</v>
      </c>
      <c r="M703">
        <v>0.32400000000000001</v>
      </c>
    </row>
    <row r="704" spans="1:13" x14ac:dyDescent="0.25">
      <c r="A704" t="s">
        <v>3152</v>
      </c>
      <c r="B704">
        <v>2017</v>
      </c>
      <c r="C704">
        <v>2010361</v>
      </c>
      <c r="D704" t="s">
        <v>2094</v>
      </c>
      <c r="E704">
        <v>1</v>
      </c>
      <c r="F704" s="1">
        <v>42912</v>
      </c>
      <c r="G704">
        <v>34.28857</v>
      </c>
      <c r="H704">
        <v>-97.165390000000002</v>
      </c>
      <c r="I704">
        <v>-1.37</v>
      </c>
      <c r="J704">
        <v>-13</v>
      </c>
      <c r="K704">
        <v>-2.04</v>
      </c>
      <c r="L704">
        <v>0.214</v>
      </c>
      <c r="M704">
        <v>0.65500000000000003</v>
      </c>
    </row>
    <row r="705" spans="1:13" x14ac:dyDescent="0.25">
      <c r="A705" t="s">
        <v>2439</v>
      </c>
      <c r="B705">
        <v>2017</v>
      </c>
      <c r="C705">
        <v>2010516</v>
      </c>
      <c r="D705" t="s">
        <v>2095</v>
      </c>
      <c r="E705">
        <v>1</v>
      </c>
      <c r="F705" s="1">
        <v>42934</v>
      </c>
      <c r="G705">
        <v>35.992930000000001</v>
      </c>
      <c r="H705">
        <v>-96.873679999999993</v>
      </c>
      <c r="I705">
        <v>-1.66</v>
      </c>
      <c r="J705">
        <v>-9.31</v>
      </c>
      <c r="K705">
        <v>3.97</v>
      </c>
      <c r="L705">
        <v>0.245</v>
      </c>
      <c r="M705">
        <v>0.29699999999999999</v>
      </c>
    </row>
    <row r="706" spans="1:13" x14ac:dyDescent="0.25">
      <c r="A706" t="s">
        <v>3675</v>
      </c>
      <c r="B706">
        <v>2017</v>
      </c>
      <c r="C706">
        <v>2010242</v>
      </c>
      <c r="D706" t="s">
        <v>2096</v>
      </c>
      <c r="E706">
        <v>1</v>
      </c>
      <c r="F706" s="1">
        <v>42899</v>
      </c>
      <c r="G706">
        <v>35.178750000000001</v>
      </c>
      <c r="H706">
        <v>-99.075249999999997</v>
      </c>
      <c r="I706">
        <v>-3.62</v>
      </c>
      <c r="J706">
        <v>-20.84</v>
      </c>
      <c r="K706">
        <v>8.1199999999999992</v>
      </c>
      <c r="L706">
        <v>4.9000000000000002E-2</v>
      </c>
      <c r="M706">
        <v>4.5999999999999999E-2</v>
      </c>
    </row>
    <row r="707" spans="1:13" x14ac:dyDescent="0.25">
      <c r="A707" t="s">
        <v>4914</v>
      </c>
      <c r="B707">
        <v>2017</v>
      </c>
      <c r="C707">
        <v>2011241</v>
      </c>
      <c r="D707" t="s">
        <v>2097</v>
      </c>
      <c r="E707">
        <v>1</v>
      </c>
      <c r="F707" s="1">
        <v>42947</v>
      </c>
      <c r="G707">
        <v>35.830849999999998</v>
      </c>
      <c r="H707">
        <v>-97.270309999999995</v>
      </c>
      <c r="I707">
        <v>0.82</v>
      </c>
      <c r="J707">
        <v>-0.66</v>
      </c>
      <c r="K707">
        <v>-7.22</v>
      </c>
      <c r="L707">
        <v>0.64400000000000002</v>
      </c>
      <c r="M707">
        <v>1.036</v>
      </c>
    </row>
    <row r="708" spans="1:13" x14ac:dyDescent="0.25">
      <c r="A708" t="s">
        <v>4910</v>
      </c>
      <c r="B708">
        <v>2017</v>
      </c>
      <c r="C708">
        <v>2010301</v>
      </c>
      <c r="D708" t="s">
        <v>2098</v>
      </c>
      <c r="E708">
        <v>1</v>
      </c>
      <c r="F708" s="1">
        <v>42906</v>
      </c>
      <c r="G708">
        <v>35.445399999999999</v>
      </c>
      <c r="H708">
        <v>-99.290459999999996</v>
      </c>
      <c r="I708">
        <v>-1.54</v>
      </c>
      <c r="J708">
        <v>-13.8</v>
      </c>
      <c r="K708">
        <v>-1.48</v>
      </c>
      <c r="L708">
        <v>0.28999999999999998</v>
      </c>
      <c r="M708">
        <v>0.42</v>
      </c>
    </row>
    <row r="709" spans="1:13" x14ac:dyDescent="0.25">
      <c r="A709" t="s">
        <v>4907</v>
      </c>
      <c r="B709">
        <v>2017</v>
      </c>
      <c r="C709">
        <v>2011402</v>
      </c>
      <c r="D709" t="s">
        <v>2099</v>
      </c>
      <c r="E709">
        <v>1</v>
      </c>
      <c r="F709" s="1">
        <v>42976</v>
      </c>
      <c r="G709">
        <v>34.228279999999998</v>
      </c>
      <c r="H709">
        <v>-96.418620000000004</v>
      </c>
      <c r="I709">
        <v>1.92</v>
      </c>
      <c r="J709">
        <v>2.7</v>
      </c>
      <c r="K709">
        <v>-12.66</v>
      </c>
      <c r="L709">
        <v>0.621</v>
      </c>
      <c r="M709">
        <v>1.9790000000000001</v>
      </c>
    </row>
    <row r="710" spans="1:13" x14ac:dyDescent="0.25">
      <c r="A710" t="s">
        <v>4908</v>
      </c>
      <c r="B710">
        <v>2017</v>
      </c>
      <c r="C710">
        <v>2010456</v>
      </c>
      <c r="D710" t="s">
        <v>2100</v>
      </c>
      <c r="E710">
        <v>1</v>
      </c>
      <c r="F710" s="1">
        <v>42927</v>
      </c>
      <c r="G710">
        <v>35.454320000000003</v>
      </c>
      <c r="H710">
        <v>-94.986890000000002</v>
      </c>
      <c r="I710">
        <v>-0.64</v>
      </c>
      <c r="J710">
        <v>-6.71</v>
      </c>
      <c r="K710">
        <v>-1.59</v>
      </c>
      <c r="L710">
        <v>0.28599999999999998</v>
      </c>
      <c r="M710">
        <v>0.13300000000000001</v>
      </c>
    </row>
    <row r="711" spans="1:13" x14ac:dyDescent="0.25">
      <c r="A711" t="s">
        <v>5568</v>
      </c>
      <c r="B711">
        <v>2017</v>
      </c>
      <c r="C711">
        <v>2010911</v>
      </c>
      <c r="D711" t="s">
        <v>2101</v>
      </c>
      <c r="E711">
        <v>1</v>
      </c>
      <c r="F711" s="1">
        <v>42989</v>
      </c>
      <c r="G711">
        <v>35.753340000000001</v>
      </c>
      <c r="H711">
        <v>-97.865409999999997</v>
      </c>
      <c r="I711">
        <v>2.2599999999999998</v>
      </c>
      <c r="J711">
        <v>9.9700000000000006</v>
      </c>
      <c r="K711">
        <v>-8.11</v>
      </c>
      <c r="L711">
        <v>0.79300000000000004</v>
      </c>
      <c r="M711">
        <v>0.27400000000000002</v>
      </c>
    </row>
    <row r="712" spans="1:13" x14ac:dyDescent="0.25">
      <c r="A712" t="s">
        <v>5569</v>
      </c>
      <c r="B712">
        <v>2017</v>
      </c>
      <c r="C712">
        <v>2010360</v>
      </c>
      <c r="D712" t="s">
        <v>2102</v>
      </c>
      <c r="E712">
        <v>1</v>
      </c>
      <c r="F712" s="1">
        <v>42913</v>
      </c>
      <c r="G712">
        <v>34.646509999999999</v>
      </c>
      <c r="H712">
        <v>-98.000020000000006</v>
      </c>
      <c r="I712">
        <v>0.28000000000000003</v>
      </c>
      <c r="J712">
        <v>-3.38</v>
      </c>
      <c r="K712">
        <v>-5.62</v>
      </c>
      <c r="L712">
        <v>0.52900000000000003</v>
      </c>
      <c r="M712">
        <v>0.79100000000000004</v>
      </c>
    </row>
    <row r="713" spans="1:13" x14ac:dyDescent="0.25">
      <c r="A713" t="s">
        <v>5570</v>
      </c>
      <c r="B713">
        <v>2017</v>
      </c>
      <c r="C713">
        <v>2010689</v>
      </c>
      <c r="D713" t="s">
        <v>2103</v>
      </c>
      <c r="E713">
        <v>1</v>
      </c>
      <c r="F713" s="1">
        <v>42954</v>
      </c>
      <c r="G713">
        <v>36.123080000000002</v>
      </c>
      <c r="H713">
        <v>-95.532579999999996</v>
      </c>
      <c r="I713">
        <v>0.4</v>
      </c>
      <c r="J713">
        <v>-1.47</v>
      </c>
      <c r="K713">
        <v>-4.67</v>
      </c>
      <c r="L713">
        <v>0.56000000000000005</v>
      </c>
      <c r="M713">
        <v>0.40899999999999997</v>
      </c>
    </row>
    <row r="714" spans="1:13" x14ac:dyDescent="0.25">
      <c r="A714" t="s">
        <v>2677</v>
      </c>
      <c r="B714">
        <v>2017</v>
      </c>
      <c r="C714">
        <v>2010399</v>
      </c>
      <c r="D714" t="s">
        <v>2104</v>
      </c>
      <c r="E714">
        <v>1</v>
      </c>
      <c r="F714" s="1">
        <v>42915</v>
      </c>
      <c r="G714">
        <v>35.523200000000003</v>
      </c>
      <c r="H714">
        <v>-96.311170000000004</v>
      </c>
      <c r="I714">
        <v>-1.94</v>
      </c>
      <c r="J714">
        <v>-14.27</v>
      </c>
      <c r="K714">
        <v>1.25</v>
      </c>
      <c r="L714">
        <v>0.23799999999999999</v>
      </c>
      <c r="M714">
        <v>0.72</v>
      </c>
    </row>
    <row r="715" spans="1:13" x14ac:dyDescent="0.25">
      <c r="A715" t="s">
        <v>2766</v>
      </c>
      <c r="B715">
        <v>2017</v>
      </c>
      <c r="C715">
        <v>2010391</v>
      </c>
      <c r="D715" t="s">
        <v>2105</v>
      </c>
      <c r="E715">
        <v>1</v>
      </c>
      <c r="F715" s="1">
        <v>42914</v>
      </c>
      <c r="G715">
        <v>36.360729999999997</v>
      </c>
      <c r="H715">
        <v>-96.146529999999998</v>
      </c>
      <c r="I715">
        <v>-1.85</v>
      </c>
      <c r="J715">
        <v>-13.52</v>
      </c>
      <c r="K715">
        <v>1.28</v>
      </c>
      <c r="L715">
        <v>0.26200000000000001</v>
      </c>
      <c r="M715">
        <v>0.81599999999999995</v>
      </c>
    </row>
    <row r="716" spans="1:13" x14ac:dyDescent="0.25">
      <c r="A716" t="s">
        <v>4915</v>
      </c>
      <c r="B716">
        <v>2017</v>
      </c>
      <c r="C716">
        <v>2010877</v>
      </c>
      <c r="D716" t="s">
        <v>2106</v>
      </c>
      <c r="E716">
        <v>1</v>
      </c>
      <c r="F716" s="1">
        <v>42985</v>
      </c>
      <c r="G716">
        <v>34.976700000000001</v>
      </c>
      <c r="H716">
        <v>-95.347629999999995</v>
      </c>
      <c r="I716">
        <v>-3.3</v>
      </c>
      <c r="J716">
        <v>-16.68</v>
      </c>
      <c r="K716">
        <v>9.7200000000000006</v>
      </c>
      <c r="L716">
        <v>1.0999999999999999E-2</v>
      </c>
      <c r="M716">
        <v>1.7999999999999999E-2</v>
      </c>
    </row>
    <row r="717" spans="1:13" x14ac:dyDescent="0.25">
      <c r="A717" t="s">
        <v>5571</v>
      </c>
      <c r="B717">
        <v>2017</v>
      </c>
      <c r="C717">
        <v>2010514</v>
      </c>
      <c r="D717" t="s">
        <v>2107</v>
      </c>
      <c r="E717">
        <v>1</v>
      </c>
      <c r="F717" s="1">
        <v>42934</v>
      </c>
      <c r="G717">
        <v>36.185360000000003</v>
      </c>
      <c r="H717">
        <v>-96.966210000000004</v>
      </c>
      <c r="I717">
        <v>-2.52</v>
      </c>
      <c r="J717">
        <v>-21.7</v>
      </c>
      <c r="K717">
        <v>-1.54</v>
      </c>
      <c r="L717">
        <v>0.20499999999999999</v>
      </c>
      <c r="M717">
        <v>0.192</v>
      </c>
    </row>
    <row r="718" spans="1:13" x14ac:dyDescent="0.25">
      <c r="A718" t="s">
        <v>5572</v>
      </c>
      <c r="B718">
        <v>2017</v>
      </c>
      <c r="C718">
        <v>2011426</v>
      </c>
      <c r="D718" t="s">
        <v>2108</v>
      </c>
      <c r="E718">
        <v>1</v>
      </c>
      <c r="F718" s="1">
        <v>42984</v>
      </c>
      <c r="G718">
        <v>35.074120000000001</v>
      </c>
      <c r="H718">
        <v>-97.747889999999998</v>
      </c>
      <c r="I718">
        <v>2.2200000000000002</v>
      </c>
      <c r="J718">
        <v>5.86</v>
      </c>
      <c r="K718">
        <v>-11.9</v>
      </c>
      <c r="L718">
        <v>1.0169999999999999</v>
      </c>
      <c r="M718">
        <v>4.008</v>
      </c>
    </row>
    <row r="719" spans="1:13" x14ac:dyDescent="0.25">
      <c r="A719" t="s">
        <v>5573</v>
      </c>
      <c r="B719">
        <v>2017</v>
      </c>
      <c r="C719">
        <v>2010502</v>
      </c>
      <c r="D719" t="s">
        <v>2109</v>
      </c>
      <c r="E719">
        <v>1</v>
      </c>
      <c r="F719" s="1">
        <v>42933</v>
      </c>
      <c r="G719">
        <v>36.473320000000001</v>
      </c>
      <c r="H719">
        <v>-96.356440000000006</v>
      </c>
      <c r="I719">
        <v>0.65</v>
      </c>
      <c r="J719">
        <v>2.1800000000000002</v>
      </c>
      <c r="K719">
        <v>-3.02</v>
      </c>
      <c r="L719">
        <v>0.77600000000000002</v>
      </c>
      <c r="M719">
        <v>0.57299999999999995</v>
      </c>
    </row>
    <row r="720" spans="1:13" x14ac:dyDescent="0.25">
      <c r="A720" t="s">
        <v>5574</v>
      </c>
      <c r="B720">
        <v>2017</v>
      </c>
      <c r="C720">
        <v>2010688</v>
      </c>
      <c r="D720" t="s">
        <v>2110</v>
      </c>
      <c r="E720">
        <v>1</v>
      </c>
      <c r="F720" s="1">
        <v>42955</v>
      </c>
      <c r="G720">
        <v>35.745269999999998</v>
      </c>
      <c r="H720">
        <v>-96.023939999999996</v>
      </c>
      <c r="I720">
        <v>-1.02</v>
      </c>
      <c r="J720">
        <v>-9.61</v>
      </c>
      <c r="K720">
        <v>-1.45</v>
      </c>
      <c r="L720">
        <v>0.315</v>
      </c>
      <c r="M720">
        <v>0.53200000000000003</v>
      </c>
    </row>
    <row r="721" spans="1:13" x14ac:dyDescent="0.25">
      <c r="A721" t="s">
        <v>5575</v>
      </c>
      <c r="B721">
        <v>2017</v>
      </c>
      <c r="C721">
        <v>2011338</v>
      </c>
      <c r="D721" t="s">
        <v>2111</v>
      </c>
      <c r="E721">
        <v>1</v>
      </c>
      <c r="F721" s="1">
        <v>42963</v>
      </c>
      <c r="G721">
        <v>35.401020000000003</v>
      </c>
      <c r="H721">
        <v>-97.784970000000001</v>
      </c>
      <c r="I721">
        <v>0.72</v>
      </c>
      <c r="J721">
        <v>-4.25</v>
      </c>
      <c r="K721">
        <v>-10.01</v>
      </c>
      <c r="L721">
        <v>0.59099999999999997</v>
      </c>
      <c r="M721">
        <v>2.246</v>
      </c>
    </row>
    <row r="722" spans="1:13" x14ac:dyDescent="0.25">
      <c r="A722" t="s">
        <v>5576</v>
      </c>
      <c r="B722">
        <v>2017</v>
      </c>
      <c r="C722">
        <v>2010425</v>
      </c>
      <c r="D722" t="s">
        <v>2112</v>
      </c>
      <c r="E722">
        <v>1</v>
      </c>
      <c r="F722" s="1">
        <v>42926</v>
      </c>
      <c r="G722">
        <v>35.333019999999998</v>
      </c>
      <c r="H722">
        <v>-94.554130000000001</v>
      </c>
      <c r="I722">
        <v>-3.16</v>
      </c>
      <c r="J722">
        <v>-19.64</v>
      </c>
      <c r="K722">
        <v>5.64</v>
      </c>
      <c r="L722">
        <v>5.7000000000000002E-2</v>
      </c>
      <c r="M722">
        <v>5.6000000000000001E-2</v>
      </c>
    </row>
    <row r="723" spans="1:13" x14ac:dyDescent="0.25">
      <c r="A723" t="s">
        <v>5577</v>
      </c>
      <c r="B723">
        <v>2017</v>
      </c>
      <c r="C723">
        <v>2010327</v>
      </c>
      <c r="D723" t="s">
        <v>2113</v>
      </c>
      <c r="E723">
        <v>1</v>
      </c>
      <c r="F723" s="1">
        <v>42907</v>
      </c>
      <c r="G723">
        <v>36.961669999999998</v>
      </c>
      <c r="H723">
        <v>-96.748310000000004</v>
      </c>
      <c r="I723">
        <v>-1.57</v>
      </c>
      <c r="J723">
        <v>-9.32</v>
      </c>
      <c r="K723">
        <v>3.24</v>
      </c>
      <c r="L723">
        <v>0.29199999999999998</v>
      </c>
      <c r="M723">
        <v>0.309</v>
      </c>
    </row>
    <row r="724" spans="1:13" x14ac:dyDescent="0.25">
      <c r="A724" t="s">
        <v>5578</v>
      </c>
      <c r="B724">
        <v>2017</v>
      </c>
      <c r="C724">
        <v>2011403</v>
      </c>
      <c r="D724" t="s">
        <v>2114</v>
      </c>
      <c r="E724">
        <v>1</v>
      </c>
      <c r="F724" s="1">
        <v>42976</v>
      </c>
      <c r="G724">
        <v>34.171579999999999</v>
      </c>
      <c r="H724">
        <v>-96.069140000000004</v>
      </c>
      <c r="I724">
        <v>-0.02</v>
      </c>
      <c r="J724">
        <v>-3.19</v>
      </c>
      <c r="K724">
        <v>-3.03</v>
      </c>
      <c r="L724">
        <v>0.35399999999999998</v>
      </c>
      <c r="M724">
        <v>0.13300000000000001</v>
      </c>
    </row>
    <row r="725" spans="1:13" x14ac:dyDescent="0.25">
      <c r="A725" t="s">
        <v>5579</v>
      </c>
      <c r="B725">
        <v>2017</v>
      </c>
      <c r="C725">
        <v>2011401</v>
      </c>
      <c r="D725" t="s">
        <v>2115</v>
      </c>
      <c r="E725">
        <v>1</v>
      </c>
      <c r="F725" s="1">
        <v>42975</v>
      </c>
      <c r="G725">
        <v>33.925640000000001</v>
      </c>
      <c r="H725">
        <v>-94.973370000000003</v>
      </c>
      <c r="I725">
        <v>-2.21</v>
      </c>
      <c r="J725">
        <v>-12.85</v>
      </c>
      <c r="K725">
        <v>4.83</v>
      </c>
      <c r="L725">
        <v>0.114</v>
      </c>
      <c r="M725">
        <v>3.9E-2</v>
      </c>
    </row>
    <row r="726" spans="1:13" x14ac:dyDescent="0.25">
      <c r="A726" t="s">
        <v>5580</v>
      </c>
      <c r="B726">
        <v>2017</v>
      </c>
      <c r="C726">
        <v>2010797</v>
      </c>
      <c r="D726" t="s">
        <v>2116</v>
      </c>
      <c r="E726">
        <v>1</v>
      </c>
      <c r="F726" s="1">
        <v>42969</v>
      </c>
      <c r="G726">
        <v>35.283969999999997</v>
      </c>
      <c r="H726">
        <v>-96.43141</v>
      </c>
      <c r="I726">
        <v>-0.62</v>
      </c>
      <c r="J726">
        <v>-6.01</v>
      </c>
      <c r="K726">
        <v>-1.05</v>
      </c>
      <c r="L726">
        <v>0.40400000000000003</v>
      </c>
      <c r="M726">
        <v>0.35099999999999998</v>
      </c>
    </row>
    <row r="727" spans="1:13" x14ac:dyDescent="0.25">
      <c r="A727" t="s">
        <v>5581</v>
      </c>
      <c r="B727">
        <v>2017</v>
      </c>
      <c r="C727">
        <v>2010960</v>
      </c>
      <c r="D727" t="s">
        <v>2117</v>
      </c>
      <c r="E727">
        <v>1</v>
      </c>
      <c r="F727" s="1">
        <v>43003</v>
      </c>
      <c r="G727">
        <v>36.920470000000002</v>
      </c>
      <c r="H727">
        <v>-95.154939999999996</v>
      </c>
      <c r="I727">
        <v>0.93</v>
      </c>
      <c r="J727">
        <v>4.46</v>
      </c>
      <c r="K727">
        <v>-2.98</v>
      </c>
      <c r="L727">
        <v>0.91600000000000004</v>
      </c>
      <c r="M727">
        <v>0.745</v>
      </c>
    </row>
    <row r="728" spans="1:13" x14ac:dyDescent="0.25">
      <c r="A728" t="s">
        <v>5582</v>
      </c>
      <c r="B728">
        <v>2017</v>
      </c>
      <c r="C728">
        <v>2010912</v>
      </c>
      <c r="D728" t="s">
        <v>2118</v>
      </c>
      <c r="E728">
        <v>1</v>
      </c>
      <c r="F728" s="1">
        <v>42989</v>
      </c>
      <c r="G728">
        <v>35.671750000000003</v>
      </c>
      <c r="H728">
        <v>-97.826689999999999</v>
      </c>
      <c r="I728">
        <v>2.88</v>
      </c>
      <c r="J728">
        <v>8.36</v>
      </c>
      <c r="K728">
        <v>-14.68</v>
      </c>
      <c r="L728">
        <v>1.232</v>
      </c>
      <c r="M728">
        <v>0.99399999999999999</v>
      </c>
    </row>
    <row r="729" spans="1:13" x14ac:dyDescent="0.25">
      <c r="A729" t="s">
        <v>4111</v>
      </c>
      <c r="B729">
        <v>2017</v>
      </c>
      <c r="C729">
        <v>2010326</v>
      </c>
      <c r="D729" t="s">
        <v>2119</v>
      </c>
      <c r="E729">
        <v>1</v>
      </c>
      <c r="F729" s="1">
        <v>42907</v>
      </c>
      <c r="G729">
        <v>36.8486239</v>
      </c>
      <c r="H729">
        <v>-102.875142</v>
      </c>
      <c r="I729">
        <v>3.25</v>
      </c>
      <c r="J729">
        <v>-3.07</v>
      </c>
      <c r="K729">
        <v>-29.07</v>
      </c>
      <c r="L729">
        <v>0.73899999999999999</v>
      </c>
      <c r="M729">
        <v>1.179</v>
      </c>
    </row>
    <row r="730" spans="1:13" x14ac:dyDescent="0.25">
      <c r="A730" t="s">
        <v>4130</v>
      </c>
      <c r="B730">
        <v>2017</v>
      </c>
      <c r="C730">
        <v>2010226</v>
      </c>
      <c r="D730" t="s">
        <v>2120</v>
      </c>
      <c r="E730">
        <v>1</v>
      </c>
      <c r="F730" s="1">
        <v>42897</v>
      </c>
      <c r="G730">
        <v>36.514786700000002</v>
      </c>
      <c r="H730">
        <v>-96.191165799999993</v>
      </c>
      <c r="I730">
        <v>-2.72</v>
      </c>
      <c r="J730">
        <v>-12.77</v>
      </c>
      <c r="K730">
        <v>8.99</v>
      </c>
      <c r="L730">
        <v>3.5999999999999997E-2</v>
      </c>
      <c r="M730">
        <v>0.14899999999999999</v>
      </c>
    </row>
    <row r="731" spans="1:13" x14ac:dyDescent="0.25">
      <c r="A731" t="s">
        <v>5583</v>
      </c>
      <c r="B731">
        <v>2017</v>
      </c>
      <c r="C731">
        <v>2010967</v>
      </c>
      <c r="D731" t="s">
        <v>2121</v>
      </c>
      <c r="E731">
        <v>1</v>
      </c>
      <c r="F731" s="1">
        <v>43007</v>
      </c>
      <c r="G731">
        <v>34.679430000000004</v>
      </c>
      <c r="H731">
        <v>-98.606049999999996</v>
      </c>
      <c r="I731">
        <v>-5.04</v>
      </c>
      <c r="J731">
        <v>-28.58</v>
      </c>
      <c r="K731">
        <v>11.74</v>
      </c>
      <c r="L731">
        <v>0</v>
      </c>
      <c r="M731">
        <v>0.85199999999999998</v>
      </c>
    </row>
    <row r="732" spans="1:13" x14ac:dyDescent="0.25">
      <c r="A732" t="s">
        <v>3020</v>
      </c>
      <c r="B732">
        <v>2017</v>
      </c>
      <c r="C732">
        <v>2010923</v>
      </c>
      <c r="D732" t="s">
        <v>2122</v>
      </c>
      <c r="E732">
        <v>1</v>
      </c>
      <c r="F732" s="1">
        <v>42992</v>
      </c>
      <c r="G732">
        <v>42.772239999999996</v>
      </c>
      <c r="H732">
        <v>-118.447</v>
      </c>
      <c r="I732">
        <v>-0.79</v>
      </c>
      <c r="J732">
        <v>-46.17</v>
      </c>
      <c r="K732">
        <v>-39.85</v>
      </c>
      <c r="L732">
        <v>0.79800000000000004</v>
      </c>
      <c r="M732">
        <v>0.48799999999999999</v>
      </c>
    </row>
    <row r="733" spans="1:13" x14ac:dyDescent="0.25">
      <c r="A733" t="s">
        <v>3840</v>
      </c>
      <c r="B733">
        <v>2017</v>
      </c>
      <c r="C733">
        <v>2010445</v>
      </c>
      <c r="D733" t="s">
        <v>2123</v>
      </c>
      <c r="E733">
        <v>1</v>
      </c>
      <c r="F733" s="1">
        <v>42927</v>
      </c>
      <c r="G733">
        <v>44.016710000000003</v>
      </c>
      <c r="H733">
        <v>-121.7383</v>
      </c>
      <c r="I733">
        <v>-13.97</v>
      </c>
      <c r="J733">
        <v>-100.19</v>
      </c>
      <c r="K733">
        <v>11.57</v>
      </c>
      <c r="L733">
        <v>0</v>
      </c>
      <c r="M733">
        <v>0.20499999999999999</v>
      </c>
    </row>
    <row r="734" spans="1:13" x14ac:dyDescent="0.25">
      <c r="A734" t="s">
        <v>3226</v>
      </c>
      <c r="B734">
        <v>2017</v>
      </c>
      <c r="C734">
        <v>2010441</v>
      </c>
      <c r="D734" t="s">
        <v>2124</v>
      </c>
      <c r="E734">
        <v>1</v>
      </c>
      <c r="F734" s="1">
        <v>42927</v>
      </c>
      <c r="G734">
        <v>43.93094</v>
      </c>
      <c r="H734">
        <v>-118.1544</v>
      </c>
      <c r="I734">
        <v>-14.81</v>
      </c>
      <c r="J734">
        <v>-114.01</v>
      </c>
      <c r="K734">
        <v>4.47</v>
      </c>
      <c r="L734">
        <v>0.09</v>
      </c>
      <c r="M734">
        <v>0.55100000000000005</v>
      </c>
    </row>
    <row r="735" spans="1:13" x14ac:dyDescent="0.25">
      <c r="A735" t="s">
        <v>3895</v>
      </c>
      <c r="B735">
        <v>2017</v>
      </c>
      <c r="C735">
        <v>2010662</v>
      </c>
      <c r="D735" t="s">
        <v>2125</v>
      </c>
      <c r="E735">
        <v>1</v>
      </c>
      <c r="F735" s="1">
        <v>42949</v>
      </c>
      <c r="G735">
        <v>42.15025</v>
      </c>
      <c r="H735">
        <v>-122.6148</v>
      </c>
      <c r="I735">
        <v>-10.41</v>
      </c>
      <c r="J735">
        <v>-81.95</v>
      </c>
      <c r="K735">
        <v>1.33</v>
      </c>
      <c r="L735">
        <v>3.4000000000000002E-2</v>
      </c>
      <c r="M735">
        <v>0.54100000000000004</v>
      </c>
    </row>
    <row r="736" spans="1:13" x14ac:dyDescent="0.25">
      <c r="A736" t="s">
        <v>3227</v>
      </c>
      <c r="B736">
        <v>2017</v>
      </c>
      <c r="C736">
        <v>2010959</v>
      </c>
      <c r="D736" t="s">
        <v>2126</v>
      </c>
      <c r="E736">
        <v>1</v>
      </c>
      <c r="F736" s="1">
        <v>43003</v>
      </c>
      <c r="G736">
        <v>43.73001</v>
      </c>
      <c r="H736">
        <v>-122.0436</v>
      </c>
      <c r="I736">
        <v>-8.61</v>
      </c>
      <c r="J736">
        <v>-69.31</v>
      </c>
      <c r="K736">
        <v>-0.43</v>
      </c>
      <c r="L736">
        <v>0.182</v>
      </c>
      <c r="M736">
        <v>4.7439999999999998</v>
      </c>
    </row>
    <row r="737" spans="1:13" x14ac:dyDescent="0.25">
      <c r="A737" t="s">
        <v>3186</v>
      </c>
      <c r="B737">
        <v>2017</v>
      </c>
      <c r="C737">
        <v>2010831</v>
      </c>
      <c r="D737" t="s">
        <v>2127</v>
      </c>
      <c r="E737">
        <v>1</v>
      </c>
      <c r="F737" s="1">
        <v>42976</v>
      </c>
      <c r="G737">
        <v>44.681269999999998</v>
      </c>
      <c r="H737">
        <v>-118.0521</v>
      </c>
      <c r="I737">
        <v>-14.42</v>
      </c>
      <c r="J737">
        <v>-109.13</v>
      </c>
      <c r="K737">
        <v>6.23</v>
      </c>
      <c r="L737">
        <v>2.1999999999999999E-2</v>
      </c>
      <c r="M737">
        <v>0.13700000000000001</v>
      </c>
    </row>
    <row r="738" spans="1:13" x14ac:dyDescent="0.25">
      <c r="A738" t="s">
        <v>3972</v>
      </c>
      <c r="B738">
        <v>2017</v>
      </c>
      <c r="C738">
        <v>2011162</v>
      </c>
      <c r="D738" t="s">
        <v>2128</v>
      </c>
      <c r="E738">
        <v>1</v>
      </c>
      <c r="F738" s="1">
        <v>42936</v>
      </c>
      <c r="G738">
        <v>43.63194</v>
      </c>
      <c r="H738">
        <v>-124.17919999999999</v>
      </c>
      <c r="I738">
        <v>-4.57</v>
      </c>
      <c r="J738">
        <v>-35.21</v>
      </c>
      <c r="K738">
        <v>1.35</v>
      </c>
      <c r="L738">
        <v>0.21</v>
      </c>
      <c r="M738">
        <v>2.3570000000000002</v>
      </c>
    </row>
    <row r="739" spans="1:13" x14ac:dyDescent="0.25">
      <c r="A739" t="s">
        <v>4923</v>
      </c>
      <c r="B739">
        <v>2017</v>
      </c>
      <c r="C739">
        <v>2010367</v>
      </c>
      <c r="D739" t="s">
        <v>2129</v>
      </c>
      <c r="E739">
        <v>1</v>
      </c>
      <c r="F739" s="1">
        <v>42914</v>
      </c>
      <c r="G739">
        <v>44.548430000000003</v>
      </c>
      <c r="H739">
        <v>-123.3458</v>
      </c>
      <c r="I739">
        <v>-4.88</v>
      </c>
      <c r="J739">
        <v>-48.05</v>
      </c>
      <c r="K739">
        <v>-9.01</v>
      </c>
      <c r="L739">
        <v>0.129</v>
      </c>
      <c r="M739">
        <v>0.10100000000000001</v>
      </c>
    </row>
    <row r="740" spans="1:13" x14ac:dyDescent="0.25">
      <c r="A740" t="s">
        <v>4927</v>
      </c>
      <c r="B740">
        <v>2017</v>
      </c>
      <c r="C740">
        <v>2010487</v>
      </c>
      <c r="D740" t="s">
        <v>2130</v>
      </c>
      <c r="E740">
        <v>1</v>
      </c>
      <c r="F740" s="1">
        <v>42929</v>
      </c>
      <c r="G740">
        <v>44.362900000000003</v>
      </c>
      <c r="H740">
        <v>-117.6942</v>
      </c>
      <c r="I740">
        <v>-14.36</v>
      </c>
      <c r="J740">
        <v>-115.35</v>
      </c>
      <c r="K740">
        <v>-0.47</v>
      </c>
      <c r="L740">
        <v>0.18099999999999999</v>
      </c>
      <c r="M740">
        <v>1.593</v>
      </c>
    </row>
    <row r="741" spans="1:13" x14ac:dyDescent="0.25">
      <c r="A741" t="s">
        <v>4919</v>
      </c>
      <c r="B741">
        <v>2017</v>
      </c>
      <c r="C741">
        <v>2010663</v>
      </c>
      <c r="D741" t="s">
        <v>2131</v>
      </c>
      <c r="E741">
        <v>1</v>
      </c>
      <c r="F741" s="1">
        <v>42949</v>
      </c>
      <c r="G741">
        <v>42.130380000000002</v>
      </c>
      <c r="H741">
        <v>-122.47839999999999</v>
      </c>
      <c r="I741">
        <v>-10.43</v>
      </c>
      <c r="J741">
        <v>-82.61</v>
      </c>
      <c r="K741">
        <v>0.83</v>
      </c>
      <c r="L741">
        <v>6.3E-2</v>
      </c>
      <c r="M741">
        <v>0.53100000000000003</v>
      </c>
    </row>
    <row r="742" spans="1:13" x14ac:dyDescent="0.25">
      <c r="A742" t="s">
        <v>4918</v>
      </c>
      <c r="B742">
        <v>2017</v>
      </c>
      <c r="C742">
        <v>2011109</v>
      </c>
      <c r="D742" t="s">
        <v>2132</v>
      </c>
      <c r="E742">
        <v>1</v>
      </c>
      <c r="F742" s="1">
        <v>42926</v>
      </c>
      <c r="G742">
        <v>44.399929999999998</v>
      </c>
      <c r="H742">
        <v>-121.8014</v>
      </c>
      <c r="I742">
        <v>-11.44</v>
      </c>
      <c r="J742">
        <v>-84.84</v>
      </c>
      <c r="K742">
        <v>6.68</v>
      </c>
      <c r="L742">
        <v>1.4999999999999999E-2</v>
      </c>
      <c r="M742">
        <v>8.5999999999999993E-2</v>
      </c>
    </row>
    <row r="743" spans="1:13" x14ac:dyDescent="0.25">
      <c r="A743" t="s">
        <v>4922</v>
      </c>
      <c r="B743">
        <v>2017</v>
      </c>
      <c r="C743">
        <v>2010506</v>
      </c>
      <c r="D743" t="s">
        <v>2133</v>
      </c>
      <c r="E743">
        <v>1</v>
      </c>
      <c r="F743" s="1">
        <v>42934</v>
      </c>
      <c r="G743">
        <v>43.854170000000003</v>
      </c>
      <c r="H743">
        <v>-124.1468</v>
      </c>
      <c r="I743">
        <v>-4.71</v>
      </c>
      <c r="J743">
        <v>-38.770000000000003</v>
      </c>
      <c r="K743">
        <v>-1.0900000000000001</v>
      </c>
      <c r="L743">
        <v>0.22600000000000001</v>
      </c>
      <c r="M743">
        <v>1.8109999999999999</v>
      </c>
    </row>
    <row r="744" spans="1:13" x14ac:dyDescent="0.25">
      <c r="A744" t="s">
        <v>4931</v>
      </c>
      <c r="B744">
        <v>2017</v>
      </c>
      <c r="C744">
        <v>2010402</v>
      </c>
      <c r="D744" t="s">
        <v>2134</v>
      </c>
      <c r="E744">
        <v>1</v>
      </c>
      <c r="F744" s="1">
        <v>42915</v>
      </c>
      <c r="G744">
        <v>45.036850000000001</v>
      </c>
      <c r="H744">
        <v>-122.2653</v>
      </c>
      <c r="I744">
        <v>-10.039999999999999</v>
      </c>
      <c r="J744">
        <v>-74.89</v>
      </c>
      <c r="K744">
        <v>5.43</v>
      </c>
      <c r="L744">
        <v>4.8000000000000001E-2</v>
      </c>
      <c r="M744">
        <v>9.0999999999999998E-2</v>
      </c>
    </row>
    <row r="745" spans="1:13" x14ac:dyDescent="0.25">
      <c r="A745" t="s">
        <v>4925</v>
      </c>
      <c r="B745">
        <v>2017</v>
      </c>
      <c r="C745">
        <v>2010931</v>
      </c>
      <c r="D745" t="s">
        <v>2135</v>
      </c>
      <c r="E745">
        <v>1</v>
      </c>
      <c r="F745" s="1">
        <v>42996</v>
      </c>
      <c r="G745">
        <v>43.764420000000001</v>
      </c>
      <c r="H745">
        <v>-122.0086</v>
      </c>
      <c r="I745">
        <v>-5.3</v>
      </c>
      <c r="J745">
        <v>-63.86</v>
      </c>
      <c r="K745">
        <v>-21.46</v>
      </c>
      <c r="L745">
        <v>0.33700000000000002</v>
      </c>
      <c r="M745">
        <v>0.153</v>
      </c>
    </row>
    <row r="746" spans="1:13" x14ac:dyDescent="0.25">
      <c r="A746" t="s">
        <v>5584</v>
      </c>
      <c r="B746">
        <v>2017</v>
      </c>
      <c r="C746">
        <v>2010639</v>
      </c>
      <c r="D746" t="s">
        <v>2136</v>
      </c>
      <c r="E746">
        <v>1</v>
      </c>
      <c r="F746" s="1">
        <v>42947</v>
      </c>
      <c r="G746">
        <v>44.229320000000001</v>
      </c>
      <c r="H746">
        <v>-121.9161</v>
      </c>
      <c r="I746">
        <v>-10.47</v>
      </c>
      <c r="J746">
        <v>-78.52</v>
      </c>
      <c r="K746">
        <v>5.24</v>
      </c>
      <c r="L746">
        <v>8.7999999999999995E-2</v>
      </c>
      <c r="M746">
        <v>0.46600000000000003</v>
      </c>
    </row>
    <row r="747" spans="1:13" x14ac:dyDescent="0.25">
      <c r="A747" t="s">
        <v>5585</v>
      </c>
      <c r="B747">
        <v>2017</v>
      </c>
      <c r="C747">
        <v>2010614</v>
      </c>
      <c r="D747" t="s">
        <v>2137</v>
      </c>
      <c r="E747">
        <v>1</v>
      </c>
      <c r="F747" s="1">
        <v>42943</v>
      </c>
      <c r="G747">
        <v>43.36571</v>
      </c>
      <c r="H747">
        <v>-122.10809999999999</v>
      </c>
      <c r="I747">
        <v>-10.27</v>
      </c>
      <c r="J747">
        <v>-82.74</v>
      </c>
      <c r="K747">
        <v>-0.57999999999999996</v>
      </c>
      <c r="L747">
        <v>9.0999999999999998E-2</v>
      </c>
      <c r="M747">
        <v>0.873</v>
      </c>
    </row>
    <row r="748" spans="1:13" x14ac:dyDescent="0.25">
      <c r="A748" t="s">
        <v>5586</v>
      </c>
      <c r="B748">
        <v>2017</v>
      </c>
      <c r="C748">
        <v>2010835</v>
      </c>
      <c r="D748" t="s">
        <v>2138</v>
      </c>
      <c r="E748">
        <v>1</v>
      </c>
      <c r="F748" s="1">
        <v>42976</v>
      </c>
      <c r="G748">
        <v>45.128790000000002</v>
      </c>
      <c r="H748">
        <v>-117.34059999999999</v>
      </c>
      <c r="I748">
        <v>-15.11</v>
      </c>
      <c r="J748">
        <v>-111.65</v>
      </c>
      <c r="K748">
        <v>9.23</v>
      </c>
      <c r="L748">
        <v>1.6E-2</v>
      </c>
      <c r="M748">
        <v>0.42799999999999999</v>
      </c>
    </row>
    <row r="749" spans="1:13" x14ac:dyDescent="0.25">
      <c r="A749" t="s">
        <v>4934</v>
      </c>
      <c r="B749">
        <v>2017</v>
      </c>
      <c r="C749">
        <v>2011291</v>
      </c>
      <c r="D749" t="s">
        <v>2139</v>
      </c>
      <c r="E749">
        <v>1</v>
      </c>
      <c r="F749" s="1">
        <v>42955</v>
      </c>
      <c r="G749">
        <v>44.778709999999997</v>
      </c>
      <c r="H749">
        <v>-121.78449999999999</v>
      </c>
      <c r="I749">
        <v>-10.42</v>
      </c>
      <c r="J749">
        <v>-82.28</v>
      </c>
      <c r="K749">
        <v>1.08</v>
      </c>
      <c r="L749">
        <v>7.1999999999999995E-2</v>
      </c>
      <c r="M749">
        <v>0.4</v>
      </c>
    </row>
    <row r="750" spans="1:13" x14ac:dyDescent="0.25">
      <c r="A750" t="s">
        <v>5587</v>
      </c>
      <c r="B750">
        <v>2017</v>
      </c>
      <c r="C750">
        <v>2010737</v>
      </c>
      <c r="D750" t="s">
        <v>2140</v>
      </c>
      <c r="E750">
        <v>1</v>
      </c>
      <c r="F750" s="1">
        <v>42961</v>
      </c>
      <c r="G750">
        <v>44.189450000000001</v>
      </c>
      <c r="H750">
        <v>-120.4511</v>
      </c>
      <c r="I750">
        <v>-11.37</v>
      </c>
      <c r="J750">
        <v>-98.01</v>
      </c>
      <c r="K750">
        <v>-7.05</v>
      </c>
      <c r="L750">
        <v>6.2E-2</v>
      </c>
      <c r="M750">
        <v>3.9E-2</v>
      </c>
    </row>
    <row r="751" spans="1:13" x14ac:dyDescent="0.25">
      <c r="A751" t="s">
        <v>5588</v>
      </c>
      <c r="B751">
        <v>2017</v>
      </c>
      <c r="C751">
        <v>2010352</v>
      </c>
      <c r="D751" t="s">
        <v>2141</v>
      </c>
      <c r="E751">
        <v>1</v>
      </c>
      <c r="F751" s="1">
        <v>42912</v>
      </c>
      <c r="G751">
        <v>46.042879999999997</v>
      </c>
      <c r="H751">
        <v>-123.17749999999999</v>
      </c>
      <c r="I751">
        <v>-9.34</v>
      </c>
      <c r="J751">
        <v>-61.46</v>
      </c>
      <c r="K751">
        <v>13.26</v>
      </c>
      <c r="L751">
        <v>0</v>
      </c>
      <c r="M751">
        <v>0.26</v>
      </c>
    </row>
    <row r="752" spans="1:13" x14ac:dyDescent="0.25">
      <c r="A752" t="s">
        <v>5589</v>
      </c>
      <c r="B752">
        <v>2017</v>
      </c>
      <c r="C752">
        <v>2010475</v>
      </c>
      <c r="D752" t="s">
        <v>2142</v>
      </c>
      <c r="E752">
        <v>1</v>
      </c>
      <c r="F752" s="1">
        <v>42928</v>
      </c>
      <c r="G752">
        <v>43.604340000000001</v>
      </c>
      <c r="H752">
        <v>-117.30410000000001</v>
      </c>
      <c r="I752">
        <v>-14.37</v>
      </c>
      <c r="J752">
        <v>-114.34</v>
      </c>
      <c r="K752">
        <v>0.62</v>
      </c>
      <c r="L752">
        <v>0.14599999999999999</v>
      </c>
      <c r="M752">
        <v>1.962</v>
      </c>
    </row>
    <row r="753" spans="1:13" x14ac:dyDescent="0.25">
      <c r="A753" t="s">
        <v>5590</v>
      </c>
      <c r="B753">
        <v>2017</v>
      </c>
      <c r="C753">
        <v>2010531</v>
      </c>
      <c r="D753" t="s">
        <v>2143</v>
      </c>
      <c r="E753">
        <v>1</v>
      </c>
      <c r="F753" s="1">
        <v>42934</v>
      </c>
      <c r="G753">
        <v>44.796529999999997</v>
      </c>
      <c r="H753">
        <v>-121.8139</v>
      </c>
      <c r="I753">
        <v>-11.73</v>
      </c>
      <c r="J753">
        <v>-86.21</v>
      </c>
      <c r="K753">
        <v>7.63</v>
      </c>
      <c r="L753">
        <v>1.9E-2</v>
      </c>
      <c r="M753">
        <v>0.107</v>
      </c>
    </row>
    <row r="754" spans="1:13" x14ac:dyDescent="0.25">
      <c r="A754" t="s">
        <v>5591</v>
      </c>
      <c r="B754">
        <v>2017</v>
      </c>
      <c r="C754">
        <v>2010899</v>
      </c>
      <c r="D754" t="s">
        <v>2144</v>
      </c>
      <c r="E754">
        <v>1</v>
      </c>
      <c r="F754" s="1">
        <v>42990</v>
      </c>
      <c r="G754">
        <v>42.62932</v>
      </c>
      <c r="H754">
        <v>-118.5887</v>
      </c>
      <c r="I754">
        <v>-14.65</v>
      </c>
      <c r="J754">
        <v>-109.73</v>
      </c>
      <c r="K754">
        <v>7.47</v>
      </c>
      <c r="L754">
        <v>4.3999999999999997E-2</v>
      </c>
      <c r="M754">
        <v>0.56699999999999995</v>
      </c>
    </row>
    <row r="755" spans="1:13" x14ac:dyDescent="0.25">
      <c r="A755" t="s">
        <v>5592</v>
      </c>
      <c r="B755">
        <v>2017</v>
      </c>
      <c r="C755">
        <v>2011310</v>
      </c>
      <c r="D755" t="s">
        <v>2145</v>
      </c>
      <c r="E755">
        <v>1</v>
      </c>
      <c r="F755" s="1">
        <v>42957</v>
      </c>
      <c r="G755">
        <v>42.620570000000001</v>
      </c>
      <c r="H755">
        <v>-121.6373</v>
      </c>
      <c r="I755">
        <v>-7.89</v>
      </c>
      <c r="J755">
        <v>-80.36</v>
      </c>
      <c r="K755">
        <v>-17.239999999999998</v>
      </c>
      <c r="L755">
        <v>0.183</v>
      </c>
      <c r="M755">
        <v>0.63300000000000001</v>
      </c>
    </row>
    <row r="756" spans="1:13" x14ac:dyDescent="0.25">
      <c r="A756" t="s">
        <v>5593</v>
      </c>
      <c r="B756">
        <v>2017</v>
      </c>
      <c r="C756">
        <v>2010544</v>
      </c>
      <c r="D756" t="s">
        <v>2146</v>
      </c>
      <c r="E756">
        <v>1</v>
      </c>
      <c r="F756" s="1">
        <v>42936</v>
      </c>
      <c r="G756">
        <v>44.579410000000003</v>
      </c>
      <c r="H756">
        <v>-121.7642</v>
      </c>
      <c r="I756">
        <v>-12.07</v>
      </c>
      <c r="J756">
        <v>-89.18</v>
      </c>
      <c r="K756">
        <v>7.38</v>
      </c>
      <c r="L756">
        <v>1.0999999999999999E-2</v>
      </c>
      <c r="M756">
        <v>6.0999999999999999E-2</v>
      </c>
    </row>
    <row r="757" spans="1:13" x14ac:dyDescent="0.25">
      <c r="A757" t="s">
        <v>3609</v>
      </c>
      <c r="B757">
        <v>2017</v>
      </c>
      <c r="C757">
        <v>2010961</v>
      </c>
      <c r="D757" t="s">
        <v>2147</v>
      </c>
      <c r="E757">
        <v>1</v>
      </c>
      <c r="F757" s="1">
        <v>43004</v>
      </c>
      <c r="G757">
        <v>43.796230000000001</v>
      </c>
      <c r="H757">
        <v>-122.01739999999999</v>
      </c>
      <c r="I757">
        <v>-7.18</v>
      </c>
      <c r="J757">
        <v>-66.91</v>
      </c>
      <c r="K757">
        <v>-9.4700000000000006</v>
      </c>
      <c r="L757">
        <v>0.251</v>
      </c>
      <c r="M757">
        <v>0.57199999999999995</v>
      </c>
    </row>
    <row r="758" spans="1:13" x14ac:dyDescent="0.25">
      <c r="A758" t="s">
        <v>5594</v>
      </c>
      <c r="B758">
        <v>2017</v>
      </c>
      <c r="C758">
        <v>2010832</v>
      </c>
      <c r="D758" t="s">
        <v>2148</v>
      </c>
      <c r="E758">
        <v>1</v>
      </c>
      <c r="F758" s="1">
        <v>42976</v>
      </c>
      <c r="G758">
        <v>44.859879999999997</v>
      </c>
      <c r="H758">
        <v>-117.8134</v>
      </c>
      <c r="I758">
        <v>-8.3000000000000007</v>
      </c>
      <c r="J758">
        <v>-82.73</v>
      </c>
      <c r="K758">
        <v>-16.329999999999998</v>
      </c>
      <c r="L758">
        <v>0.26200000000000001</v>
      </c>
      <c r="M758">
        <v>1.022</v>
      </c>
    </row>
    <row r="759" spans="1:13" x14ac:dyDescent="0.25">
      <c r="A759" t="s">
        <v>2784</v>
      </c>
      <c r="B759">
        <v>2017</v>
      </c>
      <c r="C759">
        <v>2010699</v>
      </c>
      <c r="D759" t="s">
        <v>2149</v>
      </c>
      <c r="E759">
        <v>1</v>
      </c>
      <c r="F759" s="1">
        <v>42955</v>
      </c>
      <c r="G759">
        <v>42.889809999999997</v>
      </c>
      <c r="H759">
        <v>-124.0779</v>
      </c>
      <c r="I759">
        <v>-3.43</v>
      </c>
      <c r="J759">
        <v>-35.85</v>
      </c>
      <c r="K759">
        <v>-8.41</v>
      </c>
      <c r="L759">
        <v>0.249</v>
      </c>
      <c r="M759">
        <v>0.21299999999999999</v>
      </c>
    </row>
    <row r="760" spans="1:13" x14ac:dyDescent="0.25">
      <c r="A760" t="s">
        <v>5595</v>
      </c>
      <c r="B760">
        <v>2017</v>
      </c>
      <c r="C760">
        <v>2010654</v>
      </c>
      <c r="D760" t="s">
        <v>2150</v>
      </c>
      <c r="E760">
        <v>1</v>
      </c>
      <c r="F760" s="1">
        <v>42948</v>
      </c>
      <c r="G760">
        <v>43.989570000000001</v>
      </c>
      <c r="H760">
        <v>-121.8571</v>
      </c>
      <c r="I760">
        <v>-11.92</v>
      </c>
      <c r="J760">
        <v>-90.44</v>
      </c>
      <c r="K760">
        <v>4.92</v>
      </c>
      <c r="L760">
        <v>0.123</v>
      </c>
      <c r="M760">
        <v>0.48</v>
      </c>
    </row>
    <row r="761" spans="1:13" x14ac:dyDescent="0.25">
      <c r="A761" t="s">
        <v>5596</v>
      </c>
      <c r="B761">
        <v>2017</v>
      </c>
      <c r="C761">
        <v>2010584</v>
      </c>
      <c r="D761" t="s">
        <v>2151</v>
      </c>
      <c r="E761">
        <v>1</v>
      </c>
      <c r="F761" s="1">
        <v>42941</v>
      </c>
      <c r="G761">
        <v>43.459499999999998</v>
      </c>
      <c r="H761">
        <v>-122.1575</v>
      </c>
      <c r="I761">
        <v>-10.28</v>
      </c>
      <c r="J761">
        <v>-82.69</v>
      </c>
      <c r="K761">
        <v>-0.45</v>
      </c>
      <c r="L761">
        <v>6.8000000000000005E-2</v>
      </c>
      <c r="M761">
        <v>0.20300000000000001</v>
      </c>
    </row>
    <row r="762" spans="1:13" x14ac:dyDescent="0.25">
      <c r="A762" t="s">
        <v>4268</v>
      </c>
      <c r="B762">
        <v>2017</v>
      </c>
      <c r="C762">
        <v>2011299</v>
      </c>
      <c r="D762" t="s">
        <v>2152</v>
      </c>
      <c r="E762">
        <v>1</v>
      </c>
      <c r="F762" s="1">
        <v>42956</v>
      </c>
      <c r="G762">
        <v>43.819459999999999</v>
      </c>
      <c r="H762">
        <v>-121.8939</v>
      </c>
      <c r="I762">
        <v>-9.83</v>
      </c>
      <c r="J762">
        <v>-84.01</v>
      </c>
      <c r="K762">
        <v>-5.37</v>
      </c>
      <c r="L762">
        <v>8.2000000000000003E-2</v>
      </c>
      <c r="M762">
        <v>0.505</v>
      </c>
    </row>
    <row r="763" spans="1:13" x14ac:dyDescent="0.25">
      <c r="A763" t="s">
        <v>4264</v>
      </c>
      <c r="B763">
        <v>2017</v>
      </c>
      <c r="C763">
        <v>2011314</v>
      </c>
      <c r="D763" t="s">
        <v>2153</v>
      </c>
      <c r="E763">
        <v>1</v>
      </c>
      <c r="F763" s="1">
        <v>42957</v>
      </c>
      <c r="G763">
        <v>43.744700000000002</v>
      </c>
      <c r="H763">
        <v>-121.97210800000001</v>
      </c>
      <c r="I763">
        <v>-8.44</v>
      </c>
      <c r="J763">
        <v>-73.819999999999993</v>
      </c>
      <c r="K763">
        <v>-6.3</v>
      </c>
      <c r="L763">
        <v>0.18099999999999999</v>
      </c>
      <c r="M763">
        <v>4.407</v>
      </c>
    </row>
    <row r="764" spans="1:13" x14ac:dyDescent="0.25">
      <c r="A764" t="s">
        <v>2889</v>
      </c>
      <c r="B764">
        <v>2017</v>
      </c>
      <c r="C764">
        <v>2010593</v>
      </c>
      <c r="D764" t="s">
        <v>2154</v>
      </c>
      <c r="E764">
        <v>1</v>
      </c>
      <c r="F764" s="1">
        <v>42942</v>
      </c>
      <c r="G764">
        <v>40.360509999999998</v>
      </c>
      <c r="H764">
        <v>-78.109710000000007</v>
      </c>
      <c r="I764">
        <v>-7.29</v>
      </c>
      <c r="J764">
        <v>-48.51</v>
      </c>
      <c r="K764">
        <v>9.81</v>
      </c>
      <c r="L764">
        <v>5.0000000000000001E-3</v>
      </c>
      <c r="M764">
        <v>8.4000000000000005E-2</v>
      </c>
    </row>
    <row r="765" spans="1:13" x14ac:dyDescent="0.25">
      <c r="A765" t="s">
        <v>3717</v>
      </c>
      <c r="B765">
        <v>2017</v>
      </c>
      <c r="C765">
        <v>2010880</v>
      </c>
      <c r="D765" t="s">
        <v>2155</v>
      </c>
      <c r="E765">
        <v>1</v>
      </c>
      <c r="F765" s="1">
        <v>42986</v>
      </c>
      <c r="G765">
        <v>41.694899999999997</v>
      </c>
      <c r="H765">
        <v>-75.131550000000004</v>
      </c>
      <c r="I765">
        <v>-5.74</v>
      </c>
      <c r="J765">
        <v>-42.89</v>
      </c>
      <c r="K765">
        <v>3.03</v>
      </c>
      <c r="L765">
        <v>0.182</v>
      </c>
      <c r="M765">
        <v>0.871</v>
      </c>
    </row>
    <row r="766" spans="1:13" x14ac:dyDescent="0.25">
      <c r="A766" t="s">
        <v>3622</v>
      </c>
      <c r="B766">
        <v>2017</v>
      </c>
      <c r="C766">
        <v>2010377</v>
      </c>
      <c r="D766" t="s">
        <v>2156</v>
      </c>
      <c r="E766">
        <v>1</v>
      </c>
      <c r="F766" s="1">
        <v>42915</v>
      </c>
      <c r="G766">
        <v>40.861640000000001</v>
      </c>
      <c r="H766">
        <v>-75.611909999999995</v>
      </c>
      <c r="I766">
        <v>-6.89</v>
      </c>
      <c r="J766">
        <v>-43.5</v>
      </c>
      <c r="K766">
        <v>11.62</v>
      </c>
      <c r="L766">
        <v>0</v>
      </c>
      <c r="M766">
        <v>1.948</v>
      </c>
    </row>
    <row r="767" spans="1:13" x14ac:dyDescent="0.25">
      <c r="A767" t="s">
        <v>3086</v>
      </c>
      <c r="B767">
        <v>2017</v>
      </c>
      <c r="C767">
        <v>2010935</v>
      </c>
      <c r="D767" t="s">
        <v>2157</v>
      </c>
      <c r="E767">
        <v>1</v>
      </c>
      <c r="F767" s="1">
        <v>42998</v>
      </c>
      <c r="G767">
        <v>40.161790000000003</v>
      </c>
      <c r="H767">
        <v>-79.052379999999999</v>
      </c>
      <c r="I767">
        <v>-8.2200000000000006</v>
      </c>
      <c r="J767">
        <v>-53.9</v>
      </c>
      <c r="K767">
        <v>11.86</v>
      </c>
      <c r="L767">
        <v>3.7999999999999999E-2</v>
      </c>
      <c r="M767">
        <v>4.4999999999999998E-2</v>
      </c>
    </row>
    <row r="768" spans="1:13" x14ac:dyDescent="0.25">
      <c r="A768" t="s">
        <v>3385</v>
      </c>
      <c r="B768">
        <v>2017</v>
      </c>
      <c r="C768">
        <v>2010306</v>
      </c>
      <c r="D768" t="s">
        <v>2158</v>
      </c>
      <c r="E768">
        <v>1</v>
      </c>
      <c r="F768" s="1">
        <v>42907</v>
      </c>
      <c r="G768">
        <v>40.112380000000002</v>
      </c>
      <c r="H768">
        <v>-75.863810000000001</v>
      </c>
      <c r="I768">
        <v>-4.4800000000000004</v>
      </c>
      <c r="J768">
        <v>-31.83</v>
      </c>
      <c r="K768">
        <v>4.01</v>
      </c>
      <c r="L768">
        <v>0.188</v>
      </c>
      <c r="M768">
        <v>0.43099999999999999</v>
      </c>
    </row>
    <row r="769" spans="1:13" x14ac:dyDescent="0.25">
      <c r="A769" t="s">
        <v>4935</v>
      </c>
      <c r="B769">
        <v>2017</v>
      </c>
      <c r="C769">
        <v>2010365</v>
      </c>
      <c r="D769" t="s">
        <v>2159</v>
      </c>
      <c r="E769">
        <v>1</v>
      </c>
      <c r="F769" s="1">
        <v>42914</v>
      </c>
      <c r="G769">
        <v>40.155859999999997</v>
      </c>
      <c r="H769">
        <v>-74.788390000000007</v>
      </c>
      <c r="I769">
        <v>-1.68</v>
      </c>
      <c r="J769">
        <v>-17.579999999999998</v>
      </c>
      <c r="K769">
        <v>-4.1399999999999997</v>
      </c>
      <c r="L769">
        <v>0.40799999999999997</v>
      </c>
      <c r="M769">
        <v>0.63300000000000001</v>
      </c>
    </row>
    <row r="770" spans="1:13" x14ac:dyDescent="0.25">
      <c r="A770" t="s">
        <v>4944</v>
      </c>
      <c r="B770">
        <v>2017</v>
      </c>
      <c r="C770">
        <v>2010929</v>
      </c>
      <c r="D770" t="s">
        <v>2160</v>
      </c>
      <c r="E770">
        <v>1</v>
      </c>
      <c r="F770" s="1">
        <v>42997</v>
      </c>
      <c r="G770">
        <v>40.15804</v>
      </c>
      <c r="H770">
        <v>-78.972999999999999</v>
      </c>
      <c r="I770">
        <v>-7.48</v>
      </c>
      <c r="J770">
        <v>-52.96</v>
      </c>
      <c r="K770">
        <v>6.88</v>
      </c>
      <c r="L770">
        <v>6.4000000000000001E-2</v>
      </c>
      <c r="M770">
        <v>0.69099999999999995</v>
      </c>
    </row>
    <row r="771" spans="1:13" x14ac:dyDescent="0.25">
      <c r="A771" t="s">
        <v>4940</v>
      </c>
      <c r="B771">
        <v>2017</v>
      </c>
      <c r="C771">
        <v>2010673</v>
      </c>
      <c r="D771" t="s">
        <v>2161</v>
      </c>
      <c r="E771">
        <v>1</v>
      </c>
      <c r="F771" s="1">
        <v>42950</v>
      </c>
      <c r="G771">
        <v>41.630789999999998</v>
      </c>
      <c r="H771">
        <v>-75.548199999999994</v>
      </c>
      <c r="I771">
        <v>-5.0199999999999996</v>
      </c>
      <c r="J771">
        <v>-39.590000000000003</v>
      </c>
      <c r="K771">
        <v>0.56999999999999995</v>
      </c>
      <c r="L771">
        <v>0.27500000000000002</v>
      </c>
      <c r="M771">
        <v>1.673</v>
      </c>
    </row>
    <row r="772" spans="1:13" x14ac:dyDescent="0.25">
      <c r="A772" t="s">
        <v>5597</v>
      </c>
      <c r="B772">
        <v>2017</v>
      </c>
      <c r="C772">
        <v>2010283</v>
      </c>
      <c r="D772" t="s">
        <v>2162</v>
      </c>
      <c r="E772">
        <v>1</v>
      </c>
      <c r="F772" s="1">
        <v>42906</v>
      </c>
      <c r="G772">
        <v>39.980159999999998</v>
      </c>
      <c r="H772">
        <v>-77.17689</v>
      </c>
      <c r="I772">
        <v>-4.51</v>
      </c>
      <c r="J772">
        <v>-33.86</v>
      </c>
      <c r="K772">
        <v>2.2200000000000002</v>
      </c>
      <c r="L772">
        <v>0.17199999999999999</v>
      </c>
      <c r="M772">
        <v>0.42099999999999999</v>
      </c>
    </row>
    <row r="773" spans="1:13" x14ac:dyDescent="0.25">
      <c r="A773" t="s">
        <v>5598</v>
      </c>
      <c r="B773">
        <v>2017</v>
      </c>
      <c r="C773">
        <v>2010691</v>
      </c>
      <c r="D773" t="s">
        <v>2163</v>
      </c>
      <c r="E773">
        <v>1</v>
      </c>
      <c r="F773" s="1">
        <v>42955</v>
      </c>
      <c r="G773">
        <v>41.394910000000003</v>
      </c>
      <c r="H773">
        <v>-75.362790000000004</v>
      </c>
      <c r="I773">
        <v>-6.44</v>
      </c>
      <c r="J773">
        <v>-45.93</v>
      </c>
      <c r="K773">
        <v>5.59</v>
      </c>
      <c r="L773">
        <v>0.129</v>
      </c>
      <c r="M773">
        <v>0.92300000000000004</v>
      </c>
    </row>
    <row r="774" spans="1:13" x14ac:dyDescent="0.25">
      <c r="A774" t="s">
        <v>5599</v>
      </c>
      <c r="B774">
        <v>2017</v>
      </c>
      <c r="C774">
        <v>2010431</v>
      </c>
      <c r="D774" t="s">
        <v>2164</v>
      </c>
      <c r="E774">
        <v>1</v>
      </c>
      <c r="F774" s="1">
        <v>42927</v>
      </c>
      <c r="G774">
        <v>41.127249999999997</v>
      </c>
      <c r="H774">
        <v>-79.358509999999995</v>
      </c>
      <c r="I774">
        <v>-7.3</v>
      </c>
      <c r="J774">
        <v>-48.59</v>
      </c>
      <c r="K774">
        <v>9.81</v>
      </c>
      <c r="L774">
        <v>6.0000000000000001E-3</v>
      </c>
      <c r="M774">
        <v>8.0000000000000002E-3</v>
      </c>
    </row>
    <row r="775" spans="1:13" x14ac:dyDescent="0.25">
      <c r="A775" t="s">
        <v>5600</v>
      </c>
      <c r="B775">
        <v>2017</v>
      </c>
      <c r="C775">
        <v>2010415</v>
      </c>
      <c r="D775" t="s">
        <v>2165</v>
      </c>
      <c r="E775">
        <v>1</v>
      </c>
      <c r="F775" s="1">
        <v>42922</v>
      </c>
      <c r="G775">
        <v>41.899790000000003</v>
      </c>
      <c r="H775">
        <v>-75.654880000000006</v>
      </c>
      <c r="I775">
        <v>-6.56</v>
      </c>
      <c r="J775">
        <v>-49.47</v>
      </c>
      <c r="K775">
        <v>3.01</v>
      </c>
      <c r="L775">
        <v>0.123</v>
      </c>
      <c r="M775">
        <v>7.9000000000000001E-2</v>
      </c>
    </row>
    <row r="776" spans="1:13" x14ac:dyDescent="0.25">
      <c r="A776" t="s">
        <v>5601</v>
      </c>
      <c r="B776">
        <v>2017</v>
      </c>
      <c r="C776">
        <v>2010452</v>
      </c>
      <c r="D776" t="s">
        <v>2166</v>
      </c>
      <c r="E776">
        <v>1</v>
      </c>
      <c r="F776" s="1">
        <v>42928</v>
      </c>
      <c r="G776">
        <v>41.029940000000003</v>
      </c>
      <c r="H776">
        <v>-80.239829999999998</v>
      </c>
      <c r="I776">
        <v>-4.72</v>
      </c>
      <c r="J776">
        <v>-36.409999999999997</v>
      </c>
      <c r="K776">
        <v>1.35</v>
      </c>
      <c r="L776">
        <v>0.28100000000000003</v>
      </c>
      <c r="M776">
        <v>0.28399999999999997</v>
      </c>
    </row>
    <row r="777" spans="1:13" x14ac:dyDescent="0.25">
      <c r="A777" t="s">
        <v>5602</v>
      </c>
      <c r="B777">
        <v>2017</v>
      </c>
      <c r="C777">
        <v>2010707</v>
      </c>
      <c r="D777" t="s">
        <v>2167</v>
      </c>
      <c r="E777">
        <v>1</v>
      </c>
      <c r="F777" s="1">
        <v>42956</v>
      </c>
      <c r="G777">
        <v>41.204410000000003</v>
      </c>
      <c r="H777">
        <v>-74.999110000000002</v>
      </c>
      <c r="I777">
        <v>-6.49</v>
      </c>
      <c r="J777">
        <v>-41.61</v>
      </c>
      <c r="K777">
        <v>10.31</v>
      </c>
      <c r="L777">
        <v>0</v>
      </c>
      <c r="M777">
        <v>0.13600000000000001</v>
      </c>
    </row>
    <row r="778" spans="1:13" x14ac:dyDescent="0.25">
      <c r="A778" t="s">
        <v>5603</v>
      </c>
      <c r="B778">
        <v>2017</v>
      </c>
      <c r="C778">
        <v>2010917</v>
      </c>
      <c r="D778" t="s">
        <v>2168</v>
      </c>
      <c r="E778">
        <v>1</v>
      </c>
      <c r="F778" s="1">
        <v>42992</v>
      </c>
      <c r="G778">
        <v>40.797699999999999</v>
      </c>
      <c r="H778">
        <v>-75.921509999999998</v>
      </c>
      <c r="I778">
        <v>-5.39</v>
      </c>
      <c r="J778">
        <v>-36.43</v>
      </c>
      <c r="K778">
        <v>6.69</v>
      </c>
      <c r="L778">
        <v>0.13500000000000001</v>
      </c>
      <c r="M778">
        <v>0.58299999999999996</v>
      </c>
    </row>
    <row r="779" spans="1:13" x14ac:dyDescent="0.25">
      <c r="A779" t="s">
        <v>5604</v>
      </c>
      <c r="B779">
        <v>2017</v>
      </c>
      <c r="C779">
        <v>2010947</v>
      </c>
      <c r="D779" t="s">
        <v>2169</v>
      </c>
      <c r="E779">
        <v>1</v>
      </c>
      <c r="F779" s="1">
        <v>42999</v>
      </c>
      <c r="G779">
        <v>41.18683</v>
      </c>
      <c r="H779">
        <v>-75.427229999999994</v>
      </c>
      <c r="I779">
        <v>-6.49</v>
      </c>
      <c r="J779">
        <v>-40.880000000000003</v>
      </c>
      <c r="K779">
        <v>11.04</v>
      </c>
      <c r="L779">
        <v>0</v>
      </c>
      <c r="M779">
        <v>0.309</v>
      </c>
    </row>
    <row r="780" spans="1:13" x14ac:dyDescent="0.25">
      <c r="A780" t="s">
        <v>4310</v>
      </c>
      <c r="B780">
        <v>2017</v>
      </c>
      <c r="C780">
        <v>2010434</v>
      </c>
      <c r="D780" t="s">
        <v>2170</v>
      </c>
      <c r="E780">
        <v>1</v>
      </c>
      <c r="F780" s="1">
        <v>42927</v>
      </c>
      <c r="G780">
        <v>40.270346000000004</v>
      </c>
      <c r="H780">
        <v>-78.682255999999995</v>
      </c>
      <c r="I780">
        <v>-9.42</v>
      </c>
      <c r="J780">
        <v>-62.24</v>
      </c>
      <c r="K780">
        <v>13.12</v>
      </c>
      <c r="L780">
        <v>0</v>
      </c>
      <c r="M780">
        <v>0.623</v>
      </c>
    </row>
    <row r="781" spans="1:13" x14ac:dyDescent="0.25">
      <c r="A781" t="s">
        <v>5605</v>
      </c>
      <c r="B781">
        <v>2017</v>
      </c>
      <c r="C781">
        <v>2010468</v>
      </c>
      <c r="D781" t="s">
        <v>2171</v>
      </c>
      <c r="E781">
        <v>1</v>
      </c>
      <c r="F781" s="1">
        <v>42928</v>
      </c>
      <c r="G781">
        <v>42.003974999999997</v>
      </c>
      <c r="H781">
        <v>-79.898169999999993</v>
      </c>
      <c r="I781">
        <v>-8.5500000000000007</v>
      </c>
      <c r="J781">
        <v>-58.48</v>
      </c>
      <c r="K781">
        <v>9.92</v>
      </c>
      <c r="L781">
        <v>3.0000000000000001E-3</v>
      </c>
      <c r="M781">
        <v>0.253</v>
      </c>
    </row>
    <row r="782" spans="1:13" x14ac:dyDescent="0.25">
      <c r="A782" t="s">
        <v>4103</v>
      </c>
      <c r="B782">
        <v>2017</v>
      </c>
      <c r="C782">
        <v>2010658</v>
      </c>
      <c r="D782" t="s">
        <v>2172</v>
      </c>
      <c r="E782">
        <v>1</v>
      </c>
      <c r="F782" s="1">
        <v>42948</v>
      </c>
      <c r="G782">
        <v>41.891500000000001</v>
      </c>
      <c r="H782">
        <v>-71.682640000000006</v>
      </c>
      <c r="I782">
        <v>-5.55</v>
      </c>
      <c r="J782">
        <v>-38.26</v>
      </c>
      <c r="K782">
        <v>6.14</v>
      </c>
      <c r="L782">
        <v>0.123</v>
      </c>
      <c r="M782">
        <v>0.185</v>
      </c>
    </row>
    <row r="783" spans="1:13" x14ac:dyDescent="0.25">
      <c r="A783" t="s">
        <v>3028</v>
      </c>
      <c r="B783">
        <v>2017</v>
      </c>
      <c r="C783">
        <v>2010560</v>
      </c>
      <c r="D783" t="s">
        <v>2173</v>
      </c>
      <c r="E783">
        <v>1</v>
      </c>
      <c r="F783" s="1">
        <v>42936</v>
      </c>
      <c r="G783">
        <v>41.989890000000003</v>
      </c>
      <c r="H783">
        <v>-71.596919999999997</v>
      </c>
      <c r="I783">
        <v>-6.82</v>
      </c>
      <c r="J783">
        <v>-43.72</v>
      </c>
      <c r="K783">
        <v>10.84</v>
      </c>
      <c r="L783">
        <v>0</v>
      </c>
      <c r="M783">
        <v>2.5999999999999999E-2</v>
      </c>
    </row>
    <row r="784" spans="1:13" x14ac:dyDescent="0.25">
      <c r="A784" t="s">
        <v>5606</v>
      </c>
      <c r="B784">
        <v>2017</v>
      </c>
      <c r="C784">
        <v>2010692</v>
      </c>
      <c r="D784" t="s">
        <v>2174</v>
      </c>
      <c r="E784">
        <v>1</v>
      </c>
      <c r="F784" s="1">
        <v>42955</v>
      </c>
      <c r="G784">
        <v>41.434719999999999</v>
      </c>
      <c r="H784">
        <v>-71.488380000000006</v>
      </c>
      <c r="I784">
        <v>-0.86</v>
      </c>
      <c r="J784">
        <v>-14.43</v>
      </c>
      <c r="K784">
        <v>-7.55</v>
      </c>
      <c r="L784">
        <v>0.64400000000000002</v>
      </c>
      <c r="M784">
        <v>4.0069999999999997</v>
      </c>
    </row>
    <row r="785" spans="1:13" x14ac:dyDescent="0.25">
      <c r="A785" t="s">
        <v>5607</v>
      </c>
      <c r="B785">
        <v>2017</v>
      </c>
      <c r="C785">
        <v>2010601</v>
      </c>
      <c r="D785" t="s">
        <v>2175</v>
      </c>
      <c r="E785">
        <v>1</v>
      </c>
      <c r="F785" s="1">
        <v>42943</v>
      </c>
      <c r="G785">
        <v>41.500250000000001</v>
      </c>
      <c r="H785">
        <v>-71.564689999999999</v>
      </c>
      <c r="I785">
        <v>-4.5</v>
      </c>
      <c r="J785">
        <v>-30.58</v>
      </c>
      <c r="K785">
        <v>5.42</v>
      </c>
      <c r="L785">
        <v>0.184</v>
      </c>
      <c r="M785">
        <v>0.624</v>
      </c>
    </row>
    <row r="786" spans="1:13" x14ac:dyDescent="0.25">
      <c r="A786" t="s">
        <v>5608</v>
      </c>
      <c r="B786">
        <v>2017</v>
      </c>
      <c r="C786">
        <v>2010519</v>
      </c>
      <c r="D786" t="s">
        <v>2176</v>
      </c>
      <c r="E786">
        <v>1</v>
      </c>
      <c r="F786" s="1">
        <v>42935</v>
      </c>
      <c r="G786">
        <v>41.78866</v>
      </c>
      <c r="H786">
        <v>-71.468940000000003</v>
      </c>
      <c r="I786">
        <v>-4.04</v>
      </c>
      <c r="J786">
        <v>-27.52</v>
      </c>
      <c r="K786">
        <v>4.8</v>
      </c>
      <c r="L786">
        <v>0.191</v>
      </c>
      <c r="M786">
        <v>0.33100000000000002</v>
      </c>
    </row>
    <row r="787" spans="1:13" x14ac:dyDescent="0.25">
      <c r="A787" t="s">
        <v>4953</v>
      </c>
      <c r="B787">
        <v>2017</v>
      </c>
      <c r="C787">
        <v>2010417</v>
      </c>
      <c r="D787" t="s">
        <v>2177</v>
      </c>
      <c r="E787">
        <v>1</v>
      </c>
      <c r="F787" s="1">
        <v>42922</v>
      </c>
      <c r="G787">
        <v>41.450319999999998</v>
      </c>
      <c r="H787">
        <v>-71.513819999999996</v>
      </c>
      <c r="I787">
        <v>-5.14</v>
      </c>
      <c r="J787">
        <v>-33.94</v>
      </c>
      <c r="K787">
        <v>7.18</v>
      </c>
      <c r="L787">
        <v>0.113</v>
      </c>
      <c r="M787">
        <v>0.123</v>
      </c>
    </row>
    <row r="788" spans="1:13" x14ac:dyDescent="0.25">
      <c r="A788" t="s">
        <v>4951</v>
      </c>
      <c r="B788">
        <v>2017</v>
      </c>
      <c r="C788">
        <v>2010571</v>
      </c>
      <c r="D788" t="s">
        <v>2178</v>
      </c>
      <c r="E788">
        <v>1</v>
      </c>
      <c r="F788" s="1">
        <v>42941</v>
      </c>
      <c r="G788">
        <v>41.774639999999998</v>
      </c>
      <c r="H788">
        <v>-71.446860000000001</v>
      </c>
      <c r="I788">
        <v>-4.6399999999999997</v>
      </c>
      <c r="J788">
        <v>-32.64</v>
      </c>
      <c r="K788">
        <v>4.4800000000000004</v>
      </c>
      <c r="L788">
        <v>0.16800000000000001</v>
      </c>
      <c r="M788">
        <v>0.39500000000000002</v>
      </c>
    </row>
    <row r="789" spans="1:13" x14ac:dyDescent="0.25">
      <c r="A789" t="s">
        <v>5609</v>
      </c>
      <c r="B789">
        <v>2017</v>
      </c>
      <c r="C789">
        <v>2010671</v>
      </c>
      <c r="D789" t="s">
        <v>2179</v>
      </c>
      <c r="E789">
        <v>1</v>
      </c>
      <c r="F789" s="1">
        <v>42950</v>
      </c>
      <c r="G789">
        <v>41.750160000000001</v>
      </c>
      <c r="H789">
        <v>-71.405789999999996</v>
      </c>
      <c r="I789">
        <v>-0.65</v>
      </c>
      <c r="J789">
        <v>-15.89</v>
      </c>
      <c r="K789">
        <v>-10.69</v>
      </c>
      <c r="L789">
        <v>0.54600000000000004</v>
      </c>
      <c r="M789">
        <v>1.7330000000000001</v>
      </c>
    </row>
    <row r="790" spans="1:13" x14ac:dyDescent="0.25">
      <c r="A790" t="s">
        <v>4959</v>
      </c>
      <c r="B790">
        <v>2017</v>
      </c>
      <c r="C790">
        <v>2010443</v>
      </c>
      <c r="D790" t="s">
        <v>2180</v>
      </c>
      <c r="E790">
        <v>1</v>
      </c>
      <c r="F790" s="1">
        <v>42927</v>
      </c>
      <c r="G790">
        <v>33.463140000000003</v>
      </c>
      <c r="H790">
        <v>-80.389349999999993</v>
      </c>
      <c r="I790">
        <v>-3.34</v>
      </c>
      <c r="J790">
        <v>-21.32</v>
      </c>
      <c r="K790">
        <v>5.4</v>
      </c>
      <c r="L790">
        <v>3.2000000000000001E-2</v>
      </c>
      <c r="M790">
        <v>6.7000000000000004E-2</v>
      </c>
    </row>
    <row r="791" spans="1:13" x14ac:dyDescent="0.25">
      <c r="A791" t="s">
        <v>4954</v>
      </c>
      <c r="B791">
        <v>2017</v>
      </c>
      <c r="C791">
        <v>2010397</v>
      </c>
      <c r="D791" t="s">
        <v>2181</v>
      </c>
      <c r="E791">
        <v>1</v>
      </c>
      <c r="F791" s="1">
        <v>42915</v>
      </c>
      <c r="G791">
        <v>34.357170000000004</v>
      </c>
      <c r="H791">
        <v>-81.762879999999996</v>
      </c>
      <c r="I791">
        <v>0.88</v>
      </c>
      <c r="J791">
        <v>-5.94</v>
      </c>
      <c r="K791">
        <v>-12.98</v>
      </c>
      <c r="L791">
        <v>0.38100000000000001</v>
      </c>
      <c r="M791">
        <v>0.26700000000000002</v>
      </c>
    </row>
    <row r="792" spans="1:13" x14ac:dyDescent="0.25">
      <c r="A792" t="s">
        <v>4957</v>
      </c>
      <c r="B792">
        <v>2017</v>
      </c>
      <c r="C792">
        <v>2010621</v>
      </c>
      <c r="D792" t="s">
        <v>2182</v>
      </c>
      <c r="E792">
        <v>1</v>
      </c>
      <c r="F792" s="1">
        <v>42944</v>
      </c>
      <c r="G792">
        <v>33.573749999999997</v>
      </c>
      <c r="H792">
        <v>-81.884079999999997</v>
      </c>
      <c r="I792">
        <v>-2.38</v>
      </c>
      <c r="J792">
        <v>-15.51</v>
      </c>
      <c r="K792">
        <v>3.53</v>
      </c>
      <c r="L792">
        <v>0.11899999999999999</v>
      </c>
      <c r="M792">
        <v>9.7000000000000003E-2</v>
      </c>
    </row>
    <row r="793" spans="1:13" x14ac:dyDescent="0.25">
      <c r="A793" t="s">
        <v>3133</v>
      </c>
      <c r="B793">
        <v>2017</v>
      </c>
      <c r="C793">
        <v>2010646</v>
      </c>
      <c r="D793" t="s">
        <v>2183</v>
      </c>
      <c r="E793">
        <v>1</v>
      </c>
      <c r="F793" s="1">
        <v>42948</v>
      </c>
      <c r="G793">
        <v>35.062510000000003</v>
      </c>
      <c r="H793">
        <v>-82.687479999999994</v>
      </c>
      <c r="I793">
        <v>-4.16</v>
      </c>
      <c r="J793">
        <v>-22.42</v>
      </c>
      <c r="K793">
        <v>10.86</v>
      </c>
      <c r="L793">
        <v>0</v>
      </c>
      <c r="M793">
        <v>4.7</v>
      </c>
    </row>
    <row r="794" spans="1:13" x14ac:dyDescent="0.25">
      <c r="A794" t="s">
        <v>4956</v>
      </c>
      <c r="B794">
        <v>2017</v>
      </c>
      <c r="C794">
        <v>2010589</v>
      </c>
      <c r="D794" t="s">
        <v>2184</v>
      </c>
      <c r="E794">
        <v>1</v>
      </c>
      <c r="F794" s="1">
        <v>42942</v>
      </c>
      <c r="G794">
        <v>35.109819999999999</v>
      </c>
      <c r="H794">
        <v>-81.984620000000007</v>
      </c>
      <c r="I794">
        <v>-3.22</v>
      </c>
      <c r="J794">
        <v>-18.57</v>
      </c>
      <c r="K794">
        <v>7.19</v>
      </c>
      <c r="L794">
        <v>8.6999999999999994E-2</v>
      </c>
      <c r="M794">
        <v>0.153</v>
      </c>
    </row>
    <row r="795" spans="1:13" x14ac:dyDescent="0.25">
      <c r="A795" t="s">
        <v>4958</v>
      </c>
      <c r="B795">
        <v>2017</v>
      </c>
      <c r="C795">
        <v>2010672</v>
      </c>
      <c r="D795" t="s">
        <v>2185</v>
      </c>
      <c r="E795">
        <v>1</v>
      </c>
      <c r="F795" s="1">
        <v>42950</v>
      </c>
      <c r="G795">
        <v>33.679430000000004</v>
      </c>
      <c r="H795">
        <v>-81.340469999999996</v>
      </c>
      <c r="I795">
        <v>-3.82</v>
      </c>
      <c r="J795">
        <v>-22.58</v>
      </c>
      <c r="K795">
        <v>7.98</v>
      </c>
      <c r="L795">
        <v>3.3000000000000002E-2</v>
      </c>
      <c r="M795">
        <v>4.8000000000000001E-2</v>
      </c>
    </row>
    <row r="796" spans="1:13" x14ac:dyDescent="0.25">
      <c r="A796" t="s">
        <v>5610</v>
      </c>
      <c r="B796">
        <v>2017</v>
      </c>
      <c r="C796">
        <v>2010450</v>
      </c>
      <c r="D796" t="s">
        <v>2186</v>
      </c>
      <c r="E796">
        <v>1</v>
      </c>
      <c r="F796" s="1">
        <v>42928</v>
      </c>
      <c r="G796">
        <v>34.696440000000003</v>
      </c>
      <c r="H796">
        <v>-80.117059999999995</v>
      </c>
      <c r="I796">
        <v>-0.31</v>
      </c>
      <c r="J796">
        <v>-7.5</v>
      </c>
      <c r="K796">
        <v>-5.0199999999999996</v>
      </c>
      <c r="L796">
        <v>0.26700000000000002</v>
      </c>
      <c r="M796">
        <v>0.13300000000000001</v>
      </c>
    </row>
    <row r="797" spans="1:13" x14ac:dyDescent="0.25">
      <c r="A797" t="s">
        <v>5611</v>
      </c>
      <c r="B797">
        <v>2017</v>
      </c>
      <c r="C797">
        <v>2010620</v>
      </c>
      <c r="D797" t="s">
        <v>2187</v>
      </c>
      <c r="E797">
        <v>1</v>
      </c>
      <c r="F797" s="1">
        <v>42944</v>
      </c>
      <c r="G797">
        <v>33.617199999999997</v>
      </c>
      <c r="H797">
        <v>-81.808329999999998</v>
      </c>
      <c r="I797">
        <v>-2.69</v>
      </c>
      <c r="J797">
        <v>-15.39</v>
      </c>
      <c r="K797">
        <v>6.13</v>
      </c>
      <c r="L797">
        <v>0.113</v>
      </c>
      <c r="M797">
        <v>0.152</v>
      </c>
    </row>
    <row r="798" spans="1:13" x14ac:dyDescent="0.25">
      <c r="A798" t="s">
        <v>5612</v>
      </c>
      <c r="B798">
        <v>2017</v>
      </c>
      <c r="C798">
        <v>2010617</v>
      </c>
      <c r="D798" t="s">
        <v>2188</v>
      </c>
      <c r="E798">
        <v>1</v>
      </c>
      <c r="F798" s="1">
        <v>42943</v>
      </c>
      <c r="G798">
        <v>33.923209999999997</v>
      </c>
      <c r="H798">
        <v>-82.378100000000003</v>
      </c>
      <c r="I798">
        <v>-2.2000000000000002</v>
      </c>
      <c r="J798">
        <v>-14.43</v>
      </c>
      <c r="K798">
        <v>3.17</v>
      </c>
      <c r="L798">
        <v>0.13900000000000001</v>
      </c>
      <c r="M798">
        <v>1.137</v>
      </c>
    </row>
    <row r="799" spans="1:13" x14ac:dyDescent="0.25">
      <c r="A799" t="s">
        <v>5613</v>
      </c>
      <c r="B799">
        <v>2017</v>
      </c>
      <c r="C799">
        <v>2010444</v>
      </c>
      <c r="D799" t="s">
        <v>2189</v>
      </c>
      <c r="E799">
        <v>1</v>
      </c>
      <c r="F799" s="1">
        <v>42927</v>
      </c>
      <c r="G799">
        <v>33.927259999999997</v>
      </c>
      <c r="H799">
        <v>-80.69359</v>
      </c>
      <c r="I799">
        <v>-1.06</v>
      </c>
      <c r="J799">
        <v>-10.71</v>
      </c>
      <c r="K799">
        <v>-2.23</v>
      </c>
      <c r="L799">
        <v>0.21</v>
      </c>
      <c r="M799">
        <v>0.32900000000000001</v>
      </c>
    </row>
    <row r="800" spans="1:13" x14ac:dyDescent="0.25">
      <c r="A800" t="s">
        <v>5614</v>
      </c>
      <c r="B800">
        <v>2017</v>
      </c>
      <c r="C800">
        <v>2010483</v>
      </c>
      <c r="D800" t="s">
        <v>2190</v>
      </c>
      <c r="E800">
        <v>1</v>
      </c>
      <c r="F800" s="1">
        <v>42929</v>
      </c>
      <c r="G800">
        <v>34.63796</v>
      </c>
      <c r="H800">
        <v>-79.899749999999997</v>
      </c>
      <c r="I800">
        <v>-2.97</v>
      </c>
      <c r="J800">
        <v>-19.899999999999999</v>
      </c>
      <c r="K800">
        <v>3.86</v>
      </c>
      <c r="L800">
        <v>7.4999999999999997E-2</v>
      </c>
      <c r="M800">
        <v>0.106</v>
      </c>
    </row>
    <row r="801" spans="1:13" x14ac:dyDescent="0.25">
      <c r="A801" t="s">
        <v>5615</v>
      </c>
      <c r="B801">
        <v>2017</v>
      </c>
      <c r="C801">
        <v>2010833</v>
      </c>
      <c r="D801" t="s">
        <v>2191</v>
      </c>
      <c r="E801">
        <v>1</v>
      </c>
      <c r="F801" s="1">
        <v>42976</v>
      </c>
      <c r="G801">
        <v>34.976182999999999</v>
      </c>
      <c r="H801">
        <v>-82.939385999999999</v>
      </c>
      <c r="I801">
        <v>-2.64</v>
      </c>
      <c r="J801">
        <v>-17.12</v>
      </c>
      <c r="K801">
        <v>4</v>
      </c>
      <c r="L801">
        <v>0.157</v>
      </c>
      <c r="M801">
        <v>1.585</v>
      </c>
    </row>
    <row r="802" spans="1:13" x14ac:dyDescent="0.25">
      <c r="A802" t="s">
        <v>2658</v>
      </c>
      <c r="B802">
        <v>2017</v>
      </c>
      <c r="C802">
        <v>2010976</v>
      </c>
      <c r="D802" t="s">
        <v>2192</v>
      </c>
      <c r="E802">
        <v>1</v>
      </c>
      <c r="F802" s="1">
        <v>42887</v>
      </c>
      <c r="G802">
        <v>44.647100000000002</v>
      </c>
      <c r="H802">
        <v>-100.7009</v>
      </c>
      <c r="I802">
        <v>-13.82</v>
      </c>
      <c r="J802">
        <v>-113.34</v>
      </c>
      <c r="K802">
        <v>-2.78</v>
      </c>
      <c r="L802">
        <v>0.19800000000000001</v>
      </c>
      <c r="M802">
        <v>1.603</v>
      </c>
    </row>
    <row r="803" spans="1:13" x14ac:dyDescent="0.25">
      <c r="A803" t="s">
        <v>3115</v>
      </c>
      <c r="B803">
        <v>2017</v>
      </c>
      <c r="C803">
        <v>2010374</v>
      </c>
      <c r="D803" t="s">
        <v>2193</v>
      </c>
      <c r="E803">
        <v>1</v>
      </c>
      <c r="F803" s="1">
        <v>42914</v>
      </c>
      <c r="G803">
        <v>45.457079999999998</v>
      </c>
      <c r="H803">
        <v>-97.67268</v>
      </c>
      <c r="I803">
        <v>-2.5</v>
      </c>
      <c r="J803">
        <v>-29.48</v>
      </c>
      <c r="K803">
        <v>-9.48</v>
      </c>
      <c r="L803">
        <v>0.79500000000000004</v>
      </c>
      <c r="M803">
        <v>3.464</v>
      </c>
    </row>
    <row r="804" spans="1:13" x14ac:dyDescent="0.25">
      <c r="A804" t="s">
        <v>3912</v>
      </c>
      <c r="B804">
        <v>2017</v>
      </c>
      <c r="C804">
        <v>2010392</v>
      </c>
      <c r="D804" t="s">
        <v>2194</v>
      </c>
      <c r="E804">
        <v>1</v>
      </c>
      <c r="F804" s="1">
        <v>42915</v>
      </c>
      <c r="G804">
        <v>44.328090000000003</v>
      </c>
      <c r="H804">
        <v>-97.116609999999994</v>
      </c>
      <c r="I804">
        <v>-4.3</v>
      </c>
      <c r="J804">
        <v>-40.5</v>
      </c>
      <c r="K804">
        <v>-6.1</v>
      </c>
      <c r="L804">
        <v>0.28100000000000003</v>
      </c>
      <c r="M804">
        <v>0.442</v>
      </c>
    </row>
    <row r="805" spans="1:13" x14ac:dyDescent="0.25">
      <c r="A805" t="s">
        <v>2844</v>
      </c>
      <c r="B805">
        <v>2017</v>
      </c>
      <c r="C805">
        <v>2010264</v>
      </c>
      <c r="D805" t="s">
        <v>2195</v>
      </c>
      <c r="E805">
        <v>1</v>
      </c>
      <c r="F805" s="1">
        <v>42901</v>
      </c>
      <c r="G805">
        <v>45.44171</v>
      </c>
      <c r="H805">
        <v>-97.264110000000002</v>
      </c>
      <c r="I805">
        <v>-4.6500000000000004</v>
      </c>
      <c r="J805">
        <v>-43</v>
      </c>
      <c r="K805">
        <v>-5.8</v>
      </c>
      <c r="L805">
        <v>0.39300000000000002</v>
      </c>
      <c r="M805">
        <v>1.4059999999999999</v>
      </c>
    </row>
    <row r="806" spans="1:13" x14ac:dyDescent="0.25">
      <c r="A806" t="s">
        <v>2740</v>
      </c>
      <c r="B806">
        <v>2017</v>
      </c>
      <c r="C806">
        <v>2010293</v>
      </c>
      <c r="D806" t="s">
        <v>2196</v>
      </c>
      <c r="E806">
        <v>1</v>
      </c>
      <c r="F806" s="1">
        <v>42906</v>
      </c>
      <c r="G806">
        <v>44.87791</v>
      </c>
      <c r="H806">
        <v>-96.634029999999996</v>
      </c>
      <c r="I806">
        <v>-3.48</v>
      </c>
      <c r="J806">
        <v>-35.82</v>
      </c>
      <c r="K806">
        <v>-7.98</v>
      </c>
      <c r="L806">
        <v>0.40899999999999997</v>
      </c>
      <c r="M806">
        <v>0.84599999999999997</v>
      </c>
    </row>
    <row r="807" spans="1:13" x14ac:dyDescent="0.25">
      <c r="A807" t="s">
        <v>3151</v>
      </c>
      <c r="B807">
        <v>2017</v>
      </c>
      <c r="C807">
        <v>2011253</v>
      </c>
      <c r="D807" t="s">
        <v>2197</v>
      </c>
      <c r="E807">
        <v>1</v>
      </c>
      <c r="F807" s="1">
        <v>42949</v>
      </c>
      <c r="G807">
        <v>45.772030000000001</v>
      </c>
      <c r="H807">
        <v>-99.641040000000004</v>
      </c>
      <c r="I807">
        <v>-3.53</v>
      </c>
      <c r="J807">
        <v>-47.71</v>
      </c>
      <c r="K807">
        <v>-19.47</v>
      </c>
      <c r="L807">
        <v>0.42899999999999999</v>
      </c>
      <c r="M807">
        <v>0.61199999999999999</v>
      </c>
    </row>
    <row r="808" spans="1:13" x14ac:dyDescent="0.25">
      <c r="A808" t="s">
        <v>3057</v>
      </c>
      <c r="B808">
        <v>2017</v>
      </c>
      <c r="C808">
        <v>2010587</v>
      </c>
      <c r="D808" t="s">
        <v>2198</v>
      </c>
      <c r="E808">
        <v>1</v>
      </c>
      <c r="F808" s="1">
        <v>42941</v>
      </c>
      <c r="G808">
        <v>45.638849999999998</v>
      </c>
      <c r="H808">
        <v>-97.341909999999999</v>
      </c>
      <c r="I808">
        <v>-2.04</v>
      </c>
      <c r="J808">
        <v>-29.62</v>
      </c>
      <c r="K808">
        <v>-13.3</v>
      </c>
      <c r="L808">
        <v>0.96099999999999997</v>
      </c>
      <c r="M808">
        <v>1.042</v>
      </c>
    </row>
    <row r="809" spans="1:13" x14ac:dyDescent="0.25">
      <c r="A809" t="s">
        <v>2879</v>
      </c>
      <c r="B809">
        <v>2017</v>
      </c>
      <c r="C809">
        <v>2011125</v>
      </c>
      <c r="D809" t="s">
        <v>2199</v>
      </c>
      <c r="E809">
        <v>1</v>
      </c>
      <c r="F809" s="1">
        <v>42933</v>
      </c>
      <c r="G809">
        <v>43.574420000000003</v>
      </c>
      <c r="H809">
        <v>-97.058769999999996</v>
      </c>
      <c r="I809">
        <v>-2.12</v>
      </c>
      <c r="J809">
        <v>-25.64</v>
      </c>
      <c r="K809">
        <v>-8.68</v>
      </c>
      <c r="L809">
        <v>0.58499999999999996</v>
      </c>
      <c r="M809">
        <v>0.55100000000000005</v>
      </c>
    </row>
    <row r="810" spans="1:13" x14ac:dyDescent="0.25">
      <c r="A810" t="s">
        <v>3259</v>
      </c>
      <c r="B810">
        <v>2017</v>
      </c>
      <c r="C810">
        <v>2011328</v>
      </c>
      <c r="D810" t="s">
        <v>2200</v>
      </c>
      <c r="E810">
        <v>1</v>
      </c>
      <c r="F810" s="1">
        <v>42962</v>
      </c>
      <c r="G810">
        <v>43.768210000000003</v>
      </c>
      <c r="H810">
        <v>-103.5172</v>
      </c>
      <c r="I810">
        <v>-9.7100000000000009</v>
      </c>
      <c r="J810">
        <v>-78.2</v>
      </c>
      <c r="K810">
        <v>-0.52</v>
      </c>
      <c r="L810">
        <v>0.23200000000000001</v>
      </c>
      <c r="M810">
        <v>0.97299999999999998</v>
      </c>
    </row>
    <row r="811" spans="1:13" x14ac:dyDescent="0.25">
      <c r="A811" t="s">
        <v>4990</v>
      </c>
      <c r="B811">
        <v>2017</v>
      </c>
      <c r="C811">
        <v>2011029</v>
      </c>
      <c r="D811" t="s">
        <v>2201</v>
      </c>
      <c r="E811">
        <v>1</v>
      </c>
      <c r="F811" s="1">
        <v>42905</v>
      </c>
      <c r="G811">
        <v>44.880319999999998</v>
      </c>
      <c r="H811">
        <v>-99.745930000000001</v>
      </c>
      <c r="I811">
        <v>-2.73</v>
      </c>
      <c r="J811">
        <v>-34.33</v>
      </c>
      <c r="K811">
        <v>-12.49</v>
      </c>
      <c r="L811">
        <v>0.59599999999999997</v>
      </c>
      <c r="M811">
        <v>0.24099999999999999</v>
      </c>
    </row>
    <row r="812" spans="1:13" x14ac:dyDescent="0.25">
      <c r="A812" t="s">
        <v>4967</v>
      </c>
      <c r="B812">
        <v>2017</v>
      </c>
      <c r="C812">
        <v>2010421</v>
      </c>
      <c r="D812" t="s">
        <v>2202</v>
      </c>
      <c r="E812">
        <v>1</v>
      </c>
      <c r="F812" s="1">
        <v>42926</v>
      </c>
      <c r="G812">
        <v>43.07985</v>
      </c>
      <c r="H812">
        <v>-98.080740000000006</v>
      </c>
      <c r="I812">
        <v>-2.23</v>
      </c>
      <c r="J812">
        <v>-29.99</v>
      </c>
      <c r="K812">
        <v>-12.15</v>
      </c>
      <c r="L812">
        <v>0.46600000000000003</v>
      </c>
      <c r="M812">
        <v>0.20799999999999999</v>
      </c>
    </row>
    <row r="813" spans="1:13" x14ac:dyDescent="0.25">
      <c r="A813" t="s">
        <v>4987</v>
      </c>
      <c r="B813">
        <v>2017</v>
      </c>
      <c r="C813">
        <v>2011009</v>
      </c>
      <c r="D813" t="s">
        <v>2203</v>
      </c>
      <c r="E813">
        <v>1</v>
      </c>
      <c r="F813" s="1">
        <v>42898</v>
      </c>
      <c r="G813">
        <v>44.871090000000002</v>
      </c>
      <c r="H813">
        <v>-103.0033</v>
      </c>
      <c r="I813">
        <v>-3.36</v>
      </c>
      <c r="J813">
        <v>-48.5</v>
      </c>
      <c r="K813">
        <v>-21.62</v>
      </c>
      <c r="L813">
        <v>0.54800000000000004</v>
      </c>
      <c r="M813">
        <v>0.48399999999999999</v>
      </c>
    </row>
    <row r="814" spans="1:13" x14ac:dyDescent="0.25">
      <c r="A814" t="s">
        <v>4970</v>
      </c>
      <c r="B814">
        <v>2017</v>
      </c>
      <c r="C814">
        <v>2010265</v>
      </c>
      <c r="D814" t="s">
        <v>2204</v>
      </c>
      <c r="E814">
        <v>1</v>
      </c>
      <c r="F814" s="1">
        <v>42901</v>
      </c>
      <c r="G814">
        <v>45.55612</v>
      </c>
      <c r="H814">
        <v>-99.775899999999993</v>
      </c>
      <c r="I814">
        <v>-2.81</v>
      </c>
      <c r="J814">
        <v>-36.71</v>
      </c>
      <c r="K814">
        <v>-14.23</v>
      </c>
      <c r="L814">
        <v>0.63700000000000001</v>
      </c>
      <c r="M814">
        <v>0.25</v>
      </c>
    </row>
    <row r="815" spans="1:13" x14ac:dyDescent="0.25">
      <c r="A815" t="s">
        <v>4976</v>
      </c>
      <c r="B815">
        <v>2017</v>
      </c>
      <c r="C815">
        <v>2011027</v>
      </c>
      <c r="D815" t="s">
        <v>2205</v>
      </c>
      <c r="E815">
        <v>1</v>
      </c>
      <c r="F815" s="1">
        <v>42902</v>
      </c>
      <c r="G815">
        <v>45.741599999999998</v>
      </c>
      <c r="H815">
        <v>-97.266400000000004</v>
      </c>
      <c r="I815">
        <v>-4.28</v>
      </c>
      <c r="J815">
        <v>-45.23</v>
      </c>
      <c r="K815">
        <v>-10.99</v>
      </c>
      <c r="L815">
        <v>0.46700000000000003</v>
      </c>
      <c r="M815">
        <v>0.189</v>
      </c>
    </row>
    <row r="816" spans="1:13" x14ac:dyDescent="0.25">
      <c r="A816" t="s">
        <v>4977</v>
      </c>
      <c r="B816">
        <v>2017</v>
      </c>
      <c r="C816">
        <v>2010993</v>
      </c>
      <c r="D816" t="s">
        <v>2206</v>
      </c>
      <c r="E816">
        <v>1</v>
      </c>
      <c r="F816" s="1">
        <v>42892</v>
      </c>
      <c r="G816">
        <v>43.20149</v>
      </c>
      <c r="H816">
        <v>-99.619799999999998</v>
      </c>
      <c r="I816">
        <v>-6.44</v>
      </c>
      <c r="J816">
        <v>-54.96</v>
      </c>
      <c r="K816">
        <v>-3.44</v>
      </c>
      <c r="L816">
        <v>0.108</v>
      </c>
      <c r="M816">
        <v>0.316</v>
      </c>
    </row>
    <row r="817" spans="1:13" x14ac:dyDescent="0.25">
      <c r="A817" t="s">
        <v>4985</v>
      </c>
      <c r="B817">
        <v>2017</v>
      </c>
      <c r="C817">
        <v>2011019</v>
      </c>
      <c r="D817" t="s">
        <v>2207</v>
      </c>
      <c r="E817">
        <v>1</v>
      </c>
      <c r="F817" s="1">
        <v>42900</v>
      </c>
      <c r="G817">
        <v>45.466769999999997</v>
      </c>
      <c r="H817">
        <v>-102.4045</v>
      </c>
      <c r="I817">
        <v>-3.41</v>
      </c>
      <c r="J817">
        <v>-47.02</v>
      </c>
      <c r="K817">
        <v>-19.739999999999998</v>
      </c>
      <c r="L817">
        <v>0.503</v>
      </c>
      <c r="M817">
        <v>0.63600000000000001</v>
      </c>
    </row>
    <row r="818" spans="1:13" x14ac:dyDescent="0.25">
      <c r="A818" t="s">
        <v>4974</v>
      </c>
      <c r="B818">
        <v>2017</v>
      </c>
      <c r="C818">
        <v>2011216</v>
      </c>
      <c r="D818" t="s">
        <v>2208</v>
      </c>
      <c r="E818">
        <v>1</v>
      </c>
      <c r="F818" s="1">
        <v>42942</v>
      </c>
      <c r="G818">
        <v>45.81109</v>
      </c>
      <c r="H818">
        <v>-99.279380000000003</v>
      </c>
      <c r="I818">
        <v>-2.04</v>
      </c>
      <c r="J818">
        <v>-32.11</v>
      </c>
      <c r="K818">
        <v>-15.79</v>
      </c>
      <c r="L818">
        <v>0.79</v>
      </c>
      <c r="M818">
        <v>1.234</v>
      </c>
    </row>
    <row r="819" spans="1:13" x14ac:dyDescent="0.25">
      <c r="A819" t="s">
        <v>4968</v>
      </c>
      <c r="B819">
        <v>2017</v>
      </c>
      <c r="C819">
        <v>2010630</v>
      </c>
      <c r="D819" t="s">
        <v>2209</v>
      </c>
      <c r="E819">
        <v>1</v>
      </c>
      <c r="F819" s="1">
        <v>42942</v>
      </c>
      <c r="G819">
        <v>45.076970000000003</v>
      </c>
      <c r="H819">
        <v>-101.6429</v>
      </c>
      <c r="I819">
        <v>-1.56</v>
      </c>
      <c r="J819">
        <v>-36.340000000000003</v>
      </c>
      <c r="K819">
        <v>-23.86</v>
      </c>
      <c r="L819">
        <v>0.66</v>
      </c>
      <c r="M819">
        <v>0.73699999999999999</v>
      </c>
    </row>
    <row r="820" spans="1:13" x14ac:dyDescent="0.25">
      <c r="A820" t="s">
        <v>4969</v>
      </c>
      <c r="B820">
        <v>2017</v>
      </c>
      <c r="C820">
        <v>2010202</v>
      </c>
      <c r="D820" t="s">
        <v>2210</v>
      </c>
      <c r="E820">
        <v>1</v>
      </c>
      <c r="F820" s="1">
        <v>42893</v>
      </c>
      <c r="G820">
        <v>44.477409999999999</v>
      </c>
      <c r="H820">
        <v>-99.314049999999995</v>
      </c>
      <c r="I820">
        <v>-8.18</v>
      </c>
      <c r="J820">
        <v>-75.13</v>
      </c>
      <c r="K820">
        <v>-9.69</v>
      </c>
      <c r="L820">
        <v>8.4000000000000005E-2</v>
      </c>
      <c r="M820">
        <v>8.4000000000000005E-2</v>
      </c>
    </row>
    <row r="821" spans="1:13" x14ac:dyDescent="0.25">
      <c r="A821" t="s">
        <v>5616</v>
      </c>
      <c r="B821">
        <v>2017</v>
      </c>
      <c r="C821">
        <v>2010466</v>
      </c>
      <c r="D821" t="s">
        <v>2211</v>
      </c>
      <c r="E821">
        <v>1</v>
      </c>
      <c r="F821" s="1">
        <v>42928</v>
      </c>
      <c r="G821">
        <v>42.489840000000001</v>
      </c>
      <c r="H821">
        <v>-96.479119999999995</v>
      </c>
      <c r="I821">
        <v>-4.54</v>
      </c>
      <c r="J821">
        <v>-43.69</v>
      </c>
      <c r="K821">
        <v>-7.37</v>
      </c>
      <c r="L821">
        <v>0.17299999999999999</v>
      </c>
      <c r="M821">
        <v>0.19400000000000001</v>
      </c>
    </row>
    <row r="822" spans="1:13" x14ac:dyDescent="0.25">
      <c r="A822" t="s">
        <v>5617</v>
      </c>
      <c r="B822">
        <v>2017</v>
      </c>
      <c r="C822">
        <v>2010320</v>
      </c>
      <c r="D822" t="s">
        <v>2212</v>
      </c>
      <c r="E822">
        <v>1</v>
      </c>
      <c r="F822" s="1">
        <v>42907</v>
      </c>
      <c r="G822">
        <v>45.03031</v>
      </c>
      <c r="H822">
        <v>-97.770799999999994</v>
      </c>
      <c r="I822">
        <v>-1.9</v>
      </c>
      <c r="J822">
        <v>-29.07</v>
      </c>
      <c r="K822">
        <v>-13.87</v>
      </c>
      <c r="L822">
        <v>0.81799999999999995</v>
      </c>
      <c r="M822">
        <v>3.9889999999999999</v>
      </c>
    </row>
    <row r="823" spans="1:13" x14ac:dyDescent="0.25">
      <c r="A823" t="s">
        <v>5618</v>
      </c>
      <c r="B823">
        <v>2017</v>
      </c>
      <c r="C823">
        <v>2010998</v>
      </c>
      <c r="D823" t="s">
        <v>2213</v>
      </c>
      <c r="E823">
        <v>1</v>
      </c>
      <c r="F823" s="1">
        <v>42893</v>
      </c>
      <c r="G823">
        <v>44.324849999999998</v>
      </c>
      <c r="H823">
        <v>-101.6482</v>
      </c>
      <c r="I823">
        <v>-7.04</v>
      </c>
      <c r="J823">
        <v>-68.33</v>
      </c>
      <c r="K823">
        <v>-12.01</v>
      </c>
      <c r="L823">
        <v>0.19400000000000001</v>
      </c>
      <c r="M823">
        <v>0.314</v>
      </c>
    </row>
    <row r="824" spans="1:13" x14ac:dyDescent="0.25">
      <c r="A824" t="s">
        <v>5619</v>
      </c>
      <c r="B824">
        <v>2017</v>
      </c>
      <c r="C824">
        <v>2011012</v>
      </c>
      <c r="D824" t="s">
        <v>2214</v>
      </c>
      <c r="E824">
        <v>1</v>
      </c>
      <c r="F824" s="1">
        <v>42899</v>
      </c>
      <c r="G824">
        <v>45.602679999999999</v>
      </c>
      <c r="H824">
        <v>-103.5855</v>
      </c>
      <c r="I824">
        <v>-4.92</v>
      </c>
      <c r="J824">
        <v>-61.72</v>
      </c>
      <c r="K824">
        <v>-22.36</v>
      </c>
      <c r="L824">
        <v>0.40600000000000003</v>
      </c>
      <c r="M824">
        <v>0.13700000000000001</v>
      </c>
    </row>
    <row r="825" spans="1:13" x14ac:dyDescent="0.25">
      <c r="A825" t="s">
        <v>5620</v>
      </c>
      <c r="B825">
        <v>2017</v>
      </c>
      <c r="C825">
        <v>2010569</v>
      </c>
      <c r="D825" t="s">
        <v>2215</v>
      </c>
      <c r="E825">
        <v>1</v>
      </c>
      <c r="F825" s="1">
        <v>42940</v>
      </c>
      <c r="G825">
        <v>45.783230000000003</v>
      </c>
      <c r="H825">
        <v>-101.0891</v>
      </c>
      <c r="I825">
        <v>-2.97</v>
      </c>
      <c r="J825">
        <v>-46.24</v>
      </c>
      <c r="K825">
        <v>-22.48</v>
      </c>
      <c r="L825">
        <v>0.54800000000000004</v>
      </c>
      <c r="M825">
        <v>1.512</v>
      </c>
    </row>
    <row r="826" spans="1:13" x14ac:dyDescent="0.25">
      <c r="A826" t="s">
        <v>5621</v>
      </c>
      <c r="B826">
        <v>2017</v>
      </c>
      <c r="C826">
        <v>2010433</v>
      </c>
      <c r="D826" t="s">
        <v>2216</v>
      </c>
      <c r="E826">
        <v>1</v>
      </c>
      <c r="F826" s="1">
        <v>42927</v>
      </c>
      <c r="G826">
        <v>43.230550000000001</v>
      </c>
      <c r="H826">
        <v>-97.032629999999997</v>
      </c>
      <c r="I826">
        <v>-2.2400000000000002</v>
      </c>
      <c r="J826">
        <v>-26.55</v>
      </c>
      <c r="K826">
        <v>-8.6300000000000008</v>
      </c>
      <c r="L826">
        <v>0.47299999999999998</v>
      </c>
      <c r="M826">
        <v>0.98099999999999998</v>
      </c>
    </row>
    <row r="827" spans="1:13" x14ac:dyDescent="0.25">
      <c r="A827" t="s">
        <v>5622</v>
      </c>
      <c r="B827">
        <v>2017</v>
      </c>
      <c r="C827">
        <v>2010362</v>
      </c>
      <c r="D827" t="s">
        <v>2217</v>
      </c>
      <c r="E827">
        <v>1</v>
      </c>
      <c r="F827" s="1">
        <v>42913</v>
      </c>
      <c r="G827">
        <v>44.869059999999998</v>
      </c>
      <c r="H827">
        <v>-97.179479999999998</v>
      </c>
      <c r="I827">
        <v>-3.11</v>
      </c>
      <c r="J827">
        <v>-31.99</v>
      </c>
      <c r="K827">
        <v>-7.11</v>
      </c>
      <c r="L827">
        <v>0.54100000000000004</v>
      </c>
      <c r="M827">
        <v>0.54300000000000004</v>
      </c>
    </row>
    <row r="828" spans="1:13" x14ac:dyDescent="0.25">
      <c r="A828" t="s">
        <v>5623</v>
      </c>
      <c r="B828">
        <v>2017</v>
      </c>
      <c r="C828">
        <v>2011017</v>
      </c>
      <c r="D828" t="s">
        <v>2218</v>
      </c>
      <c r="E828">
        <v>1</v>
      </c>
      <c r="F828" s="1">
        <v>42900</v>
      </c>
      <c r="G828">
        <v>45.608199999999997</v>
      </c>
      <c r="H828">
        <v>-97.209220000000002</v>
      </c>
      <c r="I828">
        <v>-3.69</v>
      </c>
      <c r="J828">
        <v>-40.61</v>
      </c>
      <c r="K828">
        <v>-11.09</v>
      </c>
      <c r="L828">
        <v>0.54400000000000004</v>
      </c>
      <c r="M828">
        <v>0.224</v>
      </c>
    </row>
    <row r="829" spans="1:13" x14ac:dyDescent="0.25">
      <c r="A829" t="s">
        <v>4975</v>
      </c>
      <c r="B829">
        <v>2017</v>
      </c>
      <c r="C829">
        <v>2010649</v>
      </c>
      <c r="D829" t="s">
        <v>2219</v>
      </c>
      <c r="E829">
        <v>1</v>
      </c>
      <c r="F829" s="1">
        <v>42948</v>
      </c>
      <c r="G829">
        <v>43.888170000000002</v>
      </c>
      <c r="H829">
        <v>-101.1494</v>
      </c>
      <c r="I829">
        <v>-3.61</v>
      </c>
      <c r="J829">
        <v>-43.91</v>
      </c>
      <c r="K829">
        <v>-15.03</v>
      </c>
      <c r="L829">
        <v>0.374</v>
      </c>
      <c r="M829">
        <v>0.66500000000000004</v>
      </c>
    </row>
    <row r="830" spans="1:13" x14ac:dyDescent="0.25">
      <c r="A830" t="s">
        <v>4989</v>
      </c>
      <c r="B830">
        <v>2017</v>
      </c>
      <c r="C830">
        <v>2011240</v>
      </c>
      <c r="D830" t="s">
        <v>2220</v>
      </c>
      <c r="E830">
        <v>1</v>
      </c>
      <c r="F830" s="1">
        <v>42947</v>
      </c>
      <c r="G830">
        <v>43.443100000000001</v>
      </c>
      <c r="H830">
        <v>-99.25761</v>
      </c>
      <c r="I830">
        <v>-12.35</v>
      </c>
      <c r="J830">
        <v>-103.02</v>
      </c>
      <c r="K830">
        <v>-4.22</v>
      </c>
      <c r="L830">
        <v>4.8000000000000001E-2</v>
      </c>
      <c r="M830">
        <v>0.39400000000000002</v>
      </c>
    </row>
    <row r="831" spans="1:13" x14ac:dyDescent="0.25">
      <c r="A831" t="s">
        <v>4992</v>
      </c>
      <c r="B831">
        <v>2017</v>
      </c>
      <c r="C831">
        <v>2010884</v>
      </c>
      <c r="D831" t="s">
        <v>2221</v>
      </c>
      <c r="E831">
        <v>1</v>
      </c>
      <c r="F831" s="1">
        <v>42984</v>
      </c>
      <c r="G831">
        <v>45.091250000000002</v>
      </c>
      <c r="H831">
        <v>-100.4924</v>
      </c>
      <c r="I831">
        <v>-4.66</v>
      </c>
      <c r="J831">
        <v>-53.38</v>
      </c>
      <c r="K831">
        <v>-16.100000000000001</v>
      </c>
      <c r="L831">
        <v>0.29499999999999998</v>
      </c>
      <c r="M831">
        <v>0.68899999999999995</v>
      </c>
    </row>
    <row r="832" spans="1:13" x14ac:dyDescent="0.25">
      <c r="A832" t="s">
        <v>5624</v>
      </c>
      <c r="B832">
        <v>2017</v>
      </c>
      <c r="C832">
        <v>2010984</v>
      </c>
      <c r="D832" t="s">
        <v>2222</v>
      </c>
      <c r="E832">
        <v>1</v>
      </c>
      <c r="F832" s="1">
        <v>42891</v>
      </c>
      <c r="G832">
        <v>44.019599999999997</v>
      </c>
      <c r="H832">
        <v>-100.56529999999999</v>
      </c>
      <c r="I832">
        <v>-7.58</v>
      </c>
      <c r="J832">
        <v>-70.3</v>
      </c>
      <c r="K832">
        <v>-9.66</v>
      </c>
      <c r="L832">
        <v>4.8000000000000001E-2</v>
      </c>
      <c r="M832">
        <v>8.3000000000000004E-2</v>
      </c>
    </row>
    <row r="833" spans="1:13" x14ac:dyDescent="0.25">
      <c r="A833" t="s">
        <v>5625</v>
      </c>
      <c r="B833">
        <v>2017</v>
      </c>
      <c r="C833">
        <v>2010321</v>
      </c>
      <c r="D833" t="s">
        <v>2223</v>
      </c>
      <c r="E833">
        <v>1</v>
      </c>
      <c r="F833" s="1">
        <v>42907</v>
      </c>
      <c r="G833">
        <v>43.864449999999998</v>
      </c>
      <c r="H833">
        <v>-99.663520000000005</v>
      </c>
      <c r="I833">
        <v>-0.69</v>
      </c>
      <c r="J833">
        <v>-31.63</v>
      </c>
      <c r="K833">
        <v>-26.11</v>
      </c>
      <c r="L833">
        <v>0.56299999999999994</v>
      </c>
      <c r="M833">
        <v>0.46400000000000002</v>
      </c>
    </row>
    <row r="834" spans="1:13" x14ac:dyDescent="0.25">
      <c r="A834" t="s">
        <v>5626</v>
      </c>
      <c r="B834">
        <v>2017</v>
      </c>
      <c r="C834">
        <v>2010561</v>
      </c>
      <c r="D834" t="s">
        <v>2224</v>
      </c>
      <c r="E834">
        <v>1</v>
      </c>
      <c r="F834" s="1">
        <v>42935</v>
      </c>
      <c r="G834">
        <v>45.274540000000002</v>
      </c>
      <c r="H834">
        <v>-97.338319999999996</v>
      </c>
      <c r="I834">
        <v>-2.61</v>
      </c>
      <c r="J834">
        <v>-28.94</v>
      </c>
      <c r="K834">
        <v>-8.06</v>
      </c>
      <c r="L834">
        <v>0.75</v>
      </c>
      <c r="M834">
        <v>4.0039999999999996</v>
      </c>
    </row>
    <row r="835" spans="1:13" x14ac:dyDescent="0.25">
      <c r="A835" t="s">
        <v>5627</v>
      </c>
      <c r="B835">
        <v>2017</v>
      </c>
      <c r="C835">
        <v>2010602</v>
      </c>
      <c r="D835" t="s">
        <v>2225</v>
      </c>
      <c r="E835">
        <v>1</v>
      </c>
      <c r="F835" s="1">
        <v>42942</v>
      </c>
      <c r="G835">
        <v>45.088900000000002</v>
      </c>
      <c r="H835">
        <v>-96.464969999999994</v>
      </c>
      <c r="I835">
        <v>-3.27</v>
      </c>
      <c r="J835">
        <v>-37.119999999999997</v>
      </c>
      <c r="K835">
        <v>-10.96</v>
      </c>
      <c r="L835">
        <v>0.40200000000000002</v>
      </c>
      <c r="M835">
        <v>0.14399999999999999</v>
      </c>
    </row>
    <row r="836" spans="1:13" x14ac:dyDescent="0.25">
      <c r="A836" t="s">
        <v>5628</v>
      </c>
      <c r="B836">
        <v>2017</v>
      </c>
      <c r="C836">
        <v>2010705</v>
      </c>
      <c r="D836" t="s">
        <v>2226</v>
      </c>
      <c r="E836">
        <v>1</v>
      </c>
      <c r="F836" s="1">
        <v>42956</v>
      </c>
      <c r="G836">
        <v>44.387349999999998</v>
      </c>
      <c r="H836">
        <v>-100.94710000000001</v>
      </c>
      <c r="I836">
        <v>0.52</v>
      </c>
      <c r="J836">
        <v>-29.05</v>
      </c>
      <c r="K836">
        <v>-33.21</v>
      </c>
      <c r="L836">
        <v>0.80100000000000005</v>
      </c>
      <c r="M836">
        <v>0.26200000000000001</v>
      </c>
    </row>
    <row r="837" spans="1:13" x14ac:dyDescent="0.25">
      <c r="A837" t="s">
        <v>5629</v>
      </c>
      <c r="B837">
        <v>2017</v>
      </c>
      <c r="C837">
        <v>2011441</v>
      </c>
      <c r="D837" t="s">
        <v>2227</v>
      </c>
      <c r="E837">
        <v>1</v>
      </c>
      <c r="F837" s="1">
        <v>42985</v>
      </c>
      <c r="G837">
        <v>43.35474</v>
      </c>
      <c r="H837">
        <v>-100.23560000000001</v>
      </c>
      <c r="I837">
        <v>-2.15</v>
      </c>
      <c r="J837">
        <v>-37.450000000000003</v>
      </c>
      <c r="K837">
        <v>-20.25</v>
      </c>
      <c r="L837">
        <v>0.42099999999999999</v>
      </c>
      <c r="M837">
        <v>0.59899999999999998</v>
      </c>
    </row>
    <row r="838" spans="1:13" x14ac:dyDescent="0.25">
      <c r="A838" t="s">
        <v>5630</v>
      </c>
      <c r="B838">
        <v>2017</v>
      </c>
      <c r="C838">
        <v>2010879</v>
      </c>
      <c r="D838" t="s">
        <v>2228</v>
      </c>
      <c r="E838">
        <v>1</v>
      </c>
      <c r="F838" s="1">
        <v>42986</v>
      </c>
      <c r="G838">
        <v>45.458440000000003</v>
      </c>
      <c r="H838">
        <v>-97.263149999999996</v>
      </c>
      <c r="I838">
        <v>-4.0999999999999996</v>
      </c>
      <c r="J838">
        <v>-46.16</v>
      </c>
      <c r="K838">
        <v>-13.36</v>
      </c>
      <c r="L838">
        <v>0.39100000000000001</v>
      </c>
      <c r="M838">
        <v>0.215</v>
      </c>
    </row>
    <row r="839" spans="1:13" x14ac:dyDescent="0.25">
      <c r="A839" t="s">
        <v>5631</v>
      </c>
      <c r="B839">
        <v>2017</v>
      </c>
      <c r="C839">
        <v>2011183</v>
      </c>
      <c r="D839" t="s">
        <v>2229</v>
      </c>
      <c r="E839">
        <v>1</v>
      </c>
      <c r="F839" s="1">
        <v>42940</v>
      </c>
      <c r="G839">
        <v>45.246690000000001</v>
      </c>
      <c r="H839">
        <v>-97.254890000000003</v>
      </c>
      <c r="I839">
        <v>-2.06</v>
      </c>
      <c r="J839">
        <v>-29.36</v>
      </c>
      <c r="K839">
        <v>-12.88</v>
      </c>
      <c r="L839">
        <v>0.76300000000000001</v>
      </c>
      <c r="M839">
        <v>0.55600000000000005</v>
      </c>
    </row>
    <row r="840" spans="1:13" x14ac:dyDescent="0.25">
      <c r="A840" t="s">
        <v>5632</v>
      </c>
      <c r="B840">
        <v>2017</v>
      </c>
      <c r="C840">
        <v>2010965</v>
      </c>
      <c r="D840" t="s">
        <v>2230</v>
      </c>
      <c r="E840">
        <v>1</v>
      </c>
      <c r="F840" s="1">
        <v>43004</v>
      </c>
      <c r="G840">
        <v>45.580440000000003</v>
      </c>
      <c r="H840">
        <v>-101.4055</v>
      </c>
      <c r="I840">
        <v>-0.9</v>
      </c>
      <c r="J840">
        <v>-32.14</v>
      </c>
      <c r="K840">
        <v>-24.94</v>
      </c>
      <c r="L840">
        <v>0.81499999999999995</v>
      </c>
      <c r="M840">
        <v>0.70399999999999996</v>
      </c>
    </row>
    <row r="841" spans="1:13" x14ac:dyDescent="0.25">
      <c r="A841" t="s">
        <v>5633</v>
      </c>
      <c r="B841">
        <v>2017</v>
      </c>
      <c r="C841">
        <v>2011195</v>
      </c>
      <c r="D841" t="s">
        <v>2231</v>
      </c>
      <c r="E841">
        <v>1</v>
      </c>
      <c r="F841" s="1">
        <v>42941</v>
      </c>
      <c r="G841">
        <v>45.918059999999997</v>
      </c>
      <c r="H841">
        <v>-97.002859999999998</v>
      </c>
      <c r="I841">
        <v>-1.57</v>
      </c>
      <c r="J841">
        <v>-26.82</v>
      </c>
      <c r="K841">
        <v>-14.26</v>
      </c>
      <c r="L841">
        <v>0.94699999999999995</v>
      </c>
      <c r="M841">
        <v>1.3540000000000001</v>
      </c>
    </row>
    <row r="842" spans="1:13" x14ac:dyDescent="0.25">
      <c r="A842" t="s">
        <v>5634</v>
      </c>
      <c r="B842">
        <v>2017</v>
      </c>
      <c r="C842">
        <v>2010704</v>
      </c>
      <c r="D842" t="s">
        <v>2232</v>
      </c>
      <c r="E842">
        <v>1</v>
      </c>
      <c r="F842" s="1">
        <v>42955</v>
      </c>
      <c r="G842">
        <v>44.079439999999998</v>
      </c>
      <c r="H842">
        <v>-97.339290000000005</v>
      </c>
      <c r="I842">
        <v>-0.25</v>
      </c>
      <c r="J842">
        <v>-14.66</v>
      </c>
      <c r="K842">
        <v>-12.66</v>
      </c>
      <c r="L842">
        <v>0.16800000000000001</v>
      </c>
      <c r="M842">
        <v>0.06</v>
      </c>
    </row>
    <row r="843" spans="1:13" x14ac:dyDescent="0.25">
      <c r="A843" t="s">
        <v>5635</v>
      </c>
      <c r="B843">
        <v>2017</v>
      </c>
      <c r="C843">
        <v>2010760</v>
      </c>
      <c r="D843" t="s">
        <v>2233</v>
      </c>
      <c r="E843">
        <v>1</v>
      </c>
      <c r="F843" s="1">
        <v>42963</v>
      </c>
      <c r="G843">
        <v>44.396729999999998</v>
      </c>
      <c r="H843">
        <v>-101.7615</v>
      </c>
      <c r="I843">
        <v>-0.59</v>
      </c>
      <c r="J843">
        <v>-36.42</v>
      </c>
      <c r="K843">
        <v>-31.7</v>
      </c>
      <c r="L843">
        <v>0.746</v>
      </c>
      <c r="M843">
        <v>0.68600000000000005</v>
      </c>
    </row>
    <row r="844" spans="1:13" x14ac:dyDescent="0.25">
      <c r="A844" t="s">
        <v>5636</v>
      </c>
      <c r="B844">
        <v>2017</v>
      </c>
      <c r="C844">
        <v>2010798</v>
      </c>
      <c r="D844" t="s">
        <v>2234</v>
      </c>
      <c r="E844">
        <v>1</v>
      </c>
      <c r="F844" s="1">
        <v>42970</v>
      </c>
      <c r="G844">
        <v>45.463929999999998</v>
      </c>
      <c r="H844">
        <v>-98.749549999999999</v>
      </c>
      <c r="I844">
        <v>-4.53</v>
      </c>
      <c r="J844">
        <v>-48.29</v>
      </c>
      <c r="K844">
        <v>-12.05</v>
      </c>
      <c r="L844">
        <v>0.32100000000000001</v>
      </c>
      <c r="M844">
        <v>1.339</v>
      </c>
    </row>
    <row r="845" spans="1:13" x14ac:dyDescent="0.25">
      <c r="A845" t="s">
        <v>5637</v>
      </c>
      <c r="B845">
        <v>2017</v>
      </c>
      <c r="C845">
        <v>2011425</v>
      </c>
      <c r="D845" t="s">
        <v>2235</v>
      </c>
      <c r="E845">
        <v>1</v>
      </c>
      <c r="F845" s="1">
        <v>42984</v>
      </c>
      <c r="G845">
        <v>44.671950000000002</v>
      </c>
      <c r="H845">
        <v>-103.3205</v>
      </c>
      <c r="I845">
        <v>-4.96</v>
      </c>
      <c r="J845">
        <v>-62.06</v>
      </c>
      <c r="K845">
        <v>-22.38</v>
      </c>
      <c r="L845">
        <v>0.30499999999999999</v>
      </c>
      <c r="M845">
        <v>0.6</v>
      </c>
    </row>
    <row r="846" spans="1:13" x14ac:dyDescent="0.25">
      <c r="A846" t="s">
        <v>5638</v>
      </c>
      <c r="B846">
        <v>2017</v>
      </c>
      <c r="C846">
        <v>2010784</v>
      </c>
      <c r="D846" t="s">
        <v>2236</v>
      </c>
      <c r="E846">
        <v>1</v>
      </c>
      <c r="F846" s="1">
        <v>42969</v>
      </c>
      <c r="G846">
        <v>44.148066</v>
      </c>
      <c r="H846">
        <v>-100.409364</v>
      </c>
      <c r="I846">
        <v>-4.3600000000000003</v>
      </c>
      <c r="J846">
        <v>-51.76</v>
      </c>
      <c r="K846">
        <v>-16.88</v>
      </c>
      <c r="L846">
        <v>0.22900000000000001</v>
      </c>
      <c r="M846">
        <v>0.23400000000000001</v>
      </c>
    </row>
    <row r="847" spans="1:13" x14ac:dyDescent="0.25">
      <c r="A847" t="s">
        <v>3554</v>
      </c>
      <c r="B847">
        <v>2017</v>
      </c>
      <c r="C847">
        <v>2010207</v>
      </c>
      <c r="D847" t="s">
        <v>2237</v>
      </c>
      <c r="E847">
        <v>1</v>
      </c>
      <c r="F847" s="1">
        <v>42894</v>
      </c>
      <c r="G847">
        <v>35.371369999999999</v>
      </c>
      <c r="H847">
        <v>-86.381500000000003</v>
      </c>
      <c r="I847">
        <v>-5.14</v>
      </c>
      <c r="J847">
        <v>-30.15</v>
      </c>
      <c r="K847">
        <v>10.97</v>
      </c>
      <c r="L847">
        <v>3.0000000000000001E-3</v>
      </c>
      <c r="M847">
        <v>4.3999999999999997E-2</v>
      </c>
    </row>
    <row r="848" spans="1:13" x14ac:dyDescent="0.25">
      <c r="A848" t="s">
        <v>3123</v>
      </c>
      <c r="B848">
        <v>2017</v>
      </c>
      <c r="C848">
        <v>2010994</v>
      </c>
      <c r="D848" t="s">
        <v>2238</v>
      </c>
      <c r="E848">
        <v>1</v>
      </c>
      <c r="F848" s="1">
        <v>42892</v>
      </c>
      <c r="G848">
        <v>36.042459999999998</v>
      </c>
      <c r="H848">
        <v>-85.589699999999993</v>
      </c>
      <c r="I848">
        <v>-5.66</v>
      </c>
      <c r="J848">
        <v>-32.159999999999997</v>
      </c>
      <c r="K848">
        <v>13.12</v>
      </c>
      <c r="L848">
        <v>1.0999999999999999E-2</v>
      </c>
      <c r="M848">
        <v>8.9999999999999993E-3</v>
      </c>
    </row>
    <row r="849" spans="1:13" x14ac:dyDescent="0.25">
      <c r="A849" t="s">
        <v>4994</v>
      </c>
      <c r="B849">
        <v>2017</v>
      </c>
      <c r="C849">
        <v>2010182</v>
      </c>
      <c r="D849" t="s">
        <v>2239</v>
      </c>
      <c r="E849">
        <v>1</v>
      </c>
      <c r="F849" s="1">
        <v>42888</v>
      </c>
      <c r="G849">
        <v>35.67353</v>
      </c>
      <c r="H849">
        <v>-87.032129999999995</v>
      </c>
      <c r="I849">
        <v>1.23</v>
      </c>
      <c r="J849">
        <v>0.33</v>
      </c>
      <c r="K849">
        <v>-9.51</v>
      </c>
      <c r="L849">
        <v>0.58399999999999996</v>
      </c>
      <c r="M849">
        <v>0.86899999999999999</v>
      </c>
    </row>
    <row r="850" spans="1:13" x14ac:dyDescent="0.25">
      <c r="A850" t="s">
        <v>4997</v>
      </c>
      <c r="B850">
        <v>2017</v>
      </c>
      <c r="C850">
        <v>2010195</v>
      </c>
      <c r="D850" t="s">
        <v>2240</v>
      </c>
      <c r="E850">
        <v>1</v>
      </c>
      <c r="F850" s="1">
        <v>42893</v>
      </c>
      <c r="G850">
        <v>36.304169999999999</v>
      </c>
      <c r="H850">
        <v>-86.913579999999996</v>
      </c>
      <c r="I850">
        <v>-4.8099999999999996</v>
      </c>
      <c r="J850">
        <v>-28.13</v>
      </c>
      <c r="K850">
        <v>10.35</v>
      </c>
      <c r="L850">
        <v>1.9E-2</v>
      </c>
      <c r="M850">
        <v>8.3000000000000004E-2</v>
      </c>
    </row>
    <row r="851" spans="1:13" x14ac:dyDescent="0.25">
      <c r="A851" t="s">
        <v>5639</v>
      </c>
      <c r="B851">
        <v>2017</v>
      </c>
      <c r="C851">
        <v>2010345</v>
      </c>
      <c r="D851" t="s">
        <v>2241</v>
      </c>
      <c r="E851">
        <v>1</v>
      </c>
      <c r="F851" s="1">
        <v>42912</v>
      </c>
      <c r="G851">
        <v>36.195799999999998</v>
      </c>
      <c r="H851">
        <v>-82.740690000000001</v>
      </c>
      <c r="I851">
        <v>-6.4</v>
      </c>
      <c r="J851">
        <v>-40.18</v>
      </c>
      <c r="K851">
        <v>11.02</v>
      </c>
      <c r="L851">
        <v>1.6E-2</v>
      </c>
      <c r="M851">
        <v>8.9999999999999993E-3</v>
      </c>
    </row>
    <row r="852" spans="1:13" x14ac:dyDescent="0.25">
      <c r="A852" t="s">
        <v>2652</v>
      </c>
      <c r="B852">
        <v>2017</v>
      </c>
      <c r="C852">
        <v>2010721</v>
      </c>
      <c r="D852" t="s">
        <v>2242</v>
      </c>
      <c r="E852">
        <v>1</v>
      </c>
      <c r="F852" s="1">
        <v>42958</v>
      </c>
      <c r="G852">
        <v>35.005580000000002</v>
      </c>
      <c r="H852">
        <v>-85.588840000000005</v>
      </c>
      <c r="I852">
        <v>-5.21</v>
      </c>
      <c r="J852">
        <v>-31.82</v>
      </c>
      <c r="K852">
        <v>9.86</v>
      </c>
      <c r="L852">
        <v>4.0000000000000001E-3</v>
      </c>
      <c r="M852">
        <v>4.0000000000000001E-3</v>
      </c>
    </row>
    <row r="853" spans="1:13" x14ac:dyDescent="0.25">
      <c r="A853" t="s">
        <v>5640</v>
      </c>
      <c r="B853">
        <v>2017</v>
      </c>
      <c r="C853">
        <v>2010700</v>
      </c>
      <c r="D853" t="s">
        <v>2243</v>
      </c>
      <c r="E853">
        <v>1</v>
      </c>
      <c r="F853" s="1">
        <v>42956</v>
      </c>
      <c r="G853">
        <v>35.236080000000001</v>
      </c>
      <c r="H853">
        <v>-84.649169999999998</v>
      </c>
      <c r="I853">
        <v>-1</v>
      </c>
      <c r="J853">
        <v>-12.2</v>
      </c>
      <c r="K853">
        <v>-4.2</v>
      </c>
      <c r="L853">
        <v>0.30099999999999999</v>
      </c>
      <c r="M853">
        <v>0.20799999999999999</v>
      </c>
    </row>
    <row r="854" spans="1:13" x14ac:dyDescent="0.25">
      <c r="A854" t="s">
        <v>5641</v>
      </c>
      <c r="B854">
        <v>2017</v>
      </c>
      <c r="C854">
        <v>2010818</v>
      </c>
      <c r="D854" t="s">
        <v>2244</v>
      </c>
      <c r="E854">
        <v>1</v>
      </c>
      <c r="F854" s="1">
        <v>42972</v>
      </c>
      <c r="G854">
        <v>35.402670000000001</v>
      </c>
      <c r="H854">
        <v>-86.839650000000006</v>
      </c>
      <c r="I854">
        <v>-2.2599999999999998</v>
      </c>
      <c r="J854">
        <v>-15.1</v>
      </c>
      <c r="K854">
        <v>2.98</v>
      </c>
      <c r="L854">
        <v>0.19</v>
      </c>
      <c r="M854">
        <v>0.47899999999999998</v>
      </c>
    </row>
    <row r="855" spans="1:13" x14ac:dyDescent="0.25">
      <c r="A855" t="s">
        <v>5642</v>
      </c>
      <c r="B855">
        <v>2017</v>
      </c>
      <c r="C855">
        <v>2010825</v>
      </c>
      <c r="D855" t="s">
        <v>2245</v>
      </c>
      <c r="E855">
        <v>1</v>
      </c>
      <c r="F855" s="1">
        <v>42975</v>
      </c>
      <c r="G855">
        <v>36.578539999999997</v>
      </c>
      <c r="H855">
        <v>-87.657269999999997</v>
      </c>
      <c r="I855">
        <v>-0.17</v>
      </c>
      <c r="J855">
        <v>-6.75</v>
      </c>
      <c r="K855">
        <v>-5.39</v>
      </c>
      <c r="L855">
        <v>0.371</v>
      </c>
      <c r="M855">
        <v>0.28999999999999998</v>
      </c>
    </row>
    <row r="856" spans="1:13" x14ac:dyDescent="0.25">
      <c r="A856" t="s">
        <v>3733</v>
      </c>
      <c r="B856">
        <v>2017</v>
      </c>
      <c r="C856">
        <v>2010189</v>
      </c>
      <c r="D856" t="s">
        <v>2246</v>
      </c>
      <c r="E856">
        <v>1</v>
      </c>
      <c r="F856" s="1">
        <v>42892</v>
      </c>
      <c r="G856">
        <v>32.944429999999997</v>
      </c>
      <c r="H856">
        <v>-96.453749999999999</v>
      </c>
      <c r="I856">
        <v>-3.83</v>
      </c>
      <c r="J856">
        <v>-24.37</v>
      </c>
      <c r="K856">
        <v>6.27</v>
      </c>
      <c r="L856">
        <v>0.151</v>
      </c>
      <c r="M856">
        <v>0.14599999999999999</v>
      </c>
    </row>
    <row r="857" spans="1:13" x14ac:dyDescent="0.25">
      <c r="A857" t="s">
        <v>3911</v>
      </c>
      <c r="B857">
        <v>2017</v>
      </c>
      <c r="C857">
        <v>2010447</v>
      </c>
      <c r="D857" t="s">
        <v>2247</v>
      </c>
      <c r="E857">
        <v>1</v>
      </c>
      <c r="F857" s="1">
        <v>42927</v>
      </c>
      <c r="G857">
        <v>32.592959999999998</v>
      </c>
      <c r="H857">
        <v>-98.316339999999997</v>
      </c>
      <c r="I857">
        <v>0.28000000000000003</v>
      </c>
      <c r="J857">
        <v>-5.98</v>
      </c>
      <c r="K857">
        <v>-8.2200000000000006</v>
      </c>
      <c r="L857">
        <v>0.28000000000000003</v>
      </c>
      <c r="M857">
        <v>0.872</v>
      </c>
    </row>
    <row r="858" spans="1:13" x14ac:dyDescent="0.25">
      <c r="A858" t="s">
        <v>2450</v>
      </c>
      <c r="B858">
        <v>2017</v>
      </c>
      <c r="C858">
        <v>2010758</v>
      </c>
      <c r="D858" t="s">
        <v>2248</v>
      </c>
      <c r="E858">
        <v>1</v>
      </c>
      <c r="F858" s="1">
        <v>42963</v>
      </c>
      <c r="G858">
        <v>31.148440000000001</v>
      </c>
      <c r="H858">
        <v>-97.745260000000002</v>
      </c>
      <c r="I858">
        <v>-1.59</v>
      </c>
      <c r="J858">
        <v>-6.32</v>
      </c>
      <c r="K858">
        <v>6.4</v>
      </c>
      <c r="L858">
        <v>0.10100000000000001</v>
      </c>
      <c r="M858">
        <v>0.11600000000000001</v>
      </c>
    </row>
    <row r="859" spans="1:13" x14ac:dyDescent="0.25">
      <c r="A859" t="s">
        <v>2921</v>
      </c>
      <c r="B859">
        <v>2017</v>
      </c>
      <c r="C859">
        <v>2010499</v>
      </c>
      <c r="D859" t="s">
        <v>2249</v>
      </c>
      <c r="E859">
        <v>1</v>
      </c>
      <c r="F859" s="1">
        <v>42932</v>
      </c>
      <c r="G859">
        <v>35.638800000000003</v>
      </c>
      <c r="H859">
        <v>-101.6602</v>
      </c>
      <c r="I859">
        <v>-0.66</v>
      </c>
      <c r="J859">
        <v>-11.66</v>
      </c>
      <c r="K859">
        <v>-6.38</v>
      </c>
      <c r="L859">
        <v>0.38</v>
      </c>
      <c r="M859">
        <v>1.9350000000000001</v>
      </c>
    </row>
    <row r="860" spans="1:13" x14ac:dyDescent="0.25">
      <c r="A860" t="s">
        <v>2685</v>
      </c>
      <c r="B860">
        <v>2017</v>
      </c>
      <c r="C860">
        <v>2010703</v>
      </c>
      <c r="D860" t="s">
        <v>2250</v>
      </c>
      <c r="E860">
        <v>1</v>
      </c>
      <c r="F860" s="1">
        <v>42956</v>
      </c>
      <c r="G860">
        <v>32.089959999999998</v>
      </c>
      <c r="H860">
        <v>-95.894310000000004</v>
      </c>
      <c r="I860">
        <v>1.49</v>
      </c>
      <c r="J860">
        <v>2.83</v>
      </c>
      <c r="K860">
        <v>-9.09</v>
      </c>
      <c r="L860">
        <v>0.42599999999999999</v>
      </c>
      <c r="M860">
        <v>0.41899999999999998</v>
      </c>
    </row>
    <row r="861" spans="1:13" x14ac:dyDescent="0.25">
      <c r="A861" t="s">
        <v>4013</v>
      </c>
      <c r="B861">
        <v>2017</v>
      </c>
      <c r="C861">
        <v>2010285</v>
      </c>
      <c r="D861" t="s">
        <v>2251</v>
      </c>
      <c r="E861">
        <v>1</v>
      </c>
      <c r="F861" s="1">
        <v>42906</v>
      </c>
      <c r="G861">
        <v>32.836730000000003</v>
      </c>
      <c r="H861">
        <v>-96.719579999999993</v>
      </c>
      <c r="I861">
        <v>-3.5</v>
      </c>
      <c r="J861">
        <v>-20.64</v>
      </c>
      <c r="K861">
        <v>7.36</v>
      </c>
      <c r="L861">
        <v>2.8000000000000001E-2</v>
      </c>
      <c r="M861">
        <v>3.7999999999999999E-2</v>
      </c>
    </row>
    <row r="862" spans="1:13" x14ac:dyDescent="0.25">
      <c r="A862" t="s">
        <v>3670</v>
      </c>
      <c r="B862">
        <v>2017</v>
      </c>
      <c r="C862">
        <v>2010900</v>
      </c>
      <c r="D862" t="s">
        <v>2252</v>
      </c>
      <c r="E862">
        <v>1</v>
      </c>
      <c r="F862" s="1">
        <v>42990</v>
      </c>
      <c r="G862">
        <v>32.817860000000003</v>
      </c>
      <c r="H862">
        <v>-94.663579999999996</v>
      </c>
      <c r="I862">
        <v>-0.3</v>
      </c>
      <c r="J862">
        <v>-0.38</v>
      </c>
      <c r="K862">
        <v>2.02</v>
      </c>
      <c r="L862">
        <v>0.30199999999999999</v>
      </c>
      <c r="M862">
        <v>0.69899999999999995</v>
      </c>
    </row>
    <row r="863" spans="1:13" x14ac:dyDescent="0.25">
      <c r="A863" t="s">
        <v>5000</v>
      </c>
      <c r="B863">
        <v>2017</v>
      </c>
      <c r="C863">
        <v>2010253</v>
      </c>
      <c r="D863" t="s">
        <v>2253</v>
      </c>
      <c r="E863">
        <v>1</v>
      </c>
      <c r="F863" s="1">
        <v>42901</v>
      </c>
      <c r="G863">
        <v>33.067120000000003</v>
      </c>
      <c r="H863">
        <v>-95.738010000000003</v>
      </c>
      <c r="I863">
        <v>-3.17</v>
      </c>
      <c r="J863">
        <v>-19.73</v>
      </c>
      <c r="K863">
        <v>5.63</v>
      </c>
      <c r="L863">
        <v>1.6E-2</v>
      </c>
      <c r="M863">
        <v>8.9999999999999993E-3</v>
      </c>
    </row>
    <row r="864" spans="1:13" x14ac:dyDescent="0.25">
      <c r="A864" t="s">
        <v>5008</v>
      </c>
      <c r="B864">
        <v>2017</v>
      </c>
      <c r="C864">
        <v>2010728</v>
      </c>
      <c r="D864" t="s">
        <v>2254</v>
      </c>
      <c r="E864">
        <v>1</v>
      </c>
      <c r="F864" s="1">
        <v>42957</v>
      </c>
      <c r="G864">
        <v>31.70945</v>
      </c>
      <c r="H864">
        <v>-94.354830000000007</v>
      </c>
      <c r="I864">
        <v>-0.91</v>
      </c>
      <c r="J864">
        <v>-7.28</v>
      </c>
      <c r="K864">
        <v>0</v>
      </c>
      <c r="L864">
        <v>0.156</v>
      </c>
      <c r="M864">
        <v>0.376</v>
      </c>
    </row>
    <row r="865" spans="1:13" x14ac:dyDescent="0.25">
      <c r="A865" t="s">
        <v>4371</v>
      </c>
      <c r="B865">
        <v>2017</v>
      </c>
      <c r="C865">
        <v>2010909</v>
      </c>
      <c r="D865" t="s">
        <v>2255</v>
      </c>
      <c r="E865">
        <v>1</v>
      </c>
      <c r="F865" s="1">
        <v>42991</v>
      </c>
      <c r="G865">
        <v>31.910340000000001</v>
      </c>
      <c r="H865">
        <v>-95.301860000000005</v>
      </c>
      <c r="I865">
        <v>-0.34</v>
      </c>
      <c r="J865">
        <v>-6.21</v>
      </c>
      <c r="K865">
        <v>-3.49</v>
      </c>
      <c r="L865">
        <v>0.218</v>
      </c>
      <c r="M865">
        <v>0.71</v>
      </c>
    </row>
    <row r="866" spans="1:13" x14ac:dyDescent="0.25">
      <c r="A866" t="s">
        <v>5024</v>
      </c>
      <c r="B866">
        <v>2017</v>
      </c>
      <c r="C866">
        <v>2010249</v>
      </c>
      <c r="D866" t="s">
        <v>2256</v>
      </c>
      <c r="E866">
        <v>1</v>
      </c>
      <c r="F866" s="1">
        <v>42900</v>
      </c>
      <c r="G866">
        <v>33.516179999999999</v>
      </c>
      <c r="H866">
        <v>-94.125129999999999</v>
      </c>
      <c r="I866">
        <v>-0.38</v>
      </c>
      <c r="J866">
        <v>-2.4900000000000002</v>
      </c>
      <c r="K866">
        <v>0.55000000000000004</v>
      </c>
      <c r="L866">
        <v>0.28699999999999998</v>
      </c>
      <c r="M866">
        <v>0.28100000000000003</v>
      </c>
    </row>
    <row r="867" spans="1:13" x14ac:dyDescent="0.25">
      <c r="A867" t="s">
        <v>5012</v>
      </c>
      <c r="B867">
        <v>2017</v>
      </c>
      <c r="C867">
        <v>2010238</v>
      </c>
      <c r="D867" t="s">
        <v>2257</v>
      </c>
      <c r="E867">
        <v>1</v>
      </c>
      <c r="F867" s="1">
        <v>42899</v>
      </c>
      <c r="G867">
        <v>32.829880000000003</v>
      </c>
      <c r="H867">
        <v>-94.043599999999998</v>
      </c>
      <c r="I867">
        <v>-3.55</v>
      </c>
      <c r="J867">
        <v>-18.98</v>
      </c>
      <c r="K867">
        <v>9.42</v>
      </c>
      <c r="L867">
        <v>1.7000000000000001E-2</v>
      </c>
      <c r="M867">
        <v>4.9000000000000002E-2</v>
      </c>
    </row>
    <row r="868" spans="1:13" x14ac:dyDescent="0.25">
      <c r="A868" t="s">
        <v>5019</v>
      </c>
      <c r="B868">
        <v>2017</v>
      </c>
      <c r="C868">
        <v>2011194</v>
      </c>
      <c r="D868" t="s">
        <v>2258</v>
      </c>
      <c r="E868">
        <v>1</v>
      </c>
      <c r="F868" s="1">
        <v>42941</v>
      </c>
      <c r="G868">
        <v>30.96162</v>
      </c>
      <c r="H868">
        <v>-95.90549</v>
      </c>
      <c r="I868">
        <v>2.1</v>
      </c>
      <c r="J868">
        <v>10.86</v>
      </c>
      <c r="K868">
        <v>-5.94</v>
      </c>
      <c r="L868">
        <v>0.58199999999999996</v>
      </c>
      <c r="M868">
        <v>0.65800000000000003</v>
      </c>
    </row>
    <row r="869" spans="1:13" x14ac:dyDescent="0.25">
      <c r="A869" t="s">
        <v>5013</v>
      </c>
      <c r="B869">
        <v>2017</v>
      </c>
      <c r="C869">
        <v>2010390</v>
      </c>
      <c r="D869" t="s">
        <v>2259</v>
      </c>
      <c r="E869">
        <v>1</v>
      </c>
      <c r="F869" s="1">
        <v>42915</v>
      </c>
      <c r="G869">
        <v>26.071539999999999</v>
      </c>
      <c r="H869">
        <v>-97.559809999999999</v>
      </c>
      <c r="I869">
        <v>-0.16</v>
      </c>
      <c r="J869">
        <v>-8.61</v>
      </c>
      <c r="K869">
        <v>-7.33</v>
      </c>
      <c r="L869">
        <v>9.9000000000000005E-2</v>
      </c>
      <c r="M869">
        <v>2.7E-2</v>
      </c>
    </row>
    <row r="870" spans="1:13" x14ac:dyDescent="0.25">
      <c r="A870" t="s">
        <v>5021</v>
      </c>
      <c r="B870">
        <v>2017</v>
      </c>
      <c r="C870">
        <v>2010745</v>
      </c>
      <c r="D870" t="s">
        <v>2260</v>
      </c>
      <c r="E870">
        <v>1</v>
      </c>
      <c r="F870" s="1">
        <v>42962</v>
      </c>
      <c r="G870">
        <v>31.586290000000002</v>
      </c>
      <c r="H870">
        <v>-98.624309999999994</v>
      </c>
      <c r="I870">
        <v>1.92</v>
      </c>
      <c r="J870">
        <v>3.99</v>
      </c>
      <c r="K870">
        <v>-11.37</v>
      </c>
      <c r="L870">
        <v>0.51100000000000001</v>
      </c>
      <c r="M870">
        <v>1.024</v>
      </c>
    </row>
    <row r="871" spans="1:13" x14ac:dyDescent="0.25">
      <c r="A871" t="s">
        <v>5020</v>
      </c>
      <c r="B871">
        <v>2017</v>
      </c>
      <c r="C871">
        <v>2010212</v>
      </c>
      <c r="D871" t="s">
        <v>2261</v>
      </c>
      <c r="E871">
        <v>1</v>
      </c>
      <c r="F871" s="1">
        <v>42894</v>
      </c>
      <c r="G871">
        <v>32.465710000000001</v>
      </c>
      <c r="H871">
        <v>-96.20017</v>
      </c>
      <c r="I871">
        <v>-1.99</v>
      </c>
      <c r="J871">
        <v>-11.53</v>
      </c>
      <c r="K871">
        <v>4.3899999999999997</v>
      </c>
      <c r="L871">
        <v>0.123</v>
      </c>
      <c r="M871">
        <v>0.113</v>
      </c>
    </row>
    <row r="872" spans="1:13" x14ac:dyDescent="0.25">
      <c r="A872" t="s">
        <v>5028</v>
      </c>
      <c r="B872">
        <v>2017</v>
      </c>
      <c r="C872">
        <v>2010194</v>
      </c>
      <c r="D872" t="s">
        <v>2262</v>
      </c>
      <c r="E872">
        <v>1</v>
      </c>
      <c r="F872" s="1">
        <v>42893</v>
      </c>
      <c r="G872">
        <v>32.056699999999999</v>
      </c>
      <c r="H872">
        <v>-96.732100000000003</v>
      </c>
      <c r="I872">
        <v>0.01</v>
      </c>
      <c r="J872">
        <v>-0.33</v>
      </c>
      <c r="K872">
        <v>-0.41</v>
      </c>
      <c r="L872">
        <v>0.311</v>
      </c>
      <c r="M872">
        <v>0.48899999999999999</v>
      </c>
    </row>
    <row r="873" spans="1:13" x14ac:dyDescent="0.25">
      <c r="A873" t="s">
        <v>5011</v>
      </c>
      <c r="B873">
        <v>2017</v>
      </c>
      <c r="C873">
        <v>2010545</v>
      </c>
      <c r="D873" t="s">
        <v>2263</v>
      </c>
      <c r="E873">
        <v>1</v>
      </c>
      <c r="F873" s="1">
        <v>42936</v>
      </c>
      <c r="G873">
        <v>32.581879999999998</v>
      </c>
      <c r="H873">
        <v>-101.16549999999999</v>
      </c>
      <c r="I873">
        <v>0.4</v>
      </c>
      <c r="J873">
        <v>-3.21</v>
      </c>
      <c r="K873">
        <v>-6.41</v>
      </c>
      <c r="L873">
        <v>0.39600000000000002</v>
      </c>
      <c r="M873">
        <v>1.615</v>
      </c>
    </row>
    <row r="874" spans="1:13" x14ac:dyDescent="0.25">
      <c r="A874" t="s">
        <v>5643</v>
      </c>
      <c r="B874">
        <v>2017</v>
      </c>
      <c r="C874">
        <v>2010517</v>
      </c>
      <c r="D874" t="s">
        <v>2264</v>
      </c>
      <c r="E874">
        <v>1</v>
      </c>
      <c r="F874" s="1">
        <v>42934</v>
      </c>
      <c r="G874">
        <v>31.95055</v>
      </c>
      <c r="H874">
        <v>-103.9405</v>
      </c>
      <c r="I874">
        <v>0.8</v>
      </c>
      <c r="J874">
        <v>-8.85</v>
      </c>
      <c r="K874">
        <v>-15.25</v>
      </c>
      <c r="L874">
        <v>0.35399999999999998</v>
      </c>
      <c r="M874">
        <v>1.2609999999999999</v>
      </c>
    </row>
    <row r="875" spans="1:13" x14ac:dyDescent="0.25">
      <c r="A875" t="s">
        <v>5644</v>
      </c>
      <c r="B875">
        <v>2017</v>
      </c>
      <c r="C875">
        <v>2010546</v>
      </c>
      <c r="D875" t="s">
        <v>2265</v>
      </c>
      <c r="E875">
        <v>1</v>
      </c>
      <c r="F875" s="1">
        <v>42936</v>
      </c>
      <c r="G875">
        <v>33.714309999999998</v>
      </c>
      <c r="H875">
        <v>-98.371629999999996</v>
      </c>
      <c r="I875">
        <v>0.3</v>
      </c>
      <c r="J875">
        <v>-0.23</v>
      </c>
      <c r="K875">
        <v>-2.63</v>
      </c>
      <c r="L875">
        <v>0.44700000000000001</v>
      </c>
      <c r="M875">
        <v>1.0740000000000001</v>
      </c>
    </row>
    <row r="876" spans="1:13" x14ac:dyDescent="0.25">
      <c r="A876" t="s">
        <v>5645</v>
      </c>
      <c r="B876">
        <v>2017</v>
      </c>
      <c r="C876">
        <v>2010875</v>
      </c>
      <c r="D876" t="s">
        <v>2266</v>
      </c>
      <c r="E876">
        <v>1</v>
      </c>
      <c r="F876" s="1">
        <v>42985</v>
      </c>
      <c r="G876">
        <v>33.363869999999999</v>
      </c>
      <c r="H876">
        <v>-97.411230000000003</v>
      </c>
      <c r="I876">
        <v>1.48</v>
      </c>
      <c r="J876">
        <v>4.22</v>
      </c>
      <c r="K876">
        <v>-7.62</v>
      </c>
      <c r="L876">
        <v>0.56999999999999995</v>
      </c>
      <c r="M876">
        <v>0.34100000000000003</v>
      </c>
    </row>
    <row r="877" spans="1:13" x14ac:dyDescent="0.25">
      <c r="A877" t="s">
        <v>5646</v>
      </c>
      <c r="B877">
        <v>2017</v>
      </c>
      <c r="C877">
        <v>2010413</v>
      </c>
      <c r="D877" t="s">
        <v>2267</v>
      </c>
      <c r="E877">
        <v>1</v>
      </c>
      <c r="F877" s="1">
        <v>42922</v>
      </c>
      <c r="G877">
        <v>29.853079999999999</v>
      </c>
      <c r="H877">
        <v>-96.371049999999997</v>
      </c>
      <c r="I877">
        <v>2.66</v>
      </c>
      <c r="J877">
        <v>11.05</v>
      </c>
      <c r="K877">
        <v>-10.23</v>
      </c>
      <c r="L877">
        <v>0.58299999999999996</v>
      </c>
      <c r="M877">
        <v>0.26</v>
      </c>
    </row>
    <row r="878" spans="1:13" x14ac:dyDescent="0.25">
      <c r="A878" t="s">
        <v>5647</v>
      </c>
      <c r="B878">
        <v>2017</v>
      </c>
      <c r="C878">
        <v>2010618</v>
      </c>
      <c r="D878" t="s">
        <v>2268</v>
      </c>
      <c r="E878">
        <v>1</v>
      </c>
      <c r="F878" s="1">
        <v>42943</v>
      </c>
      <c r="G878">
        <v>30.924620000000001</v>
      </c>
      <c r="H878">
        <v>-95.469980000000007</v>
      </c>
      <c r="I878">
        <v>2.14</v>
      </c>
      <c r="J878">
        <v>4.2300000000000004</v>
      </c>
      <c r="K878">
        <v>-12.89</v>
      </c>
      <c r="L878">
        <v>0.38900000000000001</v>
      </c>
      <c r="M878">
        <v>0.186</v>
      </c>
    </row>
    <row r="879" spans="1:13" x14ac:dyDescent="0.25">
      <c r="A879" t="s">
        <v>5648</v>
      </c>
      <c r="B879">
        <v>2017</v>
      </c>
      <c r="C879">
        <v>2010934</v>
      </c>
      <c r="D879" t="s">
        <v>2269</v>
      </c>
      <c r="E879">
        <v>1</v>
      </c>
      <c r="F879" s="1">
        <v>42997</v>
      </c>
      <c r="G879">
        <v>32.45532</v>
      </c>
      <c r="H879">
        <v>-95.683099999999996</v>
      </c>
      <c r="I879">
        <v>-0.75</v>
      </c>
      <c r="J879">
        <v>-5.75</v>
      </c>
      <c r="K879">
        <v>0.25</v>
      </c>
      <c r="L879">
        <v>0.21</v>
      </c>
      <c r="M879">
        <v>0.13</v>
      </c>
    </row>
    <row r="880" spans="1:13" x14ac:dyDescent="0.25">
      <c r="A880" t="s">
        <v>5026</v>
      </c>
      <c r="B880">
        <v>2017</v>
      </c>
      <c r="C880">
        <v>2010690</v>
      </c>
      <c r="D880" t="s">
        <v>2270</v>
      </c>
      <c r="E880">
        <v>1</v>
      </c>
      <c r="F880" s="1">
        <v>42955</v>
      </c>
      <c r="G880">
        <v>32.048340000000003</v>
      </c>
      <c r="H880">
        <v>-95.998649999999998</v>
      </c>
      <c r="I880">
        <v>3.34</v>
      </c>
      <c r="J880">
        <v>12.25</v>
      </c>
      <c r="K880">
        <v>-14.47</v>
      </c>
      <c r="L880">
        <v>0.77600000000000002</v>
      </c>
      <c r="M880">
        <v>0.24</v>
      </c>
    </row>
    <row r="881" spans="1:13" x14ac:dyDescent="0.25">
      <c r="A881" t="s">
        <v>5001</v>
      </c>
      <c r="B881">
        <v>2017</v>
      </c>
      <c r="C881">
        <v>2010956</v>
      </c>
      <c r="D881" t="s">
        <v>2271</v>
      </c>
      <c r="E881">
        <v>1</v>
      </c>
      <c r="F881" s="1">
        <v>43000</v>
      </c>
      <c r="G881">
        <v>29.160440000000001</v>
      </c>
      <c r="H881">
        <v>-95.32517</v>
      </c>
      <c r="I881">
        <v>-0.57999999999999996</v>
      </c>
      <c r="J881">
        <v>-8.83</v>
      </c>
      <c r="K881">
        <v>-4.1900000000000004</v>
      </c>
      <c r="L881">
        <v>8.7999999999999995E-2</v>
      </c>
      <c r="M881">
        <v>7.2999999999999995E-2</v>
      </c>
    </row>
    <row r="882" spans="1:13" x14ac:dyDescent="0.25">
      <c r="A882" t="s">
        <v>5004</v>
      </c>
      <c r="B882">
        <v>2017</v>
      </c>
      <c r="C882">
        <v>2010225</v>
      </c>
      <c r="D882" t="s">
        <v>2272</v>
      </c>
      <c r="E882">
        <v>1</v>
      </c>
      <c r="F882" s="1">
        <v>42898</v>
      </c>
      <c r="G882">
        <v>32.662370000000003</v>
      </c>
      <c r="H882">
        <v>-97.612380000000002</v>
      </c>
      <c r="I882">
        <v>-0.34</v>
      </c>
      <c r="J882">
        <v>-5.43</v>
      </c>
      <c r="K882">
        <v>-2.71</v>
      </c>
      <c r="L882">
        <v>0.254</v>
      </c>
      <c r="M882">
        <v>0.79400000000000004</v>
      </c>
    </row>
    <row r="883" spans="1:13" x14ac:dyDescent="0.25">
      <c r="A883" t="s">
        <v>5649</v>
      </c>
      <c r="B883">
        <v>2017</v>
      </c>
      <c r="C883">
        <v>2010368</v>
      </c>
      <c r="D883" t="s">
        <v>2273</v>
      </c>
      <c r="E883">
        <v>1</v>
      </c>
      <c r="F883" s="1">
        <v>42914</v>
      </c>
      <c r="G883">
        <v>26.140160000000002</v>
      </c>
      <c r="H883">
        <v>-97.39058</v>
      </c>
      <c r="I883">
        <v>2.73</v>
      </c>
      <c r="J883">
        <v>7.22</v>
      </c>
      <c r="K883">
        <v>-14.62</v>
      </c>
      <c r="L883">
        <v>0.42</v>
      </c>
      <c r="M883">
        <v>0.17299999999999999</v>
      </c>
    </row>
    <row r="884" spans="1:13" x14ac:dyDescent="0.25">
      <c r="A884" t="s">
        <v>5650</v>
      </c>
      <c r="B884">
        <v>2017</v>
      </c>
      <c r="C884">
        <v>2010481</v>
      </c>
      <c r="D884" t="s">
        <v>2274</v>
      </c>
      <c r="E884">
        <v>1</v>
      </c>
      <c r="F884" s="1">
        <v>42928</v>
      </c>
      <c r="G884">
        <v>32.465699999999998</v>
      </c>
      <c r="H884">
        <v>-98.412700000000001</v>
      </c>
      <c r="I884">
        <v>0.85</v>
      </c>
      <c r="J884">
        <v>-0.91</v>
      </c>
      <c r="K884">
        <v>-7.71</v>
      </c>
      <c r="L884">
        <v>0.372</v>
      </c>
      <c r="M884">
        <v>1.486</v>
      </c>
    </row>
    <row r="885" spans="1:13" x14ac:dyDescent="0.25">
      <c r="A885" t="s">
        <v>5651</v>
      </c>
      <c r="B885">
        <v>2017</v>
      </c>
      <c r="C885">
        <v>2010789</v>
      </c>
      <c r="D885" t="s">
        <v>2275</v>
      </c>
      <c r="E885">
        <v>1</v>
      </c>
      <c r="F885" s="1">
        <v>42969</v>
      </c>
      <c r="G885">
        <v>29.823889999999999</v>
      </c>
      <c r="H885">
        <v>-98.774019999999993</v>
      </c>
      <c r="I885">
        <v>-1.34</v>
      </c>
      <c r="J885">
        <v>-8.8800000000000008</v>
      </c>
      <c r="K885">
        <v>1.84</v>
      </c>
      <c r="L885">
        <v>0.21299999999999999</v>
      </c>
      <c r="M885">
        <v>0.66500000000000004</v>
      </c>
    </row>
    <row r="886" spans="1:13" x14ac:dyDescent="0.25">
      <c r="A886" t="s">
        <v>5652</v>
      </c>
      <c r="B886">
        <v>2017</v>
      </c>
      <c r="C886">
        <v>2010355</v>
      </c>
      <c r="D886" t="s">
        <v>2276</v>
      </c>
      <c r="E886">
        <v>1</v>
      </c>
      <c r="F886" s="1">
        <v>42913</v>
      </c>
      <c r="G886">
        <v>26.41703</v>
      </c>
      <c r="H886">
        <v>-98.170649999999995</v>
      </c>
      <c r="I886">
        <v>3.12</v>
      </c>
      <c r="J886">
        <v>10.51</v>
      </c>
      <c r="K886">
        <v>-14.45</v>
      </c>
      <c r="L886">
        <v>0.39300000000000002</v>
      </c>
      <c r="M886">
        <v>0.26800000000000002</v>
      </c>
    </row>
    <row r="887" spans="1:13" x14ac:dyDescent="0.25">
      <c r="A887" t="s">
        <v>5653</v>
      </c>
      <c r="B887">
        <v>2017</v>
      </c>
      <c r="C887">
        <v>2010405</v>
      </c>
      <c r="D887" t="s">
        <v>2277</v>
      </c>
      <c r="E887">
        <v>1</v>
      </c>
      <c r="F887" s="1">
        <v>42921</v>
      </c>
      <c r="G887">
        <v>30.15681</v>
      </c>
      <c r="H887">
        <v>-95.468400000000003</v>
      </c>
      <c r="I887">
        <v>-1.55</v>
      </c>
      <c r="J887">
        <v>-12.82</v>
      </c>
      <c r="K887">
        <v>-0.42</v>
      </c>
      <c r="L887">
        <v>0.03</v>
      </c>
      <c r="M887">
        <v>7.1999999999999995E-2</v>
      </c>
    </row>
    <row r="888" spans="1:13" x14ac:dyDescent="0.25">
      <c r="A888" t="s">
        <v>5654</v>
      </c>
      <c r="B888">
        <v>2017</v>
      </c>
      <c r="C888">
        <v>2010913</v>
      </c>
      <c r="D888" t="s">
        <v>2278</v>
      </c>
      <c r="E888">
        <v>1</v>
      </c>
      <c r="F888" s="1">
        <v>42991</v>
      </c>
      <c r="G888">
        <v>32.046669999999999</v>
      </c>
      <c r="H888">
        <v>-96.750540000000001</v>
      </c>
      <c r="I888">
        <v>4.22</v>
      </c>
      <c r="J888">
        <v>18</v>
      </c>
      <c r="K888">
        <v>-15.76</v>
      </c>
      <c r="L888">
        <v>0.98699999999999999</v>
      </c>
      <c r="M888">
        <v>0.19500000000000001</v>
      </c>
    </row>
    <row r="889" spans="1:13" x14ac:dyDescent="0.25">
      <c r="A889" t="s">
        <v>5655</v>
      </c>
      <c r="B889">
        <v>2017</v>
      </c>
      <c r="C889">
        <v>2010802</v>
      </c>
      <c r="D889" t="s">
        <v>2279</v>
      </c>
      <c r="E889">
        <v>1</v>
      </c>
      <c r="F889" s="1">
        <v>42970</v>
      </c>
      <c r="G889">
        <v>30.038340000000002</v>
      </c>
      <c r="H889">
        <v>-98.245090000000005</v>
      </c>
      <c r="I889">
        <v>4.0999999999999996</v>
      </c>
      <c r="J889">
        <v>13.87</v>
      </c>
      <c r="K889">
        <v>-18.93</v>
      </c>
      <c r="L889">
        <v>0.874</v>
      </c>
      <c r="M889">
        <v>0.50800000000000001</v>
      </c>
    </row>
    <row r="890" spans="1:13" x14ac:dyDescent="0.25">
      <c r="A890" t="s">
        <v>5656</v>
      </c>
      <c r="B890">
        <v>2017</v>
      </c>
      <c r="C890">
        <v>2010894</v>
      </c>
      <c r="D890" t="s">
        <v>2280</v>
      </c>
      <c r="E890">
        <v>1</v>
      </c>
      <c r="F890" s="1">
        <v>42990</v>
      </c>
      <c r="G890">
        <v>32.096609999999998</v>
      </c>
      <c r="H890">
        <v>-97.035219999999995</v>
      </c>
      <c r="I890">
        <v>-1.39</v>
      </c>
      <c r="J890">
        <v>-13.52</v>
      </c>
      <c r="K890">
        <v>-2.4</v>
      </c>
      <c r="L890">
        <v>0.14299999999999999</v>
      </c>
      <c r="M890">
        <v>0.26300000000000001</v>
      </c>
    </row>
    <row r="891" spans="1:13" x14ac:dyDescent="0.25">
      <c r="A891" t="s">
        <v>5657</v>
      </c>
      <c r="B891">
        <v>2017</v>
      </c>
      <c r="C891">
        <v>2010867</v>
      </c>
      <c r="D891" t="s">
        <v>2281</v>
      </c>
      <c r="E891">
        <v>1</v>
      </c>
      <c r="F891" s="1">
        <v>42984</v>
      </c>
      <c r="G891">
        <v>34.107259999999997</v>
      </c>
      <c r="H891">
        <v>-99.749260000000007</v>
      </c>
      <c r="I891">
        <v>2.37</v>
      </c>
      <c r="J891">
        <v>4.91</v>
      </c>
      <c r="K891">
        <v>-14.05</v>
      </c>
      <c r="L891">
        <v>0.625</v>
      </c>
      <c r="M891">
        <v>0.88800000000000001</v>
      </c>
    </row>
    <row r="892" spans="1:13" x14ac:dyDescent="0.25">
      <c r="A892" t="s">
        <v>5658</v>
      </c>
      <c r="B892">
        <v>2017</v>
      </c>
      <c r="C892">
        <v>2010667</v>
      </c>
      <c r="D892" t="s">
        <v>2282</v>
      </c>
      <c r="E892">
        <v>1</v>
      </c>
      <c r="F892" s="1">
        <v>42950</v>
      </c>
      <c r="G892">
        <v>32.989559999999997</v>
      </c>
      <c r="H892">
        <v>-95.64573</v>
      </c>
      <c r="I892">
        <v>3.64</v>
      </c>
      <c r="J892">
        <v>13.91</v>
      </c>
      <c r="K892">
        <v>-15.21</v>
      </c>
      <c r="L892">
        <v>0.93700000000000006</v>
      </c>
      <c r="M892">
        <v>1.3620000000000001</v>
      </c>
    </row>
    <row r="893" spans="1:13" x14ac:dyDescent="0.25">
      <c r="A893" t="s">
        <v>5659</v>
      </c>
      <c r="B893">
        <v>2017</v>
      </c>
      <c r="C893">
        <v>2010936</v>
      </c>
      <c r="D893" t="s">
        <v>2283</v>
      </c>
      <c r="E893">
        <v>1</v>
      </c>
      <c r="F893" s="1">
        <v>42998</v>
      </c>
      <c r="G893">
        <v>31.757539999999999</v>
      </c>
      <c r="H893">
        <v>-95.493600000000001</v>
      </c>
      <c r="I893">
        <v>0.98</v>
      </c>
      <c r="J893">
        <v>0.03</v>
      </c>
      <c r="K893">
        <v>-7.81</v>
      </c>
      <c r="L893">
        <v>0.35799999999999998</v>
      </c>
      <c r="M893">
        <v>0.32</v>
      </c>
    </row>
    <row r="894" spans="1:13" x14ac:dyDescent="0.25">
      <c r="A894" t="s">
        <v>5660</v>
      </c>
      <c r="B894">
        <v>2017</v>
      </c>
      <c r="C894">
        <v>2010962</v>
      </c>
      <c r="D894" t="s">
        <v>2284</v>
      </c>
      <c r="E894">
        <v>1</v>
      </c>
      <c r="F894" s="1">
        <v>43004</v>
      </c>
      <c r="G894">
        <v>29.686579999999999</v>
      </c>
      <c r="H894">
        <v>-103.84569999999999</v>
      </c>
      <c r="I894">
        <v>-3.04</v>
      </c>
      <c r="J894">
        <v>-29.62</v>
      </c>
      <c r="K894">
        <v>-5.3</v>
      </c>
      <c r="L894">
        <v>0.13100000000000001</v>
      </c>
      <c r="M894">
        <v>1.327</v>
      </c>
    </row>
    <row r="895" spans="1:13" x14ac:dyDescent="0.25">
      <c r="A895" t="s">
        <v>5661</v>
      </c>
      <c r="B895">
        <v>2017</v>
      </c>
      <c r="C895">
        <v>2010943</v>
      </c>
      <c r="D895" t="s">
        <v>2285</v>
      </c>
      <c r="E895">
        <v>1</v>
      </c>
      <c r="F895" s="1">
        <v>42998</v>
      </c>
      <c r="G895">
        <v>29.84254</v>
      </c>
      <c r="H895">
        <v>-96.765709999999999</v>
      </c>
      <c r="I895">
        <v>-5.23</v>
      </c>
      <c r="J895">
        <v>-37.380000000000003</v>
      </c>
      <c r="K895">
        <v>4.46</v>
      </c>
      <c r="L895">
        <v>0.109</v>
      </c>
      <c r="M895">
        <v>6.9000000000000006E-2</v>
      </c>
    </row>
    <row r="896" spans="1:13" x14ac:dyDescent="0.25">
      <c r="A896" t="s">
        <v>5662</v>
      </c>
      <c r="B896">
        <v>2017</v>
      </c>
      <c r="C896">
        <v>2010950</v>
      </c>
      <c r="D896" t="s">
        <v>2286</v>
      </c>
      <c r="E896">
        <v>1</v>
      </c>
      <c r="F896" s="1">
        <v>42999</v>
      </c>
      <c r="G896">
        <v>32.081859999999999</v>
      </c>
      <c r="H896">
        <v>-96.039249999999996</v>
      </c>
      <c r="I896">
        <v>2.37</v>
      </c>
      <c r="J896">
        <v>9.44</v>
      </c>
      <c r="K896">
        <v>-9.52</v>
      </c>
      <c r="L896">
        <v>0.60899999999999999</v>
      </c>
      <c r="M896">
        <v>1.252</v>
      </c>
    </row>
    <row r="897" spans="1:13" x14ac:dyDescent="0.25">
      <c r="A897" t="s">
        <v>5663</v>
      </c>
      <c r="B897">
        <v>2017</v>
      </c>
      <c r="C897">
        <v>2010969</v>
      </c>
      <c r="D897" t="s">
        <v>2287</v>
      </c>
      <c r="E897">
        <v>1</v>
      </c>
      <c r="F897" s="1">
        <v>43010</v>
      </c>
      <c r="G897">
        <v>33.53819</v>
      </c>
      <c r="H897">
        <v>-99.899240000000006</v>
      </c>
      <c r="I897">
        <v>2.66</v>
      </c>
      <c r="J897">
        <v>7.2</v>
      </c>
      <c r="K897">
        <v>-14.08</v>
      </c>
      <c r="L897">
        <v>0.59199999999999997</v>
      </c>
      <c r="M897">
        <v>0.39100000000000001</v>
      </c>
    </row>
    <row r="898" spans="1:13" x14ac:dyDescent="0.25">
      <c r="A898" t="s">
        <v>4366</v>
      </c>
      <c r="B898">
        <v>2017</v>
      </c>
      <c r="C898">
        <v>2010243</v>
      </c>
      <c r="D898" t="s">
        <v>2288</v>
      </c>
      <c r="E898">
        <v>1</v>
      </c>
      <c r="F898" s="1">
        <v>42899</v>
      </c>
      <c r="G898">
        <v>30.751822000000001</v>
      </c>
      <c r="H898">
        <v>-98.408857999999995</v>
      </c>
      <c r="I898">
        <v>-1.41</v>
      </c>
      <c r="J898">
        <v>-10.53</v>
      </c>
      <c r="K898">
        <v>0.75</v>
      </c>
      <c r="L898">
        <v>0.14599999999999999</v>
      </c>
      <c r="M898">
        <v>0.38300000000000001</v>
      </c>
    </row>
    <row r="899" spans="1:13" x14ac:dyDescent="0.25">
      <c r="A899" t="s">
        <v>5037</v>
      </c>
      <c r="B899">
        <v>2017</v>
      </c>
      <c r="C899">
        <v>2010206</v>
      </c>
      <c r="D899" t="s">
        <v>2289</v>
      </c>
      <c r="E899">
        <v>1</v>
      </c>
      <c r="F899" s="1">
        <v>42894</v>
      </c>
      <c r="G899">
        <v>33.735102900000001</v>
      </c>
      <c r="H899">
        <v>-95.925785219999995</v>
      </c>
      <c r="I899">
        <v>-0.19</v>
      </c>
      <c r="J899">
        <v>0.67</v>
      </c>
      <c r="K899">
        <v>2.19</v>
      </c>
      <c r="L899">
        <v>0.34599999999999997</v>
      </c>
      <c r="M899">
        <v>0.71099999999999997</v>
      </c>
    </row>
    <row r="900" spans="1:13" x14ac:dyDescent="0.25">
      <c r="A900" t="s">
        <v>5664</v>
      </c>
      <c r="B900">
        <v>2017</v>
      </c>
      <c r="C900">
        <v>2010951</v>
      </c>
      <c r="D900" t="s">
        <v>2290</v>
      </c>
      <c r="E900">
        <v>1</v>
      </c>
      <c r="F900" s="1">
        <v>42998</v>
      </c>
      <c r="G900">
        <v>34.002645000000001</v>
      </c>
      <c r="H900">
        <v>-99.124921999999998</v>
      </c>
      <c r="I900">
        <v>4.67</v>
      </c>
      <c r="J900">
        <v>18.100000000000001</v>
      </c>
      <c r="K900">
        <v>-19.260000000000002</v>
      </c>
      <c r="L900">
        <v>1.1359999999999999</v>
      </c>
      <c r="M900">
        <v>0.997</v>
      </c>
    </row>
    <row r="901" spans="1:13" x14ac:dyDescent="0.25">
      <c r="A901" t="s">
        <v>5665</v>
      </c>
      <c r="B901">
        <v>2017</v>
      </c>
      <c r="C901">
        <v>2010952</v>
      </c>
      <c r="D901" t="s">
        <v>2291</v>
      </c>
      <c r="E901">
        <v>1</v>
      </c>
      <c r="F901" s="1">
        <v>42998</v>
      </c>
      <c r="G901">
        <v>33.998446999999999</v>
      </c>
      <c r="H901">
        <v>-99.116209999999995</v>
      </c>
      <c r="I901">
        <v>2.8</v>
      </c>
      <c r="J901">
        <v>11.36</v>
      </c>
      <c r="K901">
        <v>-11.04</v>
      </c>
      <c r="L901">
        <v>0.78400000000000003</v>
      </c>
      <c r="M901">
        <v>0.622</v>
      </c>
    </row>
    <row r="902" spans="1:13" x14ac:dyDescent="0.25">
      <c r="A902" t="s">
        <v>3779</v>
      </c>
      <c r="B902">
        <v>2017</v>
      </c>
      <c r="C902">
        <v>2011055</v>
      </c>
      <c r="D902" t="s">
        <v>2292</v>
      </c>
      <c r="E902">
        <v>1</v>
      </c>
      <c r="F902" s="1">
        <v>42913</v>
      </c>
      <c r="G902">
        <v>37.52243</v>
      </c>
      <c r="H902">
        <v>-112.7718</v>
      </c>
      <c r="I902">
        <v>-11.48</v>
      </c>
      <c r="J902">
        <v>-87.04</v>
      </c>
      <c r="K902">
        <v>4.8</v>
      </c>
      <c r="L902">
        <v>0.112</v>
      </c>
      <c r="M902">
        <v>0.442</v>
      </c>
    </row>
    <row r="903" spans="1:13" x14ac:dyDescent="0.25">
      <c r="A903" t="s">
        <v>3247</v>
      </c>
      <c r="B903">
        <v>2017</v>
      </c>
      <c r="C903">
        <v>2010991</v>
      </c>
      <c r="D903" t="s">
        <v>2293</v>
      </c>
      <c r="E903">
        <v>1</v>
      </c>
      <c r="F903" s="1">
        <v>42892</v>
      </c>
      <c r="G903">
        <v>41.518819999999998</v>
      </c>
      <c r="H903">
        <v>-111.7364</v>
      </c>
      <c r="I903">
        <v>-16.34</v>
      </c>
      <c r="J903">
        <v>-121.65</v>
      </c>
      <c r="K903">
        <v>9.07</v>
      </c>
      <c r="L903">
        <v>1.4E-2</v>
      </c>
      <c r="M903">
        <v>0.31</v>
      </c>
    </row>
    <row r="904" spans="1:13" x14ac:dyDescent="0.25">
      <c r="A904" t="s">
        <v>4005</v>
      </c>
      <c r="B904">
        <v>2017</v>
      </c>
      <c r="C904">
        <v>2011020</v>
      </c>
      <c r="D904" t="s">
        <v>2294</v>
      </c>
      <c r="E904">
        <v>1</v>
      </c>
      <c r="F904" s="1">
        <v>42900</v>
      </c>
      <c r="G904">
        <v>40.724809999999998</v>
      </c>
      <c r="H904">
        <v>-109.1837</v>
      </c>
      <c r="I904">
        <v>-9.65</v>
      </c>
      <c r="J904">
        <v>-85.94</v>
      </c>
      <c r="K904">
        <v>-8.74</v>
      </c>
      <c r="L904">
        <v>0.21099999999999999</v>
      </c>
      <c r="M904">
        <v>0.53900000000000003</v>
      </c>
    </row>
    <row r="905" spans="1:13" x14ac:dyDescent="0.25">
      <c r="A905" t="s">
        <v>3800</v>
      </c>
      <c r="B905">
        <v>2017</v>
      </c>
      <c r="C905">
        <v>2010997</v>
      </c>
      <c r="D905" t="s">
        <v>2295</v>
      </c>
      <c r="E905">
        <v>1</v>
      </c>
      <c r="F905" s="1">
        <v>42893</v>
      </c>
      <c r="G905">
        <v>41.377589999999998</v>
      </c>
      <c r="H905">
        <v>-112.08929999999999</v>
      </c>
      <c r="I905">
        <v>-11.95</v>
      </c>
      <c r="J905">
        <v>-98.89</v>
      </c>
      <c r="K905">
        <v>-3.29</v>
      </c>
      <c r="L905">
        <v>0.11700000000000001</v>
      </c>
      <c r="M905">
        <v>1.087</v>
      </c>
    </row>
    <row r="906" spans="1:13" x14ac:dyDescent="0.25">
      <c r="A906" t="s">
        <v>2802</v>
      </c>
      <c r="B906">
        <v>2017</v>
      </c>
      <c r="C906">
        <v>2010393</v>
      </c>
      <c r="D906" t="s">
        <v>2296</v>
      </c>
      <c r="E906">
        <v>1</v>
      </c>
      <c r="F906" s="1">
        <v>42915</v>
      </c>
      <c r="G906">
        <v>38.600470000000001</v>
      </c>
      <c r="H906">
        <v>-111.8412</v>
      </c>
      <c r="I906">
        <v>-12.48</v>
      </c>
      <c r="J906">
        <v>-100.85</v>
      </c>
      <c r="K906">
        <v>-1.01</v>
      </c>
      <c r="L906">
        <v>0.11</v>
      </c>
      <c r="M906">
        <v>0.218</v>
      </c>
    </row>
    <row r="907" spans="1:13" x14ac:dyDescent="0.25">
      <c r="A907" t="s">
        <v>5039</v>
      </c>
      <c r="B907">
        <v>2017</v>
      </c>
      <c r="C907">
        <v>2010239</v>
      </c>
      <c r="D907" t="s">
        <v>2297</v>
      </c>
      <c r="E907">
        <v>1</v>
      </c>
      <c r="F907" s="1">
        <v>42899</v>
      </c>
      <c r="G907">
        <v>40.873980000000003</v>
      </c>
      <c r="H907">
        <v>-109.1379</v>
      </c>
      <c r="I907">
        <v>-8.1999999999999993</v>
      </c>
      <c r="J907">
        <v>-84.29</v>
      </c>
      <c r="K907">
        <v>-18.690000000000001</v>
      </c>
      <c r="L907">
        <v>0.312</v>
      </c>
      <c r="M907">
        <v>3.552</v>
      </c>
    </row>
    <row r="908" spans="1:13" x14ac:dyDescent="0.25">
      <c r="A908" t="s">
        <v>5064</v>
      </c>
      <c r="B908">
        <v>2017</v>
      </c>
      <c r="C908">
        <v>2010463</v>
      </c>
      <c r="D908" t="s">
        <v>2298</v>
      </c>
      <c r="E908">
        <v>1</v>
      </c>
      <c r="F908" s="1">
        <v>42928</v>
      </c>
      <c r="G908">
        <v>38.070619999999998</v>
      </c>
      <c r="H908">
        <v>-111.3751</v>
      </c>
      <c r="I908">
        <v>-12.56</v>
      </c>
      <c r="J908">
        <v>-92.25</v>
      </c>
      <c r="K908">
        <v>8.23</v>
      </c>
      <c r="L908">
        <v>3.3000000000000002E-2</v>
      </c>
      <c r="M908">
        <v>0.23200000000000001</v>
      </c>
    </row>
    <row r="909" spans="1:13" x14ac:dyDescent="0.25">
      <c r="A909" t="s">
        <v>5068</v>
      </c>
      <c r="B909">
        <v>2017</v>
      </c>
      <c r="C909">
        <v>2010259</v>
      </c>
      <c r="D909" t="s">
        <v>2299</v>
      </c>
      <c r="E909">
        <v>1</v>
      </c>
      <c r="F909" s="1">
        <v>42901</v>
      </c>
      <c r="G909">
        <v>40.906100000000002</v>
      </c>
      <c r="H909">
        <v>-111.5912</v>
      </c>
      <c r="I909">
        <v>-16.07</v>
      </c>
      <c r="J909">
        <v>-120.76</v>
      </c>
      <c r="K909">
        <v>7.8</v>
      </c>
      <c r="L909">
        <v>3.4000000000000002E-2</v>
      </c>
      <c r="M909">
        <v>0.755</v>
      </c>
    </row>
    <row r="910" spans="1:13" x14ac:dyDescent="0.25">
      <c r="A910" t="s">
        <v>5057</v>
      </c>
      <c r="B910">
        <v>2017</v>
      </c>
      <c r="C910">
        <v>2011116</v>
      </c>
      <c r="D910" t="s">
        <v>2300</v>
      </c>
      <c r="E910">
        <v>1</v>
      </c>
      <c r="F910" s="1">
        <v>42929</v>
      </c>
      <c r="G910">
        <v>39.70682</v>
      </c>
      <c r="H910">
        <v>-111.29340000000001</v>
      </c>
      <c r="I910">
        <v>-15.08</v>
      </c>
      <c r="J910">
        <v>-113.19</v>
      </c>
      <c r="K910">
        <v>7.45</v>
      </c>
      <c r="L910">
        <v>4.9000000000000002E-2</v>
      </c>
      <c r="M910">
        <v>0.20799999999999999</v>
      </c>
    </row>
    <row r="911" spans="1:13" x14ac:dyDescent="0.25">
      <c r="A911" t="s">
        <v>5061</v>
      </c>
      <c r="B911">
        <v>2017</v>
      </c>
      <c r="C911">
        <v>2010372</v>
      </c>
      <c r="D911" t="s">
        <v>2301</v>
      </c>
      <c r="E911">
        <v>1</v>
      </c>
      <c r="F911" s="1">
        <v>42914</v>
      </c>
      <c r="G911">
        <v>38.624940000000002</v>
      </c>
      <c r="H911">
        <v>-112.4333</v>
      </c>
      <c r="I911">
        <v>-10.7</v>
      </c>
      <c r="J911">
        <v>-93.02</v>
      </c>
      <c r="K911">
        <v>-7.42</v>
      </c>
      <c r="L911">
        <v>9.1999999999999998E-2</v>
      </c>
      <c r="M911">
        <v>0.16</v>
      </c>
    </row>
    <row r="912" spans="1:13" x14ac:dyDescent="0.25">
      <c r="A912" t="s">
        <v>5666</v>
      </c>
      <c r="B912">
        <v>2017</v>
      </c>
      <c r="C912">
        <v>2010213</v>
      </c>
      <c r="D912" t="s">
        <v>2302</v>
      </c>
      <c r="E912">
        <v>1</v>
      </c>
      <c r="F912" s="1">
        <v>42894</v>
      </c>
      <c r="G912">
        <v>41.177819999999997</v>
      </c>
      <c r="H912">
        <v>-112.1546</v>
      </c>
      <c r="I912">
        <v>-11.16</v>
      </c>
      <c r="J912">
        <v>-98.3</v>
      </c>
      <c r="K912">
        <v>-9.02</v>
      </c>
      <c r="L912">
        <v>0.16500000000000001</v>
      </c>
      <c r="M912">
        <v>7.8E-2</v>
      </c>
    </row>
    <row r="913" spans="1:13" x14ac:dyDescent="0.25">
      <c r="A913" t="s">
        <v>5667</v>
      </c>
      <c r="B913">
        <v>2017</v>
      </c>
      <c r="C913">
        <v>2011374</v>
      </c>
      <c r="D913" t="s">
        <v>2303</v>
      </c>
      <c r="E913">
        <v>1</v>
      </c>
      <c r="F913" s="1">
        <v>42970</v>
      </c>
      <c r="G913">
        <v>40.831910000000001</v>
      </c>
      <c r="H913">
        <v>-110.13120000000001</v>
      </c>
      <c r="I913">
        <v>-14.7</v>
      </c>
      <c r="J913">
        <v>-108.52</v>
      </c>
      <c r="K913">
        <v>9.08</v>
      </c>
      <c r="L913">
        <v>2.7E-2</v>
      </c>
      <c r="M913">
        <v>0.41199999999999998</v>
      </c>
    </row>
    <row r="914" spans="1:13" x14ac:dyDescent="0.25">
      <c r="A914" t="s">
        <v>5668</v>
      </c>
      <c r="B914">
        <v>2017</v>
      </c>
      <c r="C914">
        <v>2011479</v>
      </c>
      <c r="D914" t="s">
        <v>2304</v>
      </c>
      <c r="E914">
        <v>1</v>
      </c>
      <c r="F914" s="1">
        <v>42992</v>
      </c>
      <c r="G914">
        <v>40.660409999999999</v>
      </c>
      <c r="H914">
        <v>-111.062</v>
      </c>
      <c r="I914">
        <v>-13.74</v>
      </c>
      <c r="J914">
        <v>-109.16</v>
      </c>
      <c r="K914">
        <v>0.76</v>
      </c>
      <c r="L914">
        <v>0.19</v>
      </c>
      <c r="M914">
        <v>1.587</v>
      </c>
    </row>
    <row r="915" spans="1:13" x14ac:dyDescent="0.25">
      <c r="A915" t="s">
        <v>5075</v>
      </c>
      <c r="B915">
        <v>2017</v>
      </c>
      <c r="C915">
        <v>2011005</v>
      </c>
      <c r="D915" t="s">
        <v>2305</v>
      </c>
      <c r="E915">
        <v>1</v>
      </c>
      <c r="F915" s="1">
        <v>42895</v>
      </c>
      <c r="G915">
        <v>40.710920000000002</v>
      </c>
      <c r="H915">
        <v>-111.9504</v>
      </c>
      <c r="I915">
        <v>-11.44</v>
      </c>
      <c r="J915">
        <v>-93.65</v>
      </c>
      <c r="K915">
        <v>-2.13</v>
      </c>
      <c r="L915">
        <v>0.105</v>
      </c>
      <c r="M915">
        <v>3.1E-2</v>
      </c>
    </row>
    <row r="916" spans="1:13" x14ac:dyDescent="0.25">
      <c r="A916" t="s">
        <v>5042</v>
      </c>
      <c r="B916">
        <v>2017</v>
      </c>
      <c r="C916">
        <v>2010500</v>
      </c>
      <c r="D916" t="s">
        <v>2306</v>
      </c>
      <c r="E916">
        <v>1</v>
      </c>
      <c r="F916" s="1">
        <v>42929</v>
      </c>
      <c r="G916">
        <v>40.830979999999997</v>
      </c>
      <c r="H916">
        <v>-110.01909999999999</v>
      </c>
      <c r="I916">
        <v>-15.08</v>
      </c>
      <c r="J916">
        <v>-112.57</v>
      </c>
      <c r="K916">
        <v>8.07</v>
      </c>
      <c r="L916">
        <v>5.5E-2</v>
      </c>
      <c r="M916">
        <v>1.115</v>
      </c>
    </row>
    <row r="917" spans="1:13" x14ac:dyDescent="0.25">
      <c r="A917" t="s">
        <v>5669</v>
      </c>
      <c r="B917">
        <v>2017</v>
      </c>
      <c r="C917">
        <v>2010677</v>
      </c>
      <c r="D917" t="s">
        <v>2307</v>
      </c>
      <c r="E917">
        <v>1</v>
      </c>
      <c r="F917" s="1">
        <v>42950</v>
      </c>
      <c r="G917">
        <v>39.654339999999998</v>
      </c>
      <c r="H917">
        <v>-111.295</v>
      </c>
      <c r="I917">
        <v>-14.8</v>
      </c>
      <c r="J917">
        <v>-110.71</v>
      </c>
      <c r="K917">
        <v>7.69</v>
      </c>
      <c r="L917">
        <v>4.4999999999999998E-2</v>
      </c>
      <c r="M917">
        <v>7.3999999999999996E-2</v>
      </c>
    </row>
    <row r="918" spans="1:13" x14ac:dyDescent="0.25">
      <c r="A918" t="s">
        <v>5670</v>
      </c>
      <c r="B918">
        <v>2017</v>
      </c>
      <c r="C918">
        <v>2011080</v>
      </c>
      <c r="D918" t="s">
        <v>2308</v>
      </c>
      <c r="E918">
        <v>1</v>
      </c>
      <c r="F918" s="1">
        <v>42921</v>
      </c>
      <c r="G918">
        <v>40.551090000000002</v>
      </c>
      <c r="H918">
        <v>-110.6373</v>
      </c>
      <c r="I918">
        <v>-6.5</v>
      </c>
      <c r="J918">
        <v>-74.77</v>
      </c>
      <c r="K918">
        <v>-22.77</v>
      </c>
      <c r="L918">
        <v>0.61199999999999999</v>
      </c>
      <c r="M918">
        <v>4.4169999999999998</v>
      </c>
    </row>
    <row r="919" spans="1:13" x14ac:dyDescent="0.25">
      <c r="A919" t="s">
        <v>5671</v>
      </c>
      <c r="B919">
        <v>2017</v>
      </c>
      <c r="C919">
        <v>2011100</v>
      </c>
      <c r="D919" t="s">
        <v>2309</v>
      </c>
      <c r="E919">
        <v>1</v>
      </c>
      <c r="F919" s="1">
        <v>42927</v>
      </c>
      <c r="G919">
        <v>38.202579999999998</v>
      </c>
      <c r="H919">
        <v>-111.49290000000001</v>
      </c>
      <c r="I919">
        <v>-14.23</v>
      </c>
      <c r="J919">
        <v>-107.73</v>
      </c>
      <c r="K919">
        <v>6.11</v>
      </c>
      <c r="L919">
        <v>3.5999999999999997E-2</v>
      </c>
      <c r="M919">
        <v>0.42</v>
      </c>
    </row>
    <row r="920" spans="1:13" x14ac:dyDescent="0.25">
      <c r="A920" t="s">
        <v>5672</v>
      </c>
      <c r="B920">
        <v>2017</v>
      </c>
      <c r="C920">
        <v>2010876</v>
      </c>
      <c r="D920" t="s">
        <v>2310</v>
      </c>
      <c r="E920">
        <v>1</v>
      </c>
      <c r="F920" s="1">
        <v>42985</v>
      </c>
      <c r="G920">
        <v>38.548079999999999</v>
      </c>
      <c r="H920">
        <v>-111.7097</v>
      </c>
      <c r="I920">
        <v>-6.2</v>
      </c>
      <c r="J920">
        <v>-65.59</v>
      </c>
      <c r="K920">
        <v>-15.99</v>
      </c>
      <c r="L920">
        <v>0.53</v>
      </c>
      <c r="M920">
        <v>15.965</v>
      </c>
    </row>
    <row r="921" spans="1:13" x14ac:dyDescent="0.25">
      <c r="A921" t="s">
        <v>5673</v>
      </c>
      <c r="B921">
        <v>2017</v>
      </c>
      <c r="C921">
        <v>2011500</v>
      </c>
      <c r="D921" t="s">
        <v>2311</v>
      </c>
      <c r="E921">
        <v>1</v>
      </c>
      <c r="F921" s="1">
        <v>43003</v>
      </c>
      <c r="G921">
        <v>37.07685</v>
      </c>
      <c r="H921">
        <v>-112.54</v>
      </c>
      <c r="I921">
        <v>-12.28</v>
      </c>
      <c r="J921">
        <v>-92.42</v>
      </c>
      <c r="K921">
        <v>5.82</v>
      </c>
      <c r="L921">
        <v>0.06</v>
      </c>
      <c r="M921">
        <v>8.4000000000000005E-2</v>
      </c>
    </row>
    <row r="922" spans="1:13" x14ac:dyDescent="0.25">
      <c r="A922" t="s">
        <v>5674</v>
      </c>
      <c r="B922">
        <v>2017</v>
      </c>
      <c r="C922">
        <v>2010921</v>
      </c>
      <c r="D922" t="s">
        <v>2312</v>
      </c>
      <c r="E922">
        <v>1</v>
      </c>
      <c r="F922" s="1">
        <v>42991</v>
      </c>
      <c r="G922">
        <v>40.609549999999999</v>
      </c>
      <c r="H922">
        <v>-110.97839999999999</v>
      </c>
      <c r="I922">
        <v>-9.59</v>
      </c>
      <c r="J922">
        <v>-87.64</v>
      </c>
      <c r="K922">
        <v>-10.92</v>
      </c>
      <c r="L922">
        <v>0.4</v>
      </c>
      <c r="M922">
        <v>3.6840000000000002</v>
      </c>
    </row>
    <row r="923" spans="1:13" x14ac:dyDescent="0.25">
      <c r="A923" t="s">
        <v>5675</v>
      </c>
      <c r="B923">
        <v>2017</v>
      </c>
      <c r="C923">
        <v>2011464</v>
      </c>
      <c r="D923" t="s">
        <v>2313</v>
      </c>
      <c r="E923">
        <v>1</v>
      </c>
      <c r="F923" s="1">
        <v>42990</v>
      </c>
      <c r="G923">
        <v>40.670459999999999</v>
      </c>
      <c r="H923">
        <v>-111.10899999999999</v>
      </c>
      <c r="I923">
        <v>-11.66</v>
      </c>
      <c r="J923">
        <v>-99.37</v>
      </c>
      <c r="K923">
        <v>-6.09</v>
      </c>
      <c r="L923">
        <v>0.29599999999999999</v>
      </c>
      <c r="M923">
        <v>0.56399999999999995</v>
      </c>
    </row>
    <row r="924" spans="1:13" x14ac:dyDescent="0.25">
      <c r="A924" t="s">
        <v>5676</v>
      </c>
      <c r="B924">
        <v>2017</v>
      </c>
      <c r="C924">
        <v>2011484</v>
      </c>
      <c r="D924" t="s">
        <v>2314</v>
      </c>
      <c r="E924">
        <v>1</v>
      </c>
      <c r="F924" s="1">
        <v>42996</v>
      </c>
      <c r="G924">
        <v>40.962789999999998</v>
      </c>
      <c r="H924">
        <v>-110.3871</v>
      </c>
      <c r="I924">
        <v>-14.16</v>
      </c>
      <c r="J924">
        <v>-113.34</v>
      </c>
      <c r="K924">
        <v>-0.06</v>
      </c>
      <c r="L924">
        <v>0.108</v>
      </c>
      <c r="M924">
        <v>0.48199999999999998</v>
      </c>
    </row>
    <row r="925" spans="1:13" x14ac:dyDescent="0.25">
      <c r="A925" t="s">
        <v>3969</v>
      </c>
      <c r="B925">
        <v>2017</v>
      </c>
      <c r="C925">
        <v>2011102</v>
      </c>
      <c r="D925" t="s">
        <v>2315</v>
      </c>
      <c r="E925">
        <v>1</v>
      </c>
      <c r="F925" s="1">
        <v>42927</v>
      </c>
      <c r="G925">
        <v>40.343778200000003</v>
      </c>
      <c r="H925">
        <v>-111.06060410000001</v>
      </c>
      <c r="I925">
        <v>-16.72</v>
      </c>
      <c r="J925">
        <v>-123.73</v>
      </c>
      <c r="K925">
        <v>10.029999999999999</v>
      </c>
      <c r="L925">
        <v>0</v>
      </c>
      <c r="M925">
        <v>6.04</v>
      </c>
    </row>
    <row r="926" spans="1:13" x14ac:dyDescent="0.25">
      <c r="A926" t="s">
        <v>2473</v>
      </c>
      <c r="B926">
        <v>2017</v>
      </c>
      <c r="C926">
        <v>2010280</v>
      </c>
      <c r="D926" t="s">
        <v>2316</v>
      </c>
      <c r="E926">
        <v>1</v>
      </c>
      <c r="F926" s="1">
        <v>42905</v>
      </c>
      <c r="G926">
        <v>37.292450000000002</v>
      </c>
      <c r="H926">
        <v>-77.89349</v>
      </c>
      <c r="I926">
        <v>-4.92</v>
      </c>
      <c r="J926">
        <v>-29.04</v>
      </c>
      <c r="K926">
        <v>10.32</v>
      </c>
      <c r="L926">
        <v>0</v>
      </c>
      <c r="M926">
        <v>0.20300000000000001</v>
      </c>
    </row>
    <row r="927" spans="1:13" x14ac:dyDescent="0.25">
      <c r="A927" t="s">
        <v>2633</v>
      </c>
      <c r="B927">
        <v>2017</v>
      </c>
      <c r="C927">
        <v>2010484</v>
      </c>
      <c r="D927" t="s">
        <v>2317</v>
      </c>
      <c r="E927">
        <v>1</v>
      </c>
      <c r="F927" s="1">
        <v>42929</v>
      </c>
      <c r="G927">
        <v>37.301879999999997</v>
      </c>
      <c r="H927">
        <v>-76.821070000000006</v>
      </c>
      <c r="I927">
        <v>-3.3</v>
      </c>
      <c r="J927">
        <v>-21.71</v>
      </c>
      <c r="K927">
        <v>4.6900000000000004</v>
      </c>
      <c r="L927">
        <v>0.155</v>
      </c>
      <c r="M927">
        <v>0.127</v>
      </c>
    </row>
    <row r="928" spans="1:13" x14ac:dyDescent="0.25">
      <c r="A928" t="s">
        <v>2907</v>
      </c>
      <c r="B928">
        <v>2017</v>
      </c>
      <c r="C928">
        <v>2011054</v>
      </c>
      <c r="D928" t="s">
        <v>2318</v>
      </c>
      <c r="E928">
        <v>1</v>
      </c>
      <c r="F928" s="1">
        <v>42913</v>
      </c>
      <c r="G928">
        <v>38.965179999999997</v>
      </c>
      <c r="H928">
        <v>-77.337639999999993</v>
      </c>
      <c r="I928">
        <v>-3.46</v>
      </c>
      <c r="J928">
        <v>-25.03</v>
      </c>
      <c r="K928">
        <v>2.65</v>
      </c>
      <c r="L928">
        <v>0.193</v>
      </c>
      <c r="M928">
        <v>0.65900000000000003</v>
      </c>
    </row>
    <row r="929" spans="1:13" x14ac:dyDescent="0.25">
      <c r="A929" t="s">
        <v>3268</v>
      </c>
      <c r="B929">
        <v>2017</v>
      </c>
      <c r="C929">
        <v>2010297</v>
      </c>
      <c r="D929" t="s">
        <v>2319</v>
      </c>
      <c r="E929">
        <v>1</v>
      </c>
      <c r="F929" s="1">
        <v>42906</v>
      </c>
      <c r="G929">
        <v>37.122630000000001</v>
      </c>
      <c r="H929">
        <v>-77.636060000000001</v>
      </c>
      <c r="I929">
        <v>-3.65</v>
      </c>
      <c r="J929">
        <v>-23.89</v>
      </c>
      <c r="K929">
        <v>5.31</v>
      </c>
      <c r="L929">
        <v>0.14099999999999999</v>
      </c>
      <c r="M929">
        <v>0.28699999999999998</v>
      </c>
    </row>
    <row r="930" spans="1:13" x14ac:dyDescent="0.25">
      <c r="A930" t="s">
        <v>2568</v>
      </c>
      <c r="B930">
        <v>2017</v>
      </c>
      <c r="C930">
        <v>2011130</v>
      </c>
      <c r="D930" t="s">
        <v>2320</v>
      </c>
      <c r="E930">
        <v>1</v>
      </c>
      <c r="F930" s="1">
        <v>42934</v>
      </c>
      <c r="G930">
        <v>37.214410000000001</v>
      </c>
      <c r="H930">
        <v>-78.623469999999998</v>
      </c>
      <c r="I930">
        <v>-4.63</v>
      </c>
      <c r="J930">
        <v>-28.66</v>
      </c>
      <c r="K930">
        <v>8.3800000000000008</v>
      </c>
      <c r="L930">
        <v>8.7999999999999995E-2</v>
      </c>
      <c r="M930">
        <v>0.155</v>
      </c>
    </row>
    <row r="931" spans="1:13" x14ac:dyDescent="0.25">
      <c r="A931" t="s">
        <v>5090</v>
      </c>
      <c r="B931">
        <v>2017</v>
      </c>
      <c r="C931">
        <v>2010298</v>
      </c>
      <c r="D931" t="s">
        <v>2321</v>
      </c>
      <c r="E931">
        <v>1</v>
      </c>
      <c r="F931" s="1">
        <v>42906</v>
      </c>
      <c r="G931">
        <v>37.155270000000002</v>
      </c>
      <c r="H931">
        <v>-77.52261</v>
      </c>
      <c r="I931">
        <v>-3.66</v>
      </c>
      <c r="J931">
        <v>-23.32</v>
      </c>
      <c r="K931">
        <v>5.96</v>
      </c>
      <c r="L931">
        <v>0.13400000000000001</v>
      </c>
      <c r="M931">
        <v>8.5999999999999993E-2</v>
      </c>
    </row>
    <row r="932" spans="1:13" x14ac:dyDescent="0.25">
      <c r="A932" t="s">
        <v>5082</v>
      </c>
      <c r="B932">
        <v>2017</v>
      </c>
      <c r="C932">
        <v>2011022</v>
      </c>
      <c r="D932" t="s">
        <v>2322</v>
      </c>
      <c r="E932">
        <v>1</v>
      </c>
      <c r="F932" s="1">
        <v>42901</v>
      </c>
      <c r="G932">
        <v>37.975479999999997</v>
      </c>
      <c r="H932">
        <v>-78.428070000000005</v>
      </c>
      <c r="I932">
        <v>-4.5999999999999996</v>
      </c>
      <c r="J932">
        <v>-29.4</v>
      </c>
      <c r="K932">
        <v>7.4</v>
      </c>
      <c r="L932">
        <v>0.12</v>
      </c>
      <c r="M932">
        <v>0.23899999999999999</v>
      </c>
    </row>
    <row r="933" spans="1:13" x14ac:dyDescent="0.25">
      <c r="A933" t="s">
        <v>5088</v>
      </c>
      <c r="B933">
        <v>2017</v>
      </c>
      <c r="C933">
        <v>2010979</v>
      </c>
      <c r="D933" t="s">
        <v>2323</v>
      </c>
      <c r="E933">
        <v>1</v>
      </c>
      <c r="F933" s="1">
        <v>42887</v>
      </c>
      <c r="G933">
        <v>36.674340000000001</v>
      </c>
      <c r="H933">
        <v>-80.390169999999998</v>
      </c>
      <c r="I933">
        <v>-5.47</v>
      </c>
      <c r="J933">
        <v>-31.46</v>
      </c>
      <c r="K933">
        <v>12.3</v>
      </c>
      <c r="L933">
        <v>0</v>
      </c>
      <c r="M933">
        <v>3.0979999999999999</v>
      </c>
    </row>
    <row r="934" spans="1:13" x14ac:dyDescent="0.25">
      <c r="A934" t="s">
        <v>5081</v>
      </c>
      <c r="B934">
        <v>2017</v>
      </c>
      <c r="C934">
        <v>2011245</v>
      </c>
      <c r="D934" t="s">
        <v>2324</v>
      </c>
      <c r="E934">
        <v>1</v>
      </c>
      <c r="F934" s="1">
        <v>42948</v>
      </c>
      <c r="G934">
        <v>36.703319999999998</v>
      </c>
      <c r="H934">
        <v>-76.613699999999994</v>
      </c>
      <c r="I934">
        <v>-2.85</v>
      </c>
      <c r="J934">
        <v>-17.260000000000002</v>
      </c>
      <c r="K934">
        <v>5.54</v>
      </c>
      <c r="L934">
        <v>0.14299999999999999</v>
      </c>
      <c r="M934">
        <v>8.3000000000000004E-2</v>
      </c>
    </row>
    <row r="935" spans="1:13" x14ac:dyDescent="0.25">
      <c r="A935" t="s">
        <v>5079</v>
      </c>
      <c r="B935">
        <v>2017</v>
      </c>
      <c r="C935">
        <v>2011053</v>
      </c>
      <c r="D935" t="s">
        <v>2325</v>
      </c>
      <c r="E935">
        <v>1</v>
      </c>
      <c r="F935" s="1">
        <v>42913</v>
      </c>
      <c r="G935">
        <v>38.613210000000002</v>
      </c>
      <c r="H935">
        <v>-77.351780000000005</v>
      </c>
      <c r="I935">
        <v>-4.46</v>
      </c>
      <c r="J935">
        <v>-28.44</v>
      </c>
      <c r="K935">
        <v>7.24</v>
      </c>
      <c r="L935">
        <v>0.114</v>
      </c>
      <c r="M935">
        <v>0.45900000000000002</v>
      </c>
    </row>
    <row r="936" spans="1:13" x14ac:dyDescent="0.25">
      <c r="A936" t="s">
        <v>5677</v>
      </c>
      <c r="B936">
        <v>2017</v>
      </c>
      <c r="C936">
        <v>2010464</v>
      </c>
      <c r="D936" t="s">
        <v>2326</v>
      </c>
      <c r="E936">
        <v>1</v>
      </c>
      <c r="F936" s="1">
        <v>42928</v>
      </c>
      <c r="G936">
        <v>37.399470000000001</v>
      </c>
      <c r="H936">
        <v>-76.766990000000007</v>
      </c>
      <c r="I936">
        <v>-3.85</v>
      </c>
      <c r="J936">
        <v>-24.02</v>
      </c>
      <c r="K936">
        <v>6.78</v>
      </c>
      <c r="L936">
        <v>0.123</v>
      </c>
      <c r="M936">
        <v>0.18099999999999999</v>
      </c>
    </row>
    <row r="937" spans="1:13" x14ac:dyDescent="0.25">
      <c r="A937" t="s">
        <v>5678</v>
      </c>
      <c r="B937">
        <v>2017</v>
      </c>
      <c r="C937">
        <v>2011235</v>
      </c>
      <c r="D937" t="s">
        <v>2327</v>
      </c>
      <c r="E937">
        <v>1</v>
      </c>
      <c r="F937" s="1">
        <v>42947</v>
      </c>
      <c r="G937">
        <v>36.628329999999998</v>
      </c>
      <c r="H937">
        <v>-77.615889999999993</v>
      </c>
      <c r="I937">
        <v>0.26</v>
      </c>
      <c r="J937">
        <v>-7.73</v>
      </c>
      <c r="K937">
        <v>-9.81</v>
      </c>
      <c r="L937">
        <v>0.49</v>
      </c>
      <c r="M937">
        <v>0.25800000000000001</v>
      </c>
    </row>
    <row r="938" spans="1:13" x14ac:dyDescent="0.25">
      <c r="A938" t="s">
        <v>5679</v>
      </c>
      <c r="B938">
        <v>2017</v>
      </c>
      <c r="C938">
        <v>2011063</v>
      </c>
      <c r="D938" t="s">
        <v>2328</v>
      </c>
      <c r="E938">
        <v>1</v>
      </c>
      <c r="F938" s="1">
        <v>42914</v>
      </c>
      <c r="G938">
        <v>38.299250000000001</v>
      </c>
      <c r="H938">
        <v>-77.653490000000005</v>
      </c>
      <c r="I938">
        <v>-2.82</v>
      </c>
      <c r="J938">
        <v>-21.21</v>
      </c>
      <c r="K938">
        <v>1.35</v>
      </c>
      <c r="L938">
        <v>0.23699999999999999</v>
      </c>
      <c r="M938">
        <v>0.28899999999999998</v>
      </c>
    </row>
    <row r="939" spans="1:13" x14ac:dyDescent="0.25">
      <c r="A939" t="s">
        <v>5680</v>
      </c>
      <c r="B939">
        <v>2017</v>
      </c>
      <c r="C939">
        <v>2011250</v>
      </c>
      <c r="D939" t="s">
        <v>2329</v>
      </c>
      <c r="E939">
        <v>1</v>
      </c>
      <c r="F939" s="1">
        <v>42949</v>
      </c>
      <c r="G939">
        <v>37.16377</v>
      </c>
      <c r="H939">
        <v>-76.450559999999996</v>
      </c>
      <c r="I939">
        <v>0.98</v>
      </c>
      <c r="J939">
        <v>-4.4400000000000004</v>
      </c>
      <c r="K939">
        <v>-12.28</v>
      </c>
      <c r="L939">
        <v>0.59499999999999997</v>
      </c>
      <c r="M939">
        <v>0.27100000000000002</v>
      </c>
    </row>
    <row r="940" spans="1:13" x14ac:dyDescent="0.25">
      <c r="A940" t="s">
        <v>5681</v>
      </c>
      <c r="B940">
        <v>2017</v>
      </c>
      <c r="C940">
        <v>2011251</v>
      </c>
      <c r="D940" t="s">
        <v>2330</v>
      </c>
      <c r="E940">
        <v>1</v>
      </c>
      <c r="F940" s="1">
        <v>42949</v>
      </c>
      <c r="G940">
        <v>36.919710000000002</v>
      </c>
      <c r="H940">
        <v>-76.138260000000002</v>
      </c>
      <c r="I940">
        <v>0.22</v>
      </c>
      <c r="J940">
        <v>-5.58</v>
      </c>
      <c r="K940">
        <v>-7.34</v>
      </c>
      <c r="L940">
        <v>0.27400000000000002</v>
      </c>
      <c r="M940">
        <v>5.8999999999999997E-2</v>
      </c>
    </row>
    <row r="941" spans="1:13" x14ac:dyDescent="0.25">
      <c r="A941" t="s">
        <v>5682</v>
      </c>
      <c r="B941">
        <v>2017</v>
      </c>
      <c r="C941">
        <v>2011087</v>
      </c>
      <c r="D941" t="s">
        <v>2331</v>
      </c>
      <c r="E941">
        <v>1</v>
      </c>
      <c r="F941" s="1">
        <v>42922</v>
      </c>
      <c r="G941">
        <v>37.039110000000001</v>
      </c>
      <c r="H941">
        <v>-77.906049999999993</v>
      </c>
      <c r="I941">
        <v>-3.28</v>
      </c>
      <c r="J941">
        <v>-22.71</v>
      </c>
      <c r="K941">
        <v>3.53</v>
      </c>
      <c r="L941">
        <v>0.17</v>
      </c>
      <c r="M941">
        <v>0.253</v>
      </c>
    </row>
    <row r="942" spans="1:13" x14ac:dyDescent="0.25">
      <c r="A942" t="s">
        <v>5683</v>
      </c>
      <c r="B942">
        <v>2017</v>
      </c>
      <c r="C942">
        <v>2010990</v>
      </c>
      <c r="D942" t="s">
        <v>2332</v>
      </c>
      <c r="E942">
        <v>1</v>
      </c>
      <c r="F942" s="1">
        <v>42892</v>
      </c>
      <c r="G942">
        <v>36.939439999999998</v>
      </c>
      <c r="H942">
        <v>-78.565889999999996</v>
      </c>
      <c r="I942">
        <v>-5.04</v>
      </c>
      <c r="J942">
        <v>-30.84</v>
      </c>
      <c r="K942">
        <v>9.48</v>
      </c>
      <c r="L942">
        <v>0.05</v>
      </c>
      <c r="M942">
        <v>8.5000000000000006E-2</v>
      </c>
    </row>
    <row r="943" spans="1:13" x14ac:dyDescent="0.25">
      <c r="A943" t="s">
        <v>5684</v>
      </c>
      <c r="B943">
        <v>2017</v>
      </c>
      <c r="C943">
        <v>2010305</v>
      </c>
      <c r="D943" t="s">
        <v>2333</v>
      </c>
      <c r="E943">
        <v>1</v>
      </c>
      <c r="F943" s="1">
        <v>42907</v>
      </c>
      <c r="G943">
        <v>37.461309999999997</v>
      </c>
      <c r="H943">
        <v>-78.188659999999999</v>
      </c>
      <c r="I943">
        <v>-1.75</v>
      </c>
      <c r="J943">
        <v>-15.96</v>
      </c>
      <c r="K943">
        <v>-1.96</v>
      </c>
      <c r="L943">
        <v>0.32900000000000001</v>
      </c>
      <c r="M943">
        <v>0.502</v>
      </c>
    </row>
    <row r="944" spans="1:13" x14ac:dyDescent="0.25">
      <c r="A944" t="s">
        <v>5685</v>
      </c>
      <c r="B944">
        <v>2017</v>
      </c>
      <c r="C944">
        <v>2011042</v>
      </c>
      <c r="D944" t="s">
        <v>2334</v>
      </c>
      <c r="E944">
        <v>1</v>
      </c>
      <c r="F944" s="1">
        <v>42912</v>
      </c>
      <c r="G944">
        <v>39.186129999999999</v>
      </c>
      <c r="H944">
        <v>-78.340230000000005</v>
      </c>
      <c r="I944">
        <v>-6.64</v>
      </c>
      <c r="J944">
        <v>-42.99</v>
      </c>
      <c r="K944">
        <v>10.130000000000001</v>
      </c>
      <c r="L944">
        <v>0</v>
      </c>
      <c r="M944">
        <v>4.609</v>
      </c>
    </row>
    <row r="945" spans="1:13" x14ac:dyDescent="0.25">
      <c r="A945" t="s">
        <v>5686</v>
      </c>
      <c r="B945">
        <v>2017</v>
      </c>
      <c r="C945">
        <v>2011303</v>
      </c>
      <c r="D945" t="s">
        <v>2335</v>
      </c>
      <c r="E945">
        <v>1</v>
      </c>
      <c r="F945" s="1">
        <v>42957</v>
      </c>
      <c r="G945">
        <v>36.644069999999999</v>
      </c>
      <c r="H945">
        <v>-79.979659999999996</v>
      </c>
      <c r="I945">
        <v>-4.66</v>
      </c>
      <c r="J945">
        <v>-29.34</v>
      </c>
      <c r="K945">
        <v>7.94</v>
      </c>
      <c r="L945">
        <v>0.08</v>
      </c>
      <c r="M945">
        <v>0.114</v>
      </c>
    </row>
    <row r="946" spans="1:13" x14ac:dyDescent="0.25">
      <c r="A946" t="s">
        <v>5687</v>
      </c>
      <c r="B946">
        <v>2017</v>
      </c>
      <c r="C946">
        <v>2011151</v>
      </c>
      <c r="D946" t="s">
        <v>2336</v>
      </c>
      <c r="E946">
        <v>1</v>
      </c>
      <c r="F946" s="1">
        <v>42936</v>
      </c>
      <c r="G946">
        <v>37.597639999999998</v>
      </c>
      <c r="H946">
        <v>-77.475769999999997</v>
      </c>
      <c r="I946">
        <v>-5.25</v>
      </c>
      <c r="J946">
        <v>-30.51</v>
      </c>
      <c r="K946">
        <v>11.49</v>
      </c>
      <c r="L946">
        <v>4.8000000000000001E-2</v>
      </c>
      <c r="M946">
        <v>2.5999999999999999E-2</v>
      </c>
    </row>
    <row r="947" spans="1:13" x14ac:dyDescent="0.25">
      <c r="A947" t="s">
        <v>4294</v>
      </c>
      <c r="B947">
        <v>2017</v>
      </c>
      <c r="C947">
        <v>2011016</v>
      </c>
      <c r="D947" t="s">
        <v>2337</v>
      </c>
      <c r="E947">
        <v>1</v>
      </c>
      <c r="F947" s="1">
        <v>42900</v>
      </c>
      <c r="G947">
        <v>36.807760000000002</v>
      </c>
      <c r="H947">
        <v>-80.079710000000006</v>
      </c>
      <c r="I947">
        <v>-4.51</v>
      </c>
      <c r="J947">
        <v>-27.27</v>
      </c>
      <c r="K947">
        <v>8.81</v>
      </c>
      <c r="L947">
        <v>3.7999999999999999E-2</v>
      </c>
      <c r="M947">
        <v>0.29899999999999999</v>
      </c>
    </row>
    <row r="948" spans="1:13" x14ac:dyDescent="0.25">
      <c r="A948" t="s">
        <v>4286</v>
      </c>
      <c r="B948">
        <v>2017</v>
      </c>
      <c r="C948">
        <v>2010983</v>
      </c>
      <c r="D948" t="s">
        <v>2338</v>
      </c>
      <c r="E948">
        <v>1</v>
      </c>
      <c r="F948" s="1">
        <v>42891</v>
      </c>
      <c r="G948">
        <v>38.328785000000003</v>
      </c>
      <c r="H948">
        <v>-79.227716999999998</v>
      </c>
      <c r="I948">
        <v>-7.5</v>
      </c>
      <c r="J948">
        <v>-45.78</v>
      </c>
      <c r="K948">
        <v>14.22</v>
      </c>
      <c r="L948">
        <v>2.5000000000000001E-2</v>
      </c>
      <c r="M948">
        <v>0.121</v>
      </c>
    </row>
    <row r="949" spans="1:13" x14ac:dyDescent="0.25">
      <c r="A949" t="s">
        <v>4288</v>
      </c>
      <c r="B949">
        <v>2017</v>
      </c>
      <c r="C949">
        <v>2010981</v>
      </c>
      <c r="D949" t="s">
        <v>2339</v>
      </c>
      <c r="E949">
        <v>1</v>
      </c>
      <c r="F949" s="1">
        <v>42888</v>
      </c>
      <c r="G949">
        <v>37.315286999999998</v>
      </c>
      <c r="H949">
        <v>-79.819211999999993</v>
      </c>
      <c r="I949">
        <v>-5.26</v>
      </c>
      <c r="J949">
        <v>-33.28</v>
      </c>
      <c r="K949">
        <v>8.8000000000000007</v>
      </c>
      <c r="L949">
        <v>3.7999999999999999E-2</v>
      </c>
      <c r="M949">
        <v>0.19900000000000001</v>
      </c>
    </row>
    <row r="950" spans="1:13" x14ac:dyDescent="0.25">
      <c r="A950" t="s">
        <v>4302</v>
      </c>
      <c r="B950">
        <v>2017</v>
      </c>
      <c r="C950">
        <v>2011024</v>
      </c>
      <c r="D950" t="s">
        <v>2340</v>
      </c>
      <c r="E950">
        <v>1</v>
      </c>
      <c r="F950" s="1">
        <v>42901</v>
      </c>
      <c r="G950">
        <v>37.043399999999998</v>
      </c>
      <c r="H950">
        <v>-80.867608680000004</v>
      </c>
      <c r="I950">
        <v>-6.19</v>
      </c>
      <c r="J950">
        <v>-37.340000000000003</v>
      </c>
      <c r="K950">
        <v>12.18</v>
      </c>
      <c r="L950">
        <v>0</v>
      </c>
      <c r="M950">
        <v>4.1870000000000003</v>
      </c>
    </row>
    <row r="951" spans="1:13" x14ac:dyDescent="0.25">
      <c r="A951" t="s">
        <v>4304</v>
      </c>
      <c r="B951">
        <v>2017</v>
      </c>
      <c r="C951">
        <v>2010465</v>
      </c>
      <c r="D951" t="s">
        <v>2341</v>
      </c>
      <c r="E951">
        <v>1</v>
      </c>
      <c r="F951" s="1">
        <v>42928</v>
      </c>
      <c r="G951">
        <v>37.303694999999998</v>
      </c>
      <c r="H951">
        <v>-76.707684999999998</v>
      </c>
      <c r="I951">
        <v>-3.45</v>
      </c>
      <c r="J951">
        <v>-23.35</v>
      </c>
      <c r="K951">
        <v>4.25</v>
      </c>
      <c r="L951">
        <v>0.13300000000000001</v>
      </c>
      <c r="M951">
        <v>0.308</v>
      </c>
    </row>
    <row r="952" spans="1:13" x14ac:dyDescent="0.25">
      <c r="A952" t="s">
        <v>5097</v>
      </c>
      <c r="B952">
        <v>2017</v>
      </c>
      <c r="C952">
        <v>2011011</v>
      </c>
      <c r="D952" t="s">
        <v>2342</v>
      </c>
      <c r="E952">
        <v>1</v>
      </c>
      <c r="F952" s="1">
        <v>42899</v>
      </c>
      <c r="G952">
        <v>36.959451420000001</v>
      </c>
      <c r="H952">
        <v>-81.808468750000003</v>
      </c>
      <c r="I952">
        <v>-6.24</v>
      </c>
      <c r="J952">
        <v>-38.520000000000003</v>
      </c>
      <c r="K952">
        <v>11.4</v>
      </c>
      <c r="L952">
        <v>0</v>
      </c>
      <c r="M952">
        <v>1.786</v>
      </c>
    </row>
    <row r="953" spans="1:13" x14ac:dyDescent="0.25">
      <c r="A953" t="s">
        <v>4298</v>
      </c>
      <c r="B953">
        <v>2017</v>
      </c>
      <c r="C953">
        <v>2010485</v>
      </c>
      <c r="D953" t="s">
        <v>2343</v>
      </c>
      <c r="E953">
        <v>1</v>
      </c>
      <c r="F953" s="1">
        <v>42929</v>
      </c>
      <c r="G953">
        <v>37.358669480000003</v>
      </c>
      <c r="H953">
        <v>-76.842102839999995</v>
      </c>
      <c r="I953">
        <v>-0.72</v>
      </c>
      <c r="J953">
        <v>-9.8800000000000008</v>
      </c>
      <c r="K953">
        <v>-4.12</v>
      </c>
      <c r="L953">
        <v>0.42</v>
      </c>
      <c r="M953">
        <v>1.8140000000000001</v>
      </c>
    </row>
    <row r="954" spans="1:13" x14ac:dyDescent="0.25">
      <c r="A954" t="s">
        <v>5688</v>
      </c>
      <c r="B954">
        <v>2017</v>
      </c>
      <c r="C954">
        <v>2010652</v>
      </c>
      <c r="D954" t="s">
        <v>2344</v>
      </c>
      <c r="E954">
        <v>1</v>
      </c>
      <c r="F954" s="1">
        <v>42948</v>
      </c>
      <c r="G954">
        <v>36.86251</v>
      </c>
      <c r="H954">
        <v>-76.569734999999994</v>
      </c>
      <c r="I954">
        <v>-2.9</v>
      </c>
      <c r="J954">
        <v>-20.88</v>
      </c>
      <c r="K954">
        <v>2.3199999999999998</v>
      </c>
      <c r="L954">
        <v>0.127</v>
      </c>
      <c r="M954">
        <v>0.35</v>
      </c>
    </row>
    <row r="955" spans="1:13" x14ac:dyDescent="0.25">
      <c r="A955" t="s">
        <v>3262</v>
      </c>
      <c r="B955">
        <v>2017</v>
      </c>
      <c r="C955">
        <v>2011111</v>
      </c>
      <c r="D955" t="s">
        <v>2345</v>
      </c>
      <c r="E955">
        <v>1</v>
      </c>
      <c r="F955" s="1">
        <v>42929</v>
      </c>
      <c r="G955">
        <v>44.446959999999997</v>
      </c>
      <c r="H955">
        <v>-71.811750000000004</v>
      </c>
      <c r="I955">
        <v>-9.27</v>
      </c>
      <c r="J955">
        <v>-65.819999999999993</v>
      </c>
      <c r="K955">
        <v>8.34</v>
      </c>
      <c r="L955">
        <v>4.2999999999999997E-2</v>
      </c>
      <c r="M955">
        <v>0.45700000000000002</v>
      </c>
    </row>
    <row r="956" spans="1:13" x14ac:dyDescent="0.25">
      <c r="A956" t="s">
        <v>2589</v>
      </c>
      <c r="B956">
        <v>2017</v>
      </c>
      <c r="C956">
        <v>2011140</v>
      </c>
      <c r="D956" t="s">
        <v>2346</v>
      </c>
      <c r="E956">
        <v>1</v>
      </c>
      <c r="F956" s="1">
        <v>42935</v>
      </c>
      <c r="G956">
        <v>43.891129999999997</v>
      </c>
      <c r="H956">
        <v>-73.05247</v>
      </c>
      <c r="I956">
        <v>-9.44</v>
      </c>
      <c r="J956">
        <v>-65.819999999999993</v>
      </c>
      <c r="K956">
        <v>9.6999999999999993</v>
      </c>
      <c r="L956">
        <v>1.2E-2</v>
      </c>
      <c r="M956">
        <v>1.4590000000000001</v>
      </c>
    </row>
    <row r="957" spans="1:13" x14ac:dyDescent="0.25">
      <c r="A957" t="s">
        <v>5105</v>
      </c>
      <c r="B957">
        <v>2017</v>
      </c>
      <c r="C957">
        <v>2010470</v>
      </c>
      <c r="D957" t="s">
        <v>2347</v>
      </c>
      <c r="E957">
        <v>1</v>
      </c>
      <c r="F957" s="1">
        <v>42928</v>
      </c>
      <c r="G957">
        <v>44.955590000000001</v>
      </c>
      <c r="H957">
        <v>-71.716669999999993</v>
      </c>
      <c r="I957">
        <v>-10.210000000000001</v>
      </c>
      <c r="J957">
        <v>-71.77</v>
      </c>
      <c r="K957">
        <v>9.91</v>
      </c>
      <c r="L957">
        <v>4.0000000000000001E-3</v>
      </c>
      <c r="M957">
        <v>1.4790000000000001</v>
      </c>
    </row>
    <row r="958" spans="1:13" x14ac:dyDescent="0.25">
      <c r="A958" t="s">
        <v>5104</v>
      </c>
      <c r="B958">
        <v>2017</v>
      </c>
      <c r="C958">
        <v>2011118</v>
      </c>
      <c r="D958" t="s">
        <v>2348</v>
      </c>
      <c r="E958">
        <v>1</v>
      </c>
      <c r="F958" s="1">
        <v>42930</v>
      </c>
      <c r="G958">
        <v>44.41874</v>
      </c>
      <c r="H958">
        <v>-72.947299999999998</v>
      </c>
      <c r="I958">
        <v>-9.32</v>
      </c>
      <c r="J958">
        <v>-66.930000000000007</v>
      </c>
      <c r="K958">
        <v>7.63</v>
      </c>
      <c r="L958">
        <v>1.0999999999999999E-2</v>
      </c>
      <c r="M958">
        <v>7.0000000000000007E-2</v>
      </c>
    </row>
    <row r="959" spans="1:13" x14ac:dyDescent="0.25">
      <c r="A959" t="s">
        <v>5101</v>
      </c>
      <c r="B959">
        <v>2017</v>
      </c>
      <c r="C959">
        <v>2011198</v>
      </c>
      <c r="D959" t="s">
        <v>2349</v>
      </c>
      <c r="E959">
        <v>1</v>
      </c>
      <c r="F959" s="1">
        <v>42941</v>
      </c>
      <c r="G959">
        <v>44.777839999999998</v>
      </c>
      <c r="H959">
        <v>-71.799170000000004</v>
      </c>
      <c r="I959">
        <v>-9.27</v>
      </c>
      <c r="J959">
        <v>-67.03</v>
      </c>
      <c r="K959">
        <v>7.13</v>
      </c>
      <c r="L959">
        <v>4.7E-2</v>
      </c>
      <c r="M959">
        <v>0.16200000000000001</v>
      </c>
    </row>
    <row r="960" spans="1:13" x14ac:dyDescent="0.25">
      <c r="A960" t="s">
        <v>5689</v>
      </c>
      <c r="B960">
        <v>2017</v>
      </c>
      <c r="C960">
        <v>2011227</v>
      </c>
      <c r="D960" t="s">
        <v>2350</v>
      </c>
      <c r="E960">
        <v>1</v>
      </c>
      <c r="F960" s="1">
        <v>42944</v>
      </c>
      <c r="G960">
        <v>43.795417960000002</v>
      </c>
      <c r="H960">
        <v>-72.396852460000005</v>
      </c>
      <c r="I960">
        <v>-9.61</v>
      </c>
      <c r="J960">
        <v>-66.349999999999994</v>
      </c>
      <c r="K960">
        <v>10.53</v>
      </c>
      <c r="L960">
        <v>1.2999999999999999E-2</v>
      </c>
      <c r="M960">
        <v>2.1000000000000001E-2</v>
      </c>
    </row>
    <row r="961" spans="1:13" x14ac:dyDescent="0.25">
      <c r="A961" t="s">
        <v>5690</v>
      </c>
      <c r="B961">
        <v>2017</v>
      </c>
      <c r="C961">
        <v>2011096</v>
      </c>
      <c r="D961" t="s">
        <v>2351</v>
      </c>
      <c r="E961">
        <v>1</v>
      </c>
      <c r="F961" s="1">
        <v>42927</v>
      </c>
      <c r="G961">
        <v>44.086313779999998</v>
      </c>
      <c r="H961">
        <v>-72.293450530000001</v>
      </c>
      <c r="I961">
        <v>-10.95</v>
      </c>
      <c r="J961">
        <v>-72.47</v>
      </c>
      <c r="K961">
        <v>15.13</v>
      </c>
      <c r="L961">
        <v>0</v>
      </c>
      <c r="M961">
        <v>3.6999999999999998E-2</v>
      </c>
    </row>
    <row r="962" spans="1:13" x14ac:dyDescent="0.25">
      <c r="A962" t="s">
        <v>5691</v>
      </c>
      <c r="B962">
        <v>2017</v>
      </c>
      <c r="C962">
        <v>2010501</v>
      </c>
      <c r="D962" t="s">
        <v>2352</v>
      </c>
      <c r="E962">
        <v>1</v>
      </c>
      <c r="F962" s="1">
        <v>42933</v>
      </c>
      <c r="G962">
        <v>43.45205996</v>
      </c>
      <c r="H962">
        <v>-72.701898130000004</v>
      </c>
      <c r="I962">
        <v>-9.82</v>
      </c>
      <c r="J962">
        <v>-67.45</v>
      </c>
      <c r="K962">
        <v>11.11</v>
      </c>
      <c r="L962">
        <v>2E-3</v>
      </c>
      <c r="M962">
        <v>6.3E-2</v>
      </c>
    </row>
    <row r="963" spans="1:13" x14ac:dyDescent="0.25">
      <c r="A963" t="s">
        <v>5692</v>
      </c>
      <c r="B963">
        <v>2017</v>
      </c>
      <c r="C963">
        <v>2011164</v>
      </c>
      <c r="D963" t="s">
        <v>2353</v>
      </c>
      <c r="E963">
        <v>1</v>
      </c>
      <c r="F963" s="1">
        <v>42936</v>
      </c>
      <c r="G963">
        <v>44.625100600000003</v>
      </c>
      <c r="H963">
        <v>-72.262461020000003</v>
      </c>
      <c r="I963">
        <v>-10.33</v>
      </c>
      <c r="J963">
        <v>-70.77</v>
      </c>
      <c r="K963">
        <v>11.87</v>
      </c>
      <c r="L963">
        <v>1.7999999999999999E-2</v>
      </c>
      <c r="M963">
        <v>0.16</v>
      </c>
    </row>
    <row r="964" spans="1:13" x14ac:dyDescent="0.25">
      <c r="A964" t="s">
        <v>5693</v>
      </c>
      <c r="B964">
        <v>2017</v>
      </c>
      <c r="C964">
        <v>2011128</v>
      </c>
      <c r="D964" t="s">
        <v>2354</v>
      </c>
      <c r="E964">
        <v>1</v>
      </c>
      <c r="F964" s="1">
        <v>42934</v>
      </c>
      <c r="G964">
        <v>42.742692499999997</v>
      </c>
      <c r="H964">
        <v>-72.611009050000007</v>
      </c>
      <c r="I964">
        <v>-7.65</v>
      </c>
      <c r="J964">
        <v>-50.27</v>
      </c>
      <c r="K964">
        <v>10.93</v>
      </c>
      <c r="L964">
        <v>0</v>
      </c>
      <c r="M964">
        <v>0.46100000000000002</v>
      </c>
    </row>
    <row r="965" spans="1:13" x14ac:dyDescent="0.25">
      <c r="A965" t="s">
        <v>3934</v>
      </c>
      <c r="B965">
        <v>2017</v>
      </c>
      <c r="C965">
        <v>2011079</v>
      </c>
      <c r="D965" t="s">
        <v>2355</v>
      </c>
      <c r="E965">
        <v>1</v>
      </c>
      <c r="F965" s="1">
        <v>42921</v>
      </c>
      <c r="G965">
        <v>46.431800000000003</v>
      </c>
      <c r="H965">
        <v>-124.0352</v>
      </c>
      <c r="I965">
        <v>-3.25</v>
      </c>
      <c r="J965">
        <v>-32.68</v>
      </c>
      <c r="K965">
        <v>-6.68</v>
      </c>
      <c r="L965">
        <v>0.76900000000000002</v>
      </c>
      <c r="M965">
        <v>0.75600000000000001</v>
      </c>
    </row>
    <row r="966" spans="1:13" x14ac:dyDescent="0.25">
      <c r="A966" t="s">
        <v>4043</v>
      </c>
      <c r="B966">
        <v>2017</v>
      </c>
      <c r="C966">
        <v>2011380</v>
      </c>
      <c r="D966" t="s">
        <v>2356</v>
      </c>
      <c r="E966">
        <v>1</v>
      </c>
      <c r="F966" s="1">
        <v>42971</v>
      </c>
      <c r="G966">
        <v>47.918050000000001</v>
      </c>
      <c r="H966">
        <v>-120.16379999999999</v>
      </c>
      <c r="I966">
        <v>-7.07</v>
      </c>
      <c r="J966">
        <v>-77.83</v>
      </c>
      <c r="K966">
        <v>-21.27</v>
      </c>
      <c r="L966">
        <v>0.192</v>
      </c>
      <c r="M966">
        <v>2.1960000000000002</v>
      </c>
    </row>
    <row r="967" spans="1:13" x14ac:dyDescent="0.25">
      <c r="A967" t="s">
        <v>2458</v>
      </c>
      <c r="B967">
        <v>2017</v>
      </c>
      <c r="C967">
        <v>2011126</v>
      </c>
      <c r="D967" t="s">
        <v>2357</v>
      </c>
      <c r="E967">
        <v>1</v>
      </c>
      <c r="F967" s="1">
        <v>42933</v>
      </c>
      <c r="G967">
        <v>47.31062</v>
      </c>
      <c r="H967">
        <v>-121.2989</v>
      </c>
      <c r="I967">
        <v>-11.79</v>
      </c>
      <c r="J967">
        <v>-88.1</v>
      </c>
      <c r="K967">
        <v>6.22</v>
      </c>
      <c r="L967">
        <v>9.6000000000000002E-2</v>
      </c>
      <c r="M967">
        <v>0.04</v>
      </c>
    </row>
    <row r="968" spans="1:13" x14ac:dyDescent="0.25">
      <c r="A968" t="s">
        <v>3946</v>
      </c>
      <c r="B968">
        <v>2017</v>
      </c>
      <c r="C968">
        <v>2011408</v>
      </c>
      <c r="D968" t="s">
        <v>2358</v>
      </c>
      <c r="E968">
        <v>1</v>
      </c>
      <c r="F968" s="1">
        <v>42977</v>
      </c>
      <c r="G968">
        <v>47.409529999999997</v>
      </c>
      <c r="H968">
        <v>-122.7843</v>
      </c>
      <c r="I968">
        <v>-9.1</v>
      </c>
      <c r="J968">
        <v>-66.989999999999995</v>
      </c>
      <c r="K968">
        <v>5.81</v>
      </c>
      <c r="L968">
        <v>6.0000000000000001E-3</v>
      </c>
      <c r="M968">
        <v>2.5999999999999999E-2</v>
      </c>
    </row>
    <row r="969" spans="1:13" x14ac:dyDescent="0.25">
      <c r="A969" t="s">
        <v>3941</v>
      </c>
      <c r="B969">
        <v>2017</v>
      </c>
      <c r="C969">
        <v>2011247</v>
      </c>
      <c r="D969" t="s">
        <v>2359</v>
      </c>
      <c r="E969">
        <v>1</v>
      </c>
      <c r="F969" s="1">
        <v>42948</v>
      </c>
      <c r="G969">
        <v>48.153950000000002</v>
      </c>
      <c r="H969">
        <v>-117.3185</v>
      </c>
      <c r="I969">
        <v>-11.42</v>
      </c>
      <c r="J969">
        <v>-97.58</v>
      </c>
      <c r="K969">
        <v>-6.22</v>
      </c>
      <c r="L969">
        <v>0.109</v>
      </c>
      <c r="M969">
        <v>1.27</v>
      </c>
    </row>
    <row r="970" spans="1:13" x14ac:dyDescent="0.25">
      <c r="A970" t="s">
        <v>3052</v>
      </c>
      <c r="B970">
        <v>2017</v>
      </c>
      <c r="C970">
        <v>2011091</v>
      </c>
      <c r="D970" t="s">
        <v>2360</v>
      </c>
      <c r="E970">
        <v>1</v>
      </c>
      <c r="F970" s="1">
        <v>42926</v>
      </c>
      <c r="G970">
        <v>46.497689999999999</v>
      </c>
      <c r="H970">
        <v>-122.4059</v>
      </c>
      <c r="I970">
        <v>-8.7799999999999994</v>
      </c>
      <c r="J970">
        <v>-66.44</v>
      </c>
      <c r="K970">
        <v>3.8</v>
      </c>
      <c r="L970">
        <v>3.5999999999999997E-2</v>
      </c>
      <c r="M970">
        <v>8.8999999999999996E-2</v>
      </c>
    </row>
    <row r="971" spans="1:13" x14ac:dyDescent="0.25">
      <c r="A971" t="s">
        <v>5128</v>
      </c>
      <c r="B971">
        <v>2017</v>
      </c>
      <c r="C971">
        <v>2011099</v>
      </c>
      <c r="D971" t="s">
        <v>2361</v>
      </c>
      <c r="E971">
        <v>1</v>
      </c>
      <c r="F971" s="1">
        <v>42927</v>
      </c>
      <c r="G971">
        <v>46.622</v>
      </c>
      <c r="H971">
        <v>-120.556</v>
      </c>
      <c r="I971">
        <v>-13.18</v>
      </c>
      <c r="J971">
        <v>-102.93</v>
      </c>
      <c r="K971">
        <v>2.5099999999999998</v>
      </c>
      <c r="L971">
        <v>0.122</v>
      </c>
      <c r="M971">
        <v>1.085</v>
      </c>
    </row>
    <row r="972" spans="1:13" x14ac:dyDescent="0.25">
      <c r="A972" t="s">
        <v>5112</v>
      </c>
      <c r="B972">
        <v>2017</v>
      </c>
      <c r="C972">
        <v>2011440</v>
      </c>
      <c r="D972" t="s">
        <v>2362</v>
      </c>
      <c r="E972">
        <v>1</v>
      </c>
      <c r="F972" s="1">
        <v>42985</v>
      </c>
      <c r="G972">
        <v>47.350850000000001</v>
      </c>
      <c r="H972">
        <v>-121.99250000000001</v>
      </c>
      <c r="I972">
        <v>-9.9700000000000006</v>
      </c>
      <c r="J972">
        <v>-74.89</v>
      </c>
      <c r="K972">
        <v>4.87</v>
      </c>
      <c r="L972">
        <v>3.0000000000000001E-3</v>
      </c>
      <c r="M972">
        <v>8.0000000000000002E-3</v>
      </c>
    </row>
    <row r="973" spans="1:13" x14ac:dyDescent="0.25">
      <c r="A973" t="s">
        <v>5116</v>
      </c>
      <c r="B973">
        <v>2017</v>
      </c>
      <c r="C973">
        <v>2011084</v>
      </c>
      <c r="D973" t="s">
        <v>2363</v>
      </c>
      <c r="E973">
        <v>1</v>
      </c>
      <c r="F973" s="1">
        <v>42922</v>
      </c>
      <c r="G973">
        <v>47.13373</v>
      </c>
      <c r="H973">
        <v>-124.04730000000001</v>
      </c>
      <c r="I973">
        <v>-7.14</v>
      </c>
      <c r="J973">
        <v>-50.21</v>
      </c>
      <c r="K973">
        <v>6.91</v>
      </c>
      <c r="L973">
        <v>9.6000000000000002E-2</v>
      </c>
      <c r="M973">
        <v>0.23400000000000001</v>
      </c>
    </row>
    <row r="974" spans="1:13" x14ac:dyDescent="0.25">
      <c r="A974" t="s">
        <v>5115</v>
      </c>
      <c r="B974">
        <v>2017</v>
      </c>
      <c r="C974">
        <v>2011353</v>
      </c>
      <c r="D974" t="s">
        <v>2364</v>
      </c>
      <c r="E974">
        <v>1</v>
      </c>
      <c r="F974" s="1">
        <v>42969</v>
      </c>
      <c r="G974">
        <v>48.036619999999999</v>
      </c>
      <c r="H974">
        <v>-118.8933</v>
      </c>
      <c r="I974">
        <v>-8.7100000000000009</v>
      </c>
      <c r="J974">
        <v>-85.59</v>
      </c>
      <c r="K974">
        <v>-15.91</v>
      </c>
      <c r="L974">
        <v>0.22600000000000001</v>
      </c>
      <c r="M974">
        <v>1.8540000000000001</v>
      </c>
    </row>
    <row r="975" spans="1:13" x14ac:dyDescent="0.25">
      <c r="A975" t="s">
        <v>5122</v>
      </c>
      <c r="B975">
        <v>2017</v>
      </c>
      <c r="C975">
        <v>2011046</v>
      </c>
      <c r="D975" t="s">
        <v>2365</v>
      </c>
      <c r="E975">
        <v>1</v>
      </c>
      <c r="F975" s="1">
        <v>42912</v>
      </c>
      <c r="G975">
        <v>47.244239999999998</v>
      </c>
      <c r="H975">
        <v>-122.7578</v>
      </c>
      <c r="I975">
        <v>-6.93</v>
      </c>
      <c r="J975">
        <v>-56.57</v>
      </c>
      <c r="K975">
        <v>-1.1299999999999999</v>
      </c>
      <c r="L975">
        <v>8.5999999999999993E-2</v>
      </c>
      <c r="M975">
        <v>0.13300000000000001</v>
      </c>
    </row>
    <row r="976" spans="1:13" x14ac:dyDescent="0.25">
      <c r="A976" t="s">
        <v>5126</v>
      </c>
      <c r="B976">
        <v>2017</v>
      </c>
      <c r="C976">
        <v>2011157</v>
      </c>
      <c r="D976" t="s">
        <v>2366</v>
      </c>
      <c r="E976">
        <v>1</v>
      </c>
      <c r="F976" s="1">
        <v>42936</v>
      </c>
      <c r="G976">
        <v>46.831060000000001</v>
      </c>
      <c r="H976">
        <v>-122.4472</v>
      </c>
      <c r="I976">
        <v>-7.36</v>
      </c>
      <c r="J976">
        <v>-62.05</v>
      </c>
      <c r="K976">
        <v>-3.17</v>
      </c>
      <c r="L976">
        <v>8.5000000000000006E-2</v>
      </c>
      <c r="M976">
        <v>0.20699999999999999</v>
      </c>
    </row>
    <row r="977" spans="1:13" x14ac:dyDescent="0.25">
      <c r="A977" t="s">
        <v>5119</v>
      </c>
      <c r="B977">
        <v>2017</v>
      </c>
      <c r="C977">
        <v>2011185</v>
      </c>
      <c r="D977" t="s">
        <v>2367</v>
      </c>
      <c r="E977">
        <v>1</v>
      </c>
      <c r="F977" s="1">
        <v>42940</v>
      </c>
      <c r="G977">
        <v>48.39575</v>
      </c>
      <c r="H977">
        <v>-120.1849</v>
      </c>
      <c r="I977">
        <v>-11.31</v>
      </c>
      <c r="J977">
        <v>-103.25</v>
      </c>
      <c r="K977">
        <v>-12.77</v>
      </c>
      <c r="L977">
        <v>0.4</v>
      </c>
      <c r="M977">
        <v>2.222</v>
      </c>
    </row>
    <row r="978" spans="1:13" x14ac:dyDescent="0.25">
      <c r="A978" t="s">
        <v>5124</v>
      </c>
      <c r="B978">
        <v>2017</v>
      </c>
      <c r="C978">
        <v>2011197</v>
      </c>
      <c r="D978" t="s">
        <v>2368</v>
      </c>
      <c r="E978">
        <v>1</v>
      </c>
      <c r="F978" s="1">
        <v>42941</v>
      </c>
      <c r="G978">
        <v>48.230820000000001</v>
      </c>
      <c r="H978">
        <v>-119.7766</v>
      </c>
      <c r="I978">
        <v>-12.43</v>
      </c>
      <c r="J978">
        <v>-104.1</v>
      </c>
      <c r="K978">
        <v>-4.66</v>
      </c>
      <c r="L978">
        <v>0.24099999999999999</v>
      </c>
      <c r="M978">
        <v>1.0960000000000001</v>
      </c>
    </row>
    <row r="979" spans="1:13" x14ac:dyDescent="0.25">
      <c r="A979" t="s">
        <v>5127</v>
      </c>
      <c r="B979">
        <v>2017</v>
      </c>
      <c r="C979">
        <v>2011417</v>
      </c>
      <c r="D979" t="s">
        <v>2369</v>
      </c>
      <c r="E979">
        <v>1</v>
      </c>
      <c r="F979" s="1">
        <v>42978</v>
      </c>
      <c r="G979">
        <v>47.471080000000001</v>
      </c>
      <c r="H979">
        <v>-123.17149999999999</v>
      </c>
      <c r="I979">
        <v>-8.18</v>
      </c>
      <c r="J979">
        <v>-64.84</v>
      </c>
      <c r="K979">
        <v>0.6</v>
      </c>
      <c r="L979">
        <v>5.2999999999999999E-2</v>
      </c>
      <c r="M979">
        <v>7.4999999999999997E-2</v>
      </c>
    </row>
    <row r="980" spans="1:13" x14ac:dyDescent="0.25">
      <c r="A980" t="s">
        <v>5694</v>
      </c>
      <c r="B980">
        <v>2017</v>
      </c>
      <c r="C980">
        <v>2011420</v>
      </c>
      <c r="D980" t="s">
        <v>2370</v>
      </c>
      <c r="E980">
        <v>1</v>
      </c>
      <c r="F980" s="1">
        <v>42983</v>
      </c>
      <c r="G980">
        <v>48.702919999999999</v>
      </c>
      <c r="H980">
        <v>-122.4533</v>
      </c>
      <c r="I980">
        <v>-8.5299999999999994</v>
      </c>
      <c r="J980">
        <v>-66.92</v>
      </c>
      <c r="K980">
        <v>1.32</v>
      </c>
      <c r="L980">
        <v>9.7000000000000003E-2</v>
      </c>
      <c r="M980">
        <v>0.68300000000000005</v>
      </c>
    </row>
    <row r="981" spans="1:13" x14ac:dyDescent="0.25">
      <c r="A981" t="s">
        <v>5695</v>
      </c>
      <c r="B981">
        <v>2017</v>
      </c>
      <c r="C981">
        <v>2011434</v>
      </c>
      <c r="D981" t="s">
        <v>2371</v>
      </c>
      <c r="E981">
        <v>1</v>
      </c>
      <c r="F981" s="1">
        <v>42984</v>
      </c>
      <c r="G981">
        <v>47.60519</v>
      </c>
      <c r="H981">
        <v>-122.1403</v>
      </c>
      <c r="I981">
        <v>-8.23</v>
      </c>
      <c r="J981">
        <v>-67.709999999999994</v>
      </c>
      <c r="K981">
        <v>-1.87</v>
      </c>
      <c r="L981">
        <v>5.7000000000000002E-2</v>
      </c>
      <c r="M981">
        <v>0.372</v>
      </c>
    </row>
    <row r="982" spans="1:13" x14ac:dyDescent="0.25">
      <c r="A982" t="s">
        <v>5696</v>
      </c>
      <c r="B982">
        <v>2017</v>
      </c>
      <c r="C982">
        <v>2011398</v>
      </c>
      <c r="D982" t="s">
        <v>2372</v>
      </c>
      <c r="E982">
        <v>1</v>
      </c>
      <c r="F982" s="1">
        <v>42976</v>
      </c>
      <c r="G982">
        <v>47.476370000000003</v>
      </c>
      <c r="H982">
        <v>-122.9161</v>
      </c>
      <c r="I982">
        <v>-7.79</v>
      </c>
      <c r="J982">
        <v>-65.680000000000007</v>
      </c>
      <c r="K982">
        <v>-3.36</v>
      </c>
      <c r="L982">
        <v>0.04</v>
      </c>
      <c r="M982">
        <v>2.3E-2</v>
      </c>
    </row>
    <row r="983" spans="1:13" x14ac:dyDescent="0.25">
      <c r="A983" t="s">
        <v>3314</v>
      </c>
      <c r="B983">
        <v>2017</v>
      </c>
      <c r="C983">
        <v>2011371</v>
      </c>
      <c r="D983" t="s">
        <v>2373</v>
      </c>
      <c r="E983">
        <v>1</v>
      </c>
      <c r="F983" s="1">
        <v>42970</v>
      </c>
      <c r="G983">
        <v>47.731189999999998</v>
      </c>
      <c r="H983">
        <v>-119.5903</v>
      </c>
      <c r="I983">
        <v>-4.95</v>
      </c>
      <c r="J983">
        <v>-71.41</v>
      </c>
      <c r="K983">
        <v>-31.81</v>
      </c>
      <c r="L983">
        <v>0.34799999999999998</v>
      </c>
      <c r="M983">
        <v>3.7029999999999998</v>
      </c>
    </row>
    <row r="984" spans="1:13" x14ac:dyDescent="0.25">
      <c r="A984" t="s">
        <v>5697</v>
      </c>
      <c r="B984">
        <v>2017</v>
      </c>
      <c r="C984">
        <v>2011254</v>
      </c>
      <c r="D984" t="s">
        <v>2374</v>
      </c>
      <c r="E984">
        <v>1</v>
      </c>
      <c r="F984" s="1">
        <v>42949</v>
      </c>
      <c r="G984">
        <v>47.377110000000002</v>
      </c>
      <c r="H984">
        <v>-117.8026</v>
      </c>
      <c r="I984">
        <v>-10.26</v>
      </c>
      <c r="J984">
        <v>-91.05</v>
      </c>
      <c r="K984">
        <v>-8.9700000000000006</v>
      </c>
      <c r="L984">
        <v>0.14899999999999999</v>
      </c>
      <c r="M984">
        <v>0.39700000000000002</v>
      </c>
    </row>
    <row r="985" spans="1:13" x14ac:dyDescent="0.25">
      <c r="A985" t="s">
        <v>5698</v>
      </c>
      <c r="B985">
        <v>2017</v>
      </c>
      <c r="C985">
        <v>2011298</v>
      </c>
      <c r="D985" t="s">
        <v>2375</v>
      </c>
      <c r="E985">
        <v>1</v>
      </c>
      <c r="F985" s="1">
        <v>42956</v>
      </c>
      <c r="G985">
        <v>46.954329999999999</v>
      </c>
      <c r="H985">
        <v>-119.2563</v>
      </c>
      <c r="I985">
        <v>-13.52</v>
      </c>
      <c r="J985">
        <v>-113.42</v>
      </c>
      <c r="K985">
        <v>-5.26</v>
      </c>
      <c r="L985">
        <v>0.25</v>
      </c>
      <c r="M985">
        <v>0.43</v>
      </c>
    </row>
    <row r="986" spans="1:13" x14ac:dyDescent="0.25">
      <c r="A986" t="s">
        <v>5699</v>
      </c>
      <c r="B986">
        <v>2017</v>
      </c>
      <c r="C986">
        <v>2011208</v>
      </c>
      <c r="D986" t="s">
        <v>2376</v>
      </c>
      <c r="E986">
        <v>1</v>
      </c>
      <c r="F986" s="1">
        <v>42942</v>
      </c>
      <c r="G986">
        <v>48.400709999999997</v>
      </c>
      <c r="H986">
        <v>-118.2503</v>
      </c>
      <c r="I986">
        <v>-9.31</v>
      </c>
      <c r="J986">
        <v>-92.65</v>
      </c>
      <c r="K986">
        <v>-18.170000000000002</v>
      </c>
      <c r="L986">
        <v>0.17899999999999999</v>
      </c>
      <c r="M986">
        <v>0.06</v>
      </c>
    </row>
    <row r="987" spans="1:13" x14ac:dyDescent="0.25">
      <c r="A987" t="s">
        <v>5700</v>
      </c>
      <c r="B987">
        <v>2017</v>
      </c>
      <c r="C987">
        <v>2011070</v>
      </c>
      <c r="D987" t="s">
        <v>2377</v>
      </c>
      <c r="E987">
        <v>1</v>
      </c>
      <c r="F987" s="1">
        <v>42915</v>
      </c>
      <c r="G987">
        <v>48.13673</v>
      </c>
      <c r="H987">
        <v>-122.297</v>
      </c>
      <c r="I987">
        <v>-5.49</v>
      </c>
      <c r="J987">
        <v>-51.79</v>
      </c>
      <c r="K987">
        <v>-7.87</v>
      </c>
      <c r="L987">
        <v>0.28199999999999997</v>
      </c>
      <c r="M987">
        <v>2.6379999999999999</v>
      </c>
    </row>
    <row r="988" spans="1:13" x14ac:dyDescent="0.25">
      <c r="A988" t="s">
        <v>5125</v>
      </c>
      <c r="B988">
        <v>2017</v>
      </c>
      <c r="C988">
        <v>2011355</v>
      </c>
      <c r="D988" t="s">
        <v>2378</v>
      </c>
      <c r="E988">
        <v>1</v>
      </c>
      <c r="F988" s="1">
        <v>42969</v>
      </c>
      <c r="G988">
        <v>48.725610000000003</v>
      </c>
      <c r="H988">
        <v>-121.6434</v>
      </c>
      <c r="I988">
        <v>-14.6</v>
      </c>
      <c r="J988">
        <v>-105.5</v>
      </c>
      <c r="K988">
        <v>11.3</v>
      </c>
      <c r="L988">
        <v>0</v>
      </c>
      <c r="M988">
        <v>1.3149999999999999</v>
      </c>
    </row>
    <row r="989" spans="1:13" x14ac:dyDescent="0.25">
      <c r="A989" t="s">
        <v>5701</v>
      </c>
      <c r="B989">
        <v>2017</v>
      </c>
      <c r="C989">
        <v>2011389</v>
      </c>
      <c r="D989" t="s">
        <v>2379</v>
      </c>
      <c r="E989">
        <v>1</v>
      </c>
      <c r="F989" s="1">
        <v>42975</v>
      </c>
      <c r="G989">
        <v>47.896509999999999</v>
      </c>
      <c r="H989">
        <v>-122.8824</v>
      </c>
      <c r="I989">
        <v>-8.83</v>
      </c>
      <c r="J989">
        <v>-69.92</v>
      </c>
      <c r="K989">
        <v>0.72</v>
      </c>
      <c r="L989">
        <v>0.02</v>
      </c>
      <c r="M989">
        <v>0.09</v>
      </c>
    </row>
    <row r="990" spans="1:13" x14ac:dyDescent="0.25">
      <c r="A990" t="s">
        <v>5702</v>
      </c>
      <c r="B990">
        <v>2017</v>
      </c>
      <c r="C990">
        <v>2011065</v>
      </c>
      <c r="D990" t="s">
        <v>2380</v>
      </c>
      <c r="E990">
        <v>1</v>
      </c>
      <c r="F990" s="1">
        <v>42914</v>
      </c>
      <c r="G990">
        <v>47.421300000000002</v>
      </c>
      <c r="H990">
        <v>-122.1878</v>
      </c>
      <c r="I990">
        <v>-7.47</v>
      </c>
      <c r="J990">
        <v>-66.19</v>
      </c>
      <c r="K990">
        <v>-6.43</v>
      </c>
      <c r="L990">
        <v>8.5999999999999993E-2</v>
      </c>
      <c r="M990">
        <v>0.1</v>
      </c>
    </row>
    <row r="991" spans="1:13" x14ac:dyDescent="0.25">
      <c r="A991" t="s">
        <v>5703</v>
      </c>
      <c r="B991">
        <v>2017</v>
      </c>
      <c r="C991">
        <v>2011134</v>
      </c>
      <c r="D991" t="s">
        <v>2381</v>
      </c>
      <c r="E991">
        <v>1</v>
      </c>
      <c r="F991" s="1">
        <v>42934</v>
      </c>
      <c r="G991">
        <v>47.937910000000002</v>
      </c>
      <c r="H991">
        <v>-118.9888</v>
      </c>
      <c r="I991">
        <v>-9.07</v>
      </c>
      <c r="J991">
        <v>-91.03</v>
      </c>
      <c r="K991">
        <v>-18.47</v>
      </c>
      <c r="L991">
        <v>0.14099999999999999</v>
      </c>
      <c r="M991">
        <v>3.5590000000000002</v>
      </c>
    </row>
    <row r="992" spans="1:13" x14ac:dyDescent="0.25">
      <c r="A992" t="s">
        <v>5704</v>
      </c>
      <c r="B992">
        <v>2017</v>
      </c>
      <c r="C992">
        <v>2011119</v>
      </c>
      <c r="D992" t="s">
        <v>2382</v>
      </c>
      <c r="E992">
        <v>1</v>
      </c>
      <c r="F992" s="1">
        <v>42929</v>
      </c>
      <c r="G992">
        <v>47.156979999999997</v>
      </c>
      <c r="H992">
        <v>-122.6829</v>
      </c>
      <c r="I992">
        <v>-4.57</v>
      </c>
      <c r="J992">
        <v>-44.27</v>
      </c>
      <c r="K992">
        <v>-7.71</v>
      </c>
      <c r="L992">
        <v>0.23599999999999999</v>
      </c>
    </row>
    <row r="993" spans="1:13" x14ac:dyDescent="0.25">
      <c r="A993" t="s">
        <v>5705</v>
      </c>
      <c r="B993">
        <v>2017</v>
      </c>
      <c r="C993">
        <v>2011480</v>
      </c>
      <c r="D993" t="s">
        <v>2383</v>
      </c>
      <c r="E993">
        <v>1</v>
      </c>
      <c r="F993" s="1">
        <v>42992</v>
      </c>
      <c r="G993">
        <v>46.832360000000001</v>
      </c>
      <c r="H993">
        <v>-121.8633</v>
      </c>
      <c r="I993">
        <v>-6.88</v>
      </c>
      <c r="J993">
        <v>-69.75</v>
      </c>
      <c r="K993">
        <v>-14.71</v>
      </c>
      <c r="L993">
        <v>0.26100000000000001</v>
      </c>
      <c r="M993">
        <v>0.128</v>
      </c>
    </row>
    <row r="994" spans="1:13" x14ac:dyDescent="0.25">
      <c r="A994" t="s">
        <v>5706</v>
      </c>
      <c r="B994">
        <v>2017</v>
      </c>
      <c r="C994">
        <v>2010693</v>
      </c>
      <c r="D994" t="s">
        <v>2384</v>
      </c>
      <c r="E994">
        <v>1</v>
      </c>
      <c r="F994" s="1">
        <v>42955</v>
      </c>
      <c r="G994">
        <v>47.065049999999999</v>
      </c>
      <c r="H994">
        <v>-119.4241</v>
      </c>
      <c r="I994">
        <v>-12.39</v>
      </c>
      <c r="J994">
        <v>-108.79</v>
      </c>
      <c r="K994">
        <v>-9.67</v>
      </c>
      <c r="L994">
        <v>0.32600000000000001</v>
      </c>
      <c r="M994">
        <v>0.20300000000000001</v>
      </c>
    </row>
    <row r="995" spans="1:13" x14ac:dyDescent="0.25">
      <c r="A995" t="s">
        <v>5707</v>
      </c>
      <c r="B995">
        <v>2017</v>
      </c>
      <c r="C995">
        <v>2011344</v>
      </c>
      <c r="D995" t="s">
        <v>2385</v>
      </c>
      <c r="E995">
        <v>1</v>
      </c>
      <c r="F995" s="1">
        <v>42964</v>
      </c>
      <c r="G995">
        <v>47.467100000000002</v>
      </c>
      <c r="H995">
        <v>-121.45569999999999</v>
      </c>
      <c r="I995">
        <v>-12.18</v>
      </c>
      <c r="J995">
        <v>-88.67</v>
      </c>
      <c r="K995">
        <v>8.77</v>
      </c>
      <c r="L995">
        <v>3.2000000000000001E-2</v>
      </c>
      <c r="M995">
        <v>0.93200000000000005</v>
      </c>
    </row>
    <row r="996" spans="1:13" x14ac:dyDescent="0.25">
      <c r="A996" t="s">
        <v>5708</v>
      </c>
      <c r="B996">
        <v>2017</v>
      </c>
      <c r="C996">
        <v>2011460</v>
      </c>
      <c r="D996" t="s">
        <v>2386</v>
      </c>
      <c r="E996">
        <v>1</v>
      </c>
      <c r="F996" s="1">
        <v>42989</v>
      </c>
      <c r="G996">
        <v>47.021070000000002</v>
      </c>
      <c r="H996">
        <v>-122.831</v>
      </c>
      <c r="I996">
        <v>-4.55</v>
      </c>
      <c r="J996">
        <v>-47.96</v>
      </c>
      <c r="K996">
        <v>-11.56</v>
      </c>
      <c r="L996">
        <v>0.251</v>
      </c>
      <c r="M996">
        <v>0.254</v>
      </c>
    </row>
    <row r="997" spans="1:13" x14ac:dyDescent="0.25">
      <c r="A997" t="s">
        <v>4266</v>
      </c>
      <c r="B997">
        <v>2017</v>
      </c>
      <c r="C997">
        <v>2011382</v>
      </c>
      <c r="D997" t="s">
        <v>2387</v>
      </c>
      <c r="E997">
        <v>1</v>
      </c>
      <c r="F997" s="1">
        <v>42971</v>
      </c>
      <c r="G997">
        <v>46.266753000000001</v>
      </c>
      <c r="H997">
        <v>-121.629648</v>
      </c>
      <c r="I997">
        <v>-11.54</v>
      </c>
      <c r="J997">
        <v>-83.6</v>
      </c>
      <c r="K997">
        <v>8.7200000000000006</v>
      </c>
      <c r="L997">
        <v>3.2000000000000001E-2</v>
      </c>
      <c r="M997">
        <v>0.79100000000000004</v>
      </c>
    </row>
    <row r="998" spans="1:13" x14ac:dyDescent="0.25">
      <c r="A998" t="s">
        <v>4274</v>
      </c>
      <c r="B998">
        <v>2017</v>
      </c>
      <c r="C998">
        <v>2010782</v>
      </c>
      <c r="D998" t="s">
        <v>2388</v>
      </c>
      <c r="E998">
        <v>1</v>
      </c>
      <c r="F998" s="1">
        <v>42968</v>
      </c>
      <c r="G998">
        <v>48.501410999999997</v>
      </c>
      <c r="H998">
        <v>-120.73787299999999</v>
      </c>
      <c r="I998">
        <v>-16.88</v>
      </c>
      <c r="J998">
        <v>-125.08</v>
      </c>
      <c r="K998">
        <v>9.9600000000000009</v>
      </c>
      <c r="L998">
        <v>1E-3</v>
      </c>
      <c r="M998">
        <v>0.53500000000000003</v>
      </c>
    </row>
    <row r="999" spans="1:13" x14ac:dyDescent="0.25">
      <c r="A999" t="s">
        <v>5131</v>
      </c>
      <c r="B999">
        <v>2017</v>
      </c>
      <c r="C999">
        <v>2011342</v>
      </c>
      <c r="D999" t="s">
        <v>2389</v>
      </c>
      <c r="E999">
        <v>1</v>
      </c>
      <c r="F999" s="1">
        <v>42964</v>
      </c>
      <c r="G999">
        <v>47.588738890000002</v>
      </c>
      <c r="H999">
        <v>-119.3227985</v>
      </c>
      <c r="I999">
        <v>-11.96</v>
      </c>
      <c r="J999">
        <v>-107.36</v>
      </c>
      <c r="K999">
        <v>-11.68</v>
      </c>
      <c r="L999">
        <v>0.17399999999999999</v>
      </c>
      <c r="M999">
        <v>3.84</v>
      </c>
    </row>
    <row r="1000" spans="1:13" x14ac:dyDescent="0.25">
      <c r="A1000" t="s">
        <v>5709</v>
      </c>
      <c r="B1000">
        <v>2017</v>
      </c>
      <c r="C1000">
        <v>2010768</v>
      </c>
      <c r="D1000" t="s">
        <v>2390</v>
      </c>
      <c r="E1000">
        <v>1</v>
      </c>
      <c r="F1000" s="1">
        <v>42963</v>
      </c>
      <c r="G1000">
        <v>46.294317049999997</v>
      </c>
      <c r="H1000">
        <v>-90.828452990000002</v>
      </c>
      <c r="I1000">
        <v>-8.09</v>
      </c>
      <c r="J1000">
        <v>-60.36</v>
      </c>
      <c r="K1000">
        <v>4.3600000000000003</v>
      </c>
      <c r="L1000">
        <v>9.0999999999999998E-2</v>
      </c>
      <c r="M1000">
        <v>0.42499999999999999</v>
      </c>
    </row>
    <row r="1001" spans="1:13" x14ac:dyDescent="0.25">
      <c r="A1001" t="s">
        <v>5710</v>
      </c>
      <c r="B1001">
        <v>2017</v>
      </c>
      <c r="C1001">
        <v>2010749</v>
      </c>
      <c r="D1001" t="s">
        <v>2391</v>
      </c>
      <c r="E1001">
        <v>1</v>
      </c>
      <c r="F1001" s="1">
        <v>42962</v>
      </c>
      <c r="G1001">
        <v>46.393481000000001</v>
      </c>
      <c r="H1001">
        <v>-91.287094999999994</v>
      </c>
      <c r="I1001">
        <v>-4.75</v>
      </c>
      <c r="J1001">
        <v>-47.16</v>
      </c>
      <c r="K1001">
        <v>-9.16</v>
      </c>
      <c r="L1001">
        <v>0.33800000000000002</v>
      </c>
      <c r="M1001">
        <v>2.8780000000000001</v>
      </c>
    </row>
    <row r="1002" spans="1:13" x14ac:dyDescent="0.25">
      <c r="A1002" t="s">
        <v>5182</v>
      </c>
      <c r="B1002">
        <v>2017</v>
      </c>
      <c r="C1002">
        <v>2010732</v>
      </c>
      <c r="D1002" t="s">
        <v>2392</v>
      </c>
      <c r="E1002">
        <v>1</v>
      </c>
      <c r="F1002" s="1">
        <v>42961</v>
      </c>
      <c r="G1002">
        <v>46.050218649999998</v>
      </c>
      <c r="H1002">
        <v>-89.864174039999995</v>
      </c>
      <c r="I1002">
        <v>-3.95</v>
      </c>
      <c r="J1002">
        <v>-43.57</v>
      </c>
      <c r="K1002">
        <v>-11.97</v>
      </c>
      <c r="L1002">
        <v>0.47599999999999998</v>
      </c>
      <c r="M1002">
        <v>2.3559999999999999</v>
      </c>
    </row>
    <row r="1003" spans="1:13" x14ac:dyDescent="0.25">
      <c r="A1003" t="s">
        <v>3538</v>
      </c>
      <c r="B1003">
        <v>2017</v>
      </c>
      <c r="C1003">
        <v>2010328</v>
      </c>
      <c r="D1003" t="s">
        <v>2393</v>
      </c>
      <c r="E1003">
        <v>1</v>
      </c>
      <c r="F1003" s="1">
        <v>42907</v>
      </c>
      <c r="G1003">
        <v>39.469410000000003</v>
      </c>
      <c r="H1003">
        <v>-79.498729999999995</v>
      </c>
      <c r="I1003">
        <v>-6.8</v>
      </c>
      <c r="J1003">
        <v>-47.65</v>
      </c>
      <c r="K1003">
        <v>6.75</v>
      </c>
      <c r="L1003">
        <v>8.7999999999999995E-2</v>
      </c>
      <c r="M1003">
        <v>0.3</v>
      </c>
    </row>
    <row r="1004" spans="1:13" x14ac:dyDescent="0.25">
      <c r="A1004" t="s">
        <v>3024</v>
      </c>
      <c r="B1004">
        <v>2017</v>
      </c>
      <c r="C1004">
        <v>2010220</v>
      </c>
      <c r="D1004" t="s">
        <v>2394</v>
      </c>
      <c r="E1004">
        <v>1</v>
      </c>
      <c r="F1004" s="1">
        <v>42893</v>
      </c>
      <c r="G1004">
        <v>38.821710000000003</v>
      </c>
      <c r="H1004">
        <v>-80.589699999999993</v>
      </c>
      <c r="I1004">
        <v>-6.86</v>
      </c>
      <c r="J1004">
        <v>-44.42</v>
      </c>
      <c r="K1004">
        <v>10.46</v>
      </c>
      <c r="L1004">
        <v>0</v>
      </c>
      <c r="M1004">
        <v>0.28599999999999998</v>
      </c>
    </row>
    <row r="1005" spans="1:13" x14ac:dyDescent="0.25">
      <c r="A1005" t="s">
        <v>5191</v>
      </c>
      <c r="B1005">
        <v>2017</v>
      </c>
      <c r="C1005">
        <v>2010209</v>
      </c>
      <c r="D1005" t="s">
        <v>2395</v>
      </c>
      <c r="E1005">
        <v>1</v>
      </c>
      <c r="F1005" s="1">
        <v>42892</v>
      </c>
      <c r="G1005">
        <v>39.133620000000001</v>
      </c>
      <c r="H1005">
        <v>-78.597369999999998</v>
      </c>
      <c r="I1005">
        <v>-6.37</v>
      </c>
      <c r="J1005">
        <v>-42.01</v>
      </c>
      <c r="K1005">
        <v>8.9499999999999993</v>
      </c>
      <c r="L1005">
        <v>3.2000000000000001E-2</v>
      </c>
      <c r="M1005">
        <v>7.1999999999999995E-2</v>
      </c>
    </row>
    <row r="1006" spans="1:13" x14ac:dyDescent="0.25">
      <c r="A1006" t="s">
        <v>5189</v>
      </c>
      <c r="B1006">
        <v>2017</v>
      </c>
      <c r="C1006">
        <v>2010221</v>
      </c>
      <c r="D1006" t="s">
        <v>2396</v>
      </c>
      <c r="E1006">
        <v>1</v>
      </c>
      <c r="F1006" s="1">
        <v>42894</v>
      </c>
      <c r="G1006">
        <v>38.837800000000001</v>
      </c>
      <c r="H1006">
        <v>-82.12585</v>
      </c>
      <c r="I1006">
        <v>-2.2799999999999998</v>
      </c>
      <c r="J1006">
        <v>-18.21</v>
      </c>
      <c r="K1006">
        <v>0.03</v>
      </c>
      <c r="L1006">
        <v>0.46200000000000002</v>
      </c>
      <c r="M1006">
        <v>0.52700000000000002</v>
      </c>
    </row>
    <row r="1007" spans="1:13" x14ac:dyDescent="0.25">
      <c r="A1007" t="s">
        <v>5711</v>
      </c>
      <c r="B1007">
        <v>2017</v>
      </c>
      <c r="C1007">
        <v>2010925</v>
      </c>
      <c r="D1007" t="s">
        <v>2397</v>
      </c>
      <c r="E1007">
        <v>1</v>
      </c>
      <c r="F1007" s="1">
        <v>42991</v>
      </c>
      <c r="G1007">
        <v>37.980840000000001</v>
      </c>
      <c r="H1007">
        <v>-81.071719999999999</v>
      </c>
      <c r="I1007">
        <v>-5.72</v>
      </c>
      <c r="J1007">
        <v>-36.909999999999997</v>
      </c>
      <c r="K1007">
        <v>8.85</v>
      </c>
      <c r="L1007">
        <v>4.1000000000000002E-2</v>
      </c>
      <c r="M1007">
        <v>3.2000000000000001E-2</v>
      </c>
    </row>
    <row r="1008" spans="1:13" x14ac:dyDescent="0.25">
      <c r="A1008" t="s">
        <v>5712</v>
      </c>
      <c r="B1008">
        <v>2017</v>
      </c>
      <c r="C1008">
        <v>2010803</v>
      </c>
      <c r="D1008" t="s">
        <v>2398</v>
      </c>
      <c r="E1008">
        <v>1</v>
      </c>
      <c r="F1008" s="1">
        <v>42970</v>
      </c>
      <c r="G1008">
        <v>39.49277</v>
      </c>
      <c r="H1008">
        <v>-79.794219999999996</v>
      </c>
      <c r="I1008">
        <v>-6.11</v>
      </c>
      <c r="J1008">
        <v>-40.380000000000003</v>
      </c>
      <c r="K1008">
        <v>8.5</v>
      </c>
      <c r="L1008">
        <v>5.1999999999999998E-2</v>
      </c>
      <c r="M1008">
        <v>4.5999999999999999E-2</v>
      </c>
    </row>
    <row r="1009" spans="1:13" x14ac:dyDescent="0.25">
      <c r="A1009" t="s">
        <v>5713</v>
      </c>
      <c r="B1009">
        <v>2017</v>
      </c>
      <c r="C1009">
        <v>2010812</v>
      </c>
      <c r="D1009" t="s">
        <v>2399</v>
      </c>
      <c r="E1009">
        <v>1</v>
      </c>
      <c r="F1009" s="1">
        <v>42971</v>
      </c>
      <c r="G1009">
        <v>38.42877</v>
      </c>
      <c r="H1009">
        <v>-82.253270000000001</v>
      </c>
      <c r="I1009">
        <v>-3.87</v>
      </c>
      <c r="J1009">
        <v>-28.29</v>
      </c>
      <c r="K1009">
        <v>2.67</v>
      </c>
      <c r="L1009">
        <v>0.19400000000000001</v>
      </c>
      <c r="M1009">
        <v>0.40899999999999997</v>
      </c>
    </row>
    <row r="1010" spans="1:13" x14ac:dyDescent="0.25">
      <c r="A1010" t="s">
        <v>5714</v>
      </c>
      <c r="B1010">
        <v>2017</v>
      </c>
      <c r="C1010">
        <v>2010942</v>
      </c>
      <c r="D1010" t="s">
        <v>2400</v>
      </c>
      <c r="E1010">
        <v>1</v>
      </c>
      <c r="F1010" s="1">
        <v>42998</v>
      </c>
      <c r="G1010">
        <v>39.371609999999997</v>
      </c>
      <c r="H1010">
        <v>-78.882850000000005</v>
      </c>
      <c r="I1010">
        <v>-4.3600000000000003</v>
      </c>
      <c r="J1010">
        <v>-33.35</v>
      </c>
      <c r="K1010">
        <v>1.53</v>
      </c>
      <c r="L1010">
        <v>0.17100000000000001</v>
      </c>
      <c r="M1010">
        <v>0.21199999999999999</v>
      </c>
    </row>
    <row r="1011" spans="1:13" x14ac:dyDescent="0.25">
      <c r="A1011" t="s">
        <v>3825</v>
      </c>
      <c r="B1011">
        <v>2017</v>
      </c>
      <c r="C1011">
        <v>2010724</v>
      </c>
      <c r="D1011" t="s">
        <v>2401</v>
      </c>
      <c r="E1011">
        <v>1</v>
      </c>
      <c r="F1011" s="1">
        <v>42960</v>
      </c>
      <c r="G1011">
        <v>44.787610000000001</v>
      </c>
      <c r="H1011">
        <v>-109.2607</v>
      </c>
      <c r="I1011">
        <v>-15.76</v>
      </c>
      <c r="J1011">
        <v>-128.09</v>
      </c>
      <c r="K1011">
        <v>-2.0099999999999998</v>
      </c>
      <c r="L1011">
        <v>0.19600000000000001</v>
      </c>
      <c r="M1011">
        <v>0.44500000000000001</v>
      </c>
    </row>
    <row r="1012" spans="1:13" x14ac:dyDescent="0.25">
      <c r="A1012" t="s">
        <v>3215</v>
      </c>
      <c r="B1012">
        <v>2017</v>
      </c>
      <c r="C1012">
        <v>2011317</v>
      </c>
      <c r="D1012" t="s">
        <v>2402</v>
      </c>
      <c r="E1012">
        <v>1</v>
      </c>
      <c r="F1012" s="1">
        <v>42958</v>
      </c>
      <c r="G1012">
        <v>44.478619999999999</v>
      </c>
      <c r="H1012">
        <v>-106.7522</v>
      </c>
      <c r="I1012">
        <v>-11</v>
      </c>
      <c r="J1012">
        <v>-96.81</v>
      </c>
      <c r="K1012">
        <v>-8.81</v>
      </c>
      <c r="L1012">
        <v>0.154</v>
      </c>
      <c r="M1012">
        <v>2.1920000000000002</v>
      </c>
    </row>
    <row r="1013" spans="1:13" x14ac:dyDescent="0.25">
      <c r="A1013" t="s">
        <v>5202</v>
      </c>
      <c r="B1013">
        <v>2017</v>
      </c>
      <c r="C1013">
        <v>2010796</v>
      </c>
      <c r="D1013" t="s">
        <v>2403</v>
      </c>
      <c r="E1013">
        <v>1</v>
      </c>
      <c r="F1013" s="1">
        <v>42968</v>
      </c>
      <c r="G1013">
        <v>41.511200000000002</v>
      </c>
      <c r="H1013">
        <v>-105.41719999999999</v>
      </c>
      <c r="I1013">
        <v>-13.21</v>
      </c>
      <c r="J1013">
        <v>-105.55</v>
      </c>
      <c r="K1013">
        <v>0.13</v>
      </c>
      <c r="L1013">
        <v>0.03</v>
      </c>
      <c r="M1013">
        <v>5.5E-2</v>
      </c>
    </row>
    <row r="1014" spans="1:13" x14ac:dyDescent="0.25">
      <c r="A1014" t="s">
        <v>5200</v>
      </c>
      <c r="B1014">
        <v>2017</v>
      </c>
      <c r="C1014">
        <v>2010778</v>
      </c>
      <c r="D1014" t="s">
        <v>2404</v>
      </c>
      <c r="E1014">
        <v>1</v>
      </c>
      <c r="F1014" s="1">
        <v>42964</v>
      </c>
      <c r="G1014">
        <v>41.944949999999999</v>
      </c>
      <c r="H1014">
        <v>-110.65689999999999</v>
      </c>
      <c r="I1014">
        <v>-16.07</v>
      </c>
      <c r="J1014">
        <v>-121.93</v>
      </c>
      <c r="K1014">
        <v>6.63</v>
      </c>
      <c r="L1014">
        <v>4.3999999999999997E-2</v>
      </c>
      <c r="M1014">
        <v>0.159</v>
      </c>
    </row>
    <row r="1015" spans="1:13" x14ac:dyDescent="0.25">
      <c r="A1015" t="s">
        <v>5194</v>
      </c>
      <c r="B1015">
        <v>2017</v>
      </c>
      <c r="C1015">
        <v>2010845</v>
      </c>
      <c r="D1015" t="s">
        <v>2405</v>
      </c>
      <c r="E1015">
        <v>1</v>
      </c>
      <c r="F1015" s="1">
        <v>42977</v>
      </c>
      <c r="G1015">
        <v>42.80153</v>
      </c>
      <c r="H1015">
        <v>-109.4609</v>
      </c>
      <c r="I1015">
        <v>-13.91</v>
      </c>
      <c r="J1015">
        <v>-111.12</v>
      </c>
      <c r="K1015">
        <v>0.16</v>
      </c>
      <c r="L1015">
        <v>0.20799999999999999</v>
      </c>
      <c r="M1015">
        <v>3.0369999999999999</v>
      </c>
    </row>
    <row r="1016" spans="1:13" x14ac:dyDescent="0.25">
      <c r="A1016" t="s">
        <v>5197</v>
      </c>
      <c r="B1016">
        <v>2017</v>
      </c>
      <c r="C1016">
        <v>2010753</v>
      </c>
      <c r="D1016" t="s">
        <v>2406</v>
      </c>
      <c r="E1016">
        <v>1</v>
      </c>
      <c r="F1016" s="1">
        <v>42962</v>
      </c>
      <c r="G1016">
        <v>43.899030000000003</v>
      </c>
      <c r="H1016">
        <v>-110.6734</v>
      </c>
      <c r="I1016">
        <v>-16.52</v>
      </c>
      <c r="J1016">
        <v>-127.01</v>
      </c>
      <c r="K1016">
        <v>5.15</v>
      </c>
      <c r="L1016">
        <v>9.1999999999999998E-2</v>
      </c>
      <c r="M1016">
        <v>2.9809999999999999</v>
      </c>
    </row>
    <row r="1017" spans="1:13" x14ac:dyDescent="0.25">
      <c r="A1017" t="s">
        <v>5193</v>
      </c>
      <c r="B1017">
        <v>2017</v>
      </c>
      <c r="C1017">
        <v>2010767</v>
      </c>
      <c r="D1017" t="s">
        <v>2407</v>
      </c>
      <c r="E1017">
        <v>1</v>
      </c>
      <c r="F1017" s="1">
        <v>42963</v>
      </c>
      <c r="G1017">
        <v>41.152340000000002</v>
      </c>
      <c r="H1017">
        <v>-110.825</v>
      </c>
      <c r="I1017">
        <v>-14.14</v>
      </c>
      <c r="J1017">
        <v>-112.18</v>
      </c>
      <c r="K1017">
        <v>0.94</v>
      </c>
      <c r="L1017">
        <v>0.115</v>
      </c>
      <c r="M1017">
        <v>0.79400000000000004</v>
      </c>
    </row>
    <row r="1018" spans="1:13" x14ac:dyDescent="0.25">
      <c r="A1018" t="s">
        <v>5201</v>
      </c>
      <c r="B1018">
        <v>2017</v>
      </c>
      <c r="C1018">
        <v>2010822</v>
      </c>
      <c r="D1018" t="s">
        <v>2408</v>
      </c>
      <c r="E1018">
        <v>1</v>
      </c>
      <c r="F1018" s="1">
        <v>42970</v>
      </c>
      <c r="G1018">
        <v>42.707230000000003</v>
      </c>
      <c r="H1018">
        <v>-109.1734</v>
      </c>
      <c r="I1018">
        <v>-16.28</v>
      </c>
      <c r="J1018">
        <v>-120.75</v>
      </c>
      <c r="K1018">
        <v>9.49</v>
      </c>
      <c r="L1018">
        <v>1.2E-2</v>
      </c>
      <c r="M1018">
        <v>1.663</v>
      </c>
    </row>
    <row r="1019" spans="1:13" x14ac:dyDescent="0.25">
      <c r="A1019" t="s">
        <v>5715</v>
      </c>
      <c r="B1019">
        <v>2017</v>
      </c>
      <c r="C1019">
        <v>2010777</v>
      </c>
      <c r="D1019" t="s">
        <v>2409</v>
      </c>
      <c r="E1019">
        <v>1</v>
      </c>
      <c r="F1019" s="1">
        <v>42964</v>
      </c>
      <c r="G1019">
        <v>43.105240000000002</v>
      </c>
      <c r="H1019">
        <v>-109.73260000000001</v>
      </c>
      <c r="I1019">
        <v>-15.74</v>
      </c>
      <c r="J1019">
        <v>-118.54</v>
      </c>
      <c r="K1019">
        <v>7.38</v>
      </c>
      <c r="L1019">
        <v>5.5E-2</v>
      </c>
      <c r="M1019">
        <v>1.3360000000000001</v>
      </c>
    </row>
    <row r="1020" spans="1:13" x14ac:dyDescent="0.25">
      <c r="A1020" t="s">
        <v>5716</v>
      </c>
      <c r="B1020">
        <v>2017</v>
      </c>
      <c r="C1020">
        <v>2010781</v>
      </c>
      <c r="D1020" t="s">
        <v>2410</v>
      </c>
      <c r="E1020">
        <v>1</v>
      </c>
      <c r="F1020" s="1">
        <v>42967</v>
      </c>
      <c r="G1020">
        <v>42.793750000000003</v>
      </c>
      <c r="H1020">
        <v>-106.4259</v>
      </c>
      <c r="I1020">
        <v>-12.51</v>
      </c>
      <c r="J1020">
        <v>-109.59</v>
      </c>
      <c r="K1020">
        <v>-9.51</v>
      </c>
      <c r="L1020">
        <v>0.32</v>
      </c>
      <c r="M1020">
        <v>0.99199999999999999</v>
      </c>
    </row>
    <row r="1021" spans="1:13" x14ac:dyDescent="0.25">
      <c r="A1021" t="s">
        <v>5717</v>
      </c>
      <c r="B1021">
        <v>2017</v>
      </c>
      <c r="C1021">
        <v>2011320</v>
      </c>
      <c r="D1021" t="s">
        <v>2411</v>
      </c>
      <c r="E1021">
        <v>1</v>
      </c>
      <c r="F1021" s="1">
        <v>42960</v>
      </c>
      <c r="G1021">
        <v>41.23809</v>
      </c>
      <c r="H1021">
        <v>-105.8616</v>
      </c>
      <c r="I1021">
        <v>-2.89</v>
      </c>
      <c r="J1021">
        <v>-49.96</v>
      </c>
      <c r="K1021">
        <v>-26.84</v>
      </c>
      <c r="L1021">
        <v>0.628</v>
      </c>
      <c r="M1021">
        <v>2.4609999999999999</v>
      </c>
    </row>
    <row r="1022" spans="1:13" x14ac:dyDescent="0.25">
      <c r="A1022" t="s">
        <v>5718</v>
      </c>
      <c r="B1022">
        <v>2017</v>
      </c>
      <c r="C1022">
        <v>2010776</v>
      </c>
      <c r="D1022" t="s">
        <v>2412</v>
      </c>
      <c r="E1022">
        <v>1</v>
      </c>
      <c r="F1022" s="1">
        <v>42965</v>
      </c>
      <c r="G1022">
        <v>44.281739999999999</v>
      </c>
      <c r="H1022">
        <v>-109.11020000000001</v>
      </c>
      <c r="I1022">
        <v>-15.16</v>
      </c>
      <c r="J1022">
        <v>-124.23</v>
      </c>
      <c r="K1022">
        <v>-2.95</v>
      </c>
      <c r="L1022">
        <v>8.4000000000000005E-2</v>
      </c>
      <c r="M1022">
        <v>0.46200000000000002</v>
      </c>
    </row>
    <row r="1023" spans="1:13" x14ac:dyDescent="0.25">
      <c r="A1023" t="s">
        <v>5719</v>
      </c>
      <c r="B1023">
        <v>2017</v>
      </c>
      <c r="C1023">
        <v>2010834</v>
      </c>
      <c r="D1023" t="s">
        <v>2413</v>
      </c>
      <c r="E1023">
        <v>1</v>
      </c>
      <c r="F1023" s="1">
        <v>42976</v>
      </c>
      <c r="G1023">
        <v>43.774030000000003</v>
      </c>
      <c r="H1023">
        <v>-109.8408</v>
      </c>
      <c r="I1023">
        <v>-19.07</v>
      </c>
      <c r="J1023">
        <v>-142.06</v>
      </c>
      <c r="K1023">
        <v>10.5</v>
      </c>
      <c r="L1023">
        <v>0</v>
      </c>
      <c r="M1023">
        <v>0.58699999999999997</v>
      </c>
    </row>
    <row r="1024" spans="1:13" x14ac:dyDescent="0.25">
      <c r="A1024" t="s">
        <v>3905</v>
      </c>
      <c r="B1024">
        <v>2017</v>
      </c>
      <c r="C1024">
        <v>2010823</v>
      </c>
      <c r="D1024" t="s">
        <v>2414</v>
      </c>
      <c r="E1024">
        <v>1</v>
      </c>
      <c r="F1024" s="1">
        <v>42974</v>
      </c>
      <c r="G1024">
        <v>42.271439999999998</v>
      </c>
      <c r="H1024">
        <v>-109.4346</v>
      </c>
      <c r="I1024">
        <v>-15.51</v>
      </c>
      <c r="J1024">
        <v>-119.4</v>
      </c>
      <c r="K1024">
        <v>4.68</v>
      </c>
      <c r="L1024">
        <v>0.04</v>
      </c>
      <c r="M1024">
        <v>7.9000000000000001E-2</v>
      </c>
    </row>
    <row r="1025" spans="1:13" x14ac:dyDescent="0.25">
      <c r="A1025" t="s">
        <v>3106</v>
      </c>
      <c r="B1025">
        <v>2017</v>
      </c>
      <c r="C1025">
        <v>2010647</v>
      </c>
      <c r="D1025" t="s">
        <v>2415</v>
      </c>
      <c r="E1025">
        <v>1</v>
      </c>
      <c r="F1025" s="1">
        <v>42948</v>
      </c>
      <c r="G1025">
        <v>42.953659999999999</v>
      </c>
      <c r="H1025">
        <v>-109.804</v>
      </c>
      <c r="I1025">
        <v>-15.39</v>
      </c>
      <c r="J1025">
        <v>-118.91</v>
      </c>
      <c r="K1025">
        <v>4.21</v>
      </c>
      <c r="L1025">
        <v>4.2999999999999997E-2</v>
      </c>
      <c r="M1025">
        <v>1.518</v>
      </c>
    </row>
    <row r="1026" spans="1:13" x14ac:dyDescent="0.25">
      <c r="A1026" t="s">
        <v>5720</v>
      </c>
      <c r="B1026">
        <v>2017</v>
      </c>
      <c r="C1026">
        <v>2010824</v>
      </c>
      <c r="D1026" t="s">
        <v>2416</v>
      </c>
      <c r="E1026">
        <v>1</v>
      </c>
      <c r="F1026" s="1">
        <v>42974</v>
      </c>
      <c r="G1026">
        <v>43.069029999999998</v>
      </c>
      <c r="H1026">
        <v>-109.5855</v>
      </c>
      <c r="I1026">
        <v>-16.809999999999999</v>
      </c>
      <c r="J1026">
        <v>-123.41</v>
      </c>
      <c r="K1026">
        <v>11.07</v>
      </c>
      <c r="L1026">
        <v>0</v>
      </c>
      <c r="M1026">
        <v>0.93700000000000006</v>
      </c>
    </row>
    <row r="1027" spans="1:13" x14ac:dyDescent="0.25">
      <c r="A1027" t="s">
        <v>5721</v>
      </c>
      <c r="B1027">
        <v>2017</v>
      </c>
      <c r="C1027">
        <v>2010748</v>
      </c>
      <c r="D1027" t="s">
        <v>2417</v>
      </c>
      <c r="E1027">
        <v>1</v>
      </c>
      <c r="F1027" s="1">
        <v>42961</v>
      </c>
      <c r="G1027">
        <v>43.726970000000001</v>
      </c>
      <c r="H1027">
        <v>-110.8236</v>
      </c>
      <c r="I1027">
        <v>-18.09</v>
      </c>
      <c r="J1027">
        <v>-131.69999999999999</v>
      </c>
      <c r="K1027">
        <v>13.02</v>
      </c>
      <c r="L1027">
        <v>0</v>
      </c>
      <c r="M1027">
        <v>4.9930000000000003</v>
      </c>
    </row>
    <row r="1028" spans="1:13" x14ac:dyDescent="0.25">
      <c r="A1028" t="s">
        <v>5722</v>
      </c>
      <c r="B1028">
        <v>2017</v>
      </c>
      <c r="C1028">
        <v>2010738</v>
      </c>
      <c r="D1028" t="s">
        <v>2418</v>
      </c>
      <c r="E1028">
        <v>1</v>
      </c>
      <c r="F1028" s="1">
        <v>42962</v>
      </c>
      <c r="G1028">
        <v>41.401690000000002</v>
      </c>
      <c r="H1028">
        <v>-105.82850000000001</v>
      </c>
      <c r="I1028">
        <v>-8.56</v>
      </c>
      <c r="J1028">
        <v>-82.88</v>
      </c>
      <c r="K1028">
        <v>-14.4</v>
      </c>
      <c r="L1028">
        <v>0.187</v>
      </c>
      <c r="M1028">
        <v>0.60299999999999998</v>
      </c>
    </row>
    <row r="1029" spans="1:13" x14ac:dyDescent="0.25">
      <c r="A1029" t="s">
        <v>5723</v>
      </c>
      <c r="B1029">
        <v>2017</v>
      </c>
      <c r="C1029">
        <v>2010779</v>
      </c>
      <c r="D1029" t="s">
        <v>2419</v>
      </c>
      <c r="E1029">
        <v>1</v>
      </c>
      <c r="F1029" s="1">
        <v>42965</v>
      </c>
      <c r="G1029">
        <v>42.91854</v>
      </c>
      <c r="H1029">
        <v>-107.73560000000001</v>
      </c>
      <c r="I1029">
        <v>-8.1199999999999992</v>
      </c>
      <c r="J1029">
        <v>-101.6</v>
      </c>
      <c r="K1029">
        <v>-36.64</v>
      </c>
      <c r="L1029">
        <v>0.35399999999999998</v>
      </c>
      <c r="M1029">
        <v>0.28999999999999998</v>
      </c>
    </row>
    <row r="1030" spans="1:13" x14ac:dyDescent="0.25">
      <c r="A1030" t="s">
        <v>5724</v>
      </c>
      <c r="B1030">
        <v>2017</v>
      </c>
      <c r="C1030">
        <v>2010806</v>
      </c>
      <c r="D1030" t="s">
        <v>2420</v>
      </c>
      <c r="E1030">
        <v>1</v>
      </c>
      <c r="F1030" s="1">
        <v>42970</v>
      </c>
      <c r="G1030">
        <v>41.415289999999999</v>
      </c>
      <c r="H1030">
        <v>-106.3582</v>
      </c>
      <c r="I1030">
        <v>-14.28</v>
      </c>
      <c r="J1030">
        <v>-113.95</v>
      </c>
      <c r="K1030">
        <v>0.28999999999999998</v>
      </c>
      <c r="L1030">
        <v>3.5999999999999997E-2</v>
      </c>
      <c r="M1030">
        <v>7.9000000000000001E-2</v>
      </c>
    </row>
    <row r="1031" spans="1:13" x14ac:dyDescent="0.25">
      <c r="A1031" t="s">
        <v>3948</v>
      </c>
      <c r="B1031">
        <v>2017</v>
      </c>
      <c r="C1031">
        <v>2010670</v>
      </c>
      <c r="D1031" t="s">
        <v>2421</v>
      </c>
      <c r="E1031">
        <v>1</v>
      </c>
      <c r="F1031" s="1">
        <v>42950</v>
      </c>
      <c r="G1031">
        <v>44.184214799999999</v>
      </c>
      <c r="H1031">
        <v>-106.75893069999999</v>
      </c>
      <c r="I1031">
        <v>-13.63</v>
      </c>
      <c r="J1031">
        <v>-112.41</v>
      </c>
      <c r="K1031">
        <v>-3.37</v>
      </c>
      <c r="L1031">
        <v>4.2999999999999997E-2</v>
      </c>
      <c r="M1031">
        <v>4.681</v>
      </c>
    </row>
    <row r="1032" spans="1:13" x14ac:dyDescent="0.25">
      <c r="A1032" t="s">
        <v>3933</v>
      </c>
      <c r="B1032">
        <v>2017</v>
      </c>
      <c r="C1032">
        <v>2010740</v>
      </c>
      <c r="D1032" t="s">
        <v>1391</v>
      </c>
      <c r="E1032">
        <v>2</v>
      </c>
      <c r="F1032" s="1">
        <v>42961</v>
      </c>
      <c r="G1032">
        <v>33.29204</v>
      </c>
      <c r="H1032">
        <v>-87.391379999999998</v>
      </c>
      <c r="I1032">
        <v>-3.87</v>
      </c>
      <c r="J1032">
        <v>-21.36</v>
      </c>
      <c r="K1032">
        <v>9.6</v>
      </c>
      <c r="L1032">
        <v>1.0999999999999999E-2</v>
      </c>
      <c r="M1032">
        <v>3.1E-2</v>
      </c>
    </row>
    <row r="1033" spans="1:13" x14ac:dyDescent="0.25">
      <c r="A1033" t="s">
        <v>4394</v>
      </c>
      <c r="B1033">
        <v>2017</v>
      </c>
      <c r="C1033">
        <v>2010759</v>
      </c>
      <c r="D1033" t="s">
        <v>1394</v>
      </c>
      <c r="E1033">
        <v>2</v>
      </c>
      <c r="F1033" s="1">
        <v>42963</v>
      </c>
      <c r="G1033">
        <v>31.62067</v>
      </c>
      <c r="H1033">
        <v>-88.351209999999995</v>
      </c>
      <c r="I1033">
        <v>-0.41</v>
      </c>
      <c r="J1033">
        <v>-6.67</v>
      </c>
      <c r="K1033">
        <v>-3.39</v>
      </c>
      <c r="L1033">
        <v>0.20200000000000001</v>
      </c>
      <c r="M1033">
        <v>0.36599999999999999</v>
      </c>
    </row>
    <row r="1034" spans="1:13" x14ac:dyDescent="0.25">
      <c r="A1034" t="s">
        <v>3799</v>
      </c>
      <c r="B1034">
        <v>2017</v>
      </c>
      <c r="C1034">
        <v>2010536</v>
      </c>
      <c r="D1034" t="s">
        <v>1400</v>
      </c>
      <c r="E1034">
        <v>2</v>
      </c>
      <c r="F1034" s="1">
        <v>42936</v>
      </c>
      <c r="G1034">
        <v>34.539369999999998</v>
      </c>
      <c r="H1034">
        <v>-92.273750000000007</v>
      </c>
      <c r="I1034">
        <v>-1.94</v>
      </c>
      <c r="J1034">
        <v>-14.65</v>
      </c>
      <c r="K1034">
        <v>0.87</v>
      </c>
      <c r="L1034">
        <v>0.13100000000000001</v>
      </c>
      <c r="M1034">
        <v>0.14899999999999999</v>
      </c>
    </row>
    <row r="1035" spans="1:13" x14ac:dyDescent="0.25">
      <c r="A1035" t="s">
        <v>4401</v>
      </c>
      <c r="B1035">
        <v>2017</v>
      </c>
      <c r="C1035">
        <v>2010863</v>
      </c>
      <c r="D1035" t="s">
        <v>1402</v>
      </c>
      <c r="E1035">
        <v>2</v>
      </c>
      <c r="F1035" s="1">
        <v>42984</v>
      </c>
      <c r="G1035">
        <v>33.075560000000003</v>
      </c>
      <c r="H1035">
        <v>-92.660600000000002</v>
      </c>
      <c r="I1035">
        <v>-2.2799999999999998</v>
      </c>
      <c r="J1035">
        <v>-22.3</v>
      </c>
      <c r="K1035">
        <v>-4.0599999999999996</v>
      </c>
      <c r="L1035">
        <v>4.2999999999999997E-2</v>
      </c>
    </row>
    <row r="1036" spans="1:13" x14ac:dyDescent="0.25">
      <c r="A1036" t="s">
        <v>3136</v>
      </c>
      <c r="B1036">
        <v>2017</v>
      </c>
      <c r="C1036">
        <v>2011410</v>
      </c>
      <c r="D1036" t="s">
        <v>1410</v>
      </c>
      <c r="E1036">
        <v>2</v>
      </c>
      <c r="F1036" s="1">
        <v>42977</v>
      </c>
      <c r="G1036">
        <v>33.569299999999998</v>
      </c>
      <c r="H1036">
        <v>-111.5241</v>
      </c>
      <c r="I1036">
        <v>-5.2</v>
      </c>
      <c r="J1036">
        <v>-45.49</v>
      </c>
      <c r="K1036">
        <v>-3.89</v>
      </c>
      <c r="L1036">
        <v>0.18099999999999999</v>
      </c>
      <c r="M1036">
        <v>0.90700000000000003</v>
      </c>
    </row>
    <row r="1037" spans="1:13" x14ac:dyDescent="0.25">
      <c r="A1037" t="s">
        <v>4411</v>
      </c>
      <c r="B1037">
        <v>2017</v>
      </c>
      <c r="C1037">
        <v>2010702</v>
      </c>
      <c r="D1037" t="s">
        <v>1415</v>
      </c>
      <c r="E1037">
        <v>2</v>
      </c>
      <c r="F1037" s="1">
        <v>42955</v>
      </c>
      <c r="G1037">
        <v>33.830599999999997</v>
      </c>
      <c r="H1037">
        <v>-109.0851</v>
      </c>
      <c r="I1037">
        <v>-3.85</v>
      </c>
      <c r="J1037">
        <v>-39.4</v>
      </c>
      <c r="K1037">
        <v>-8.6</v>
      </c>
      <c r="L1037">
        <v>0.32</v>
      </c>
    </row>
    <row r="1038" spans="1:13" x14ac:dyDescent="0.25">
      <c r="A1038" t="s">
        <v>3786</v>
      </c>
      <c r="B1038">
        <v>2017</v>
      </c>
      <c r="C1038">
        <v>2010683</v>
      </c>
      <c r="D1038" t="s">
        <v>1423</v>
      </c>
      <c r="E1038">
        <v>2</v>
      </c>
      <c r="F1038" s="1">
        <v>42954</v>
      </c>
      <c r="G1038">
        <v>38.078330000000001</v>
      </c>
      <c r="H1038">
        <v>-122.74339999999999</v>
      </c>
      <c r="I1038">
        <v>-4.12</v>
      </c>
      <c r="J1038">
        <v>-27.5</v>
      </c>
      <c r="K1038">
        <v>5.46</v>
      </c>
      <c r="L1038">
        <v>0.158</v>
      </c>
      <c r="M1038">
        <v>0.78600000000000003</v>
      </c>
    </row>
    <row r="1039" spans="1:13" x14ac:dyDescent="0.25">
      <c r="A1039" t="s">
        <v>4435</v>
      </c>
      <c r="B1039">
        <v>2017</v>
      </c>
      <c r="C1039">
        <v>2010799</v>
      </c>
      <c r="D1039" t="s">
        <v>1427</v>
      </c>
      <c r="E1039">
        <v>2</v>
      </c>
      <c r="F1039" s="1">
        <v>42970</v>
      </c>
      <c r="G1039">
        <v>33.801189999999998</v>
      </c>
      <c r="H1039">
        <v>-117.81019999999999</v>
      </c>
      <c r="I1039">
        <v>-4.79</v>
      </c>
      <c r="J1039">
        <v>-37.74</v>
      </c>
      <c r="K1039">
        <v>0.57999999999999996</v>
      </c>
      <c r="L1039">
        <v>0.19600000000000001</v>
      </c>
      <c r="M1039">
        <v>1.423</v>
      </c>
    </row>
    <row r="1040" spans="1:13" x14ac:dyDescent="0.25">
      <c r="A1040" t="s">
        <v>4462</v>
      </c>
      <c r="B1040">
        <v>2017</v>
      </c>
      <c r="C1040">
        <v>2011238</v>
      </c>
      <c r="D1040" t="s">
        <v>1458</v>
      </c>
      <c r="E1040">
        <v>2</v>
      </c>
      <c r="F1040" s="1">
        <v>42947</v>
      </c>
      <c r="G1040">
        <v>39.036700000000003</v>
      </c>
      <c r="H1040">
        <v>-107.9111</v>
      </c>
      <c r="I1040">
        <v>-12.66</v>
      </c>
      <c r="J1040">
        <v>-98.67</v>
      </c>
      <c r="K1040">
        <v>2.61</v>
      </c>
      <c r="L1040">
        <v>0.13700000000000001</v>
      </c>
      <c r="M1040">
        <v>1.1579999999999999</v>
      </c>
    </row>
    <row r="1041" spans="1:13" x14ac:dyDescent="0.25">
      <c r="A1041" t="s">
        <v>2989</v>
      </c>
      <c r="B1041">
        <v>2017</v>
      </c>
      <c r="C1041">
        <v>2010580</v>
      </c>
      <c r="D1041" t="s">
        <v>1464</v>
      </c>
      <c r="E1041">
        <v>2</v>
      </c>
      <c r="F1041" s="1">
        <v>42941</v>
      </c>
      <c r="G1041">
        <v>40.33708</v>
      </c>
      <c r="H1041">
        <v>-105.1267</v>
      </c>
      <c r="I1041">
        <v>-14.9</v>
      </c>
      <c r="J1041">
        <v>-112.64</v>
      </c>
      <c r="K1041">
        <v>6.56</v>
      </c>
      <c r="L1041">
        <v>5.1999999999999998E-2</v>
      </c>
      <c r="M1041">
        <v>1.18</v>
      </c>
    </row>
    <row r="1042" spans="1:13" x14ac:dyDescent="0.25">
      <c r="A1042" t="s">
        <v>3588</v>
      </c>
      <c r="B1042">
        <v>2017</v>
      </c>
      <c r="C1042">
        <v>2010916</v>
      </c>
      <c r="D1042" t="s">
        <v>1476</v>
      </c>
      <c r="E1042">
        <v>2</v>
      </c>
      <c r="F1042" s="1">
        <v>42992</v>
      </c>
      <c r="G1042">
        <v>41.924210000000002</v>
      </c>
      <c r="H1042">
        <v>-72.218959999999996</v>
      </c>
      <c r="I1042">
        <v>-5.75</v>
      </c>
      <c r="J1042">
        <v>-38.81</v>
      </c>
      <c r="K1042">
        <v>7.19</v>
      </c>
      <c r="L1042">
        <v>9.8000000000000004E-2</v>
      </c>
      <c r="M1042">
        <v>0.105</v>
      </c>
    </row>
    <row r="1043" spans="1:13" x14ac:dyDescent="0.25">
      <c r="A1043" t="s">
        <v>4484</v>
      </c>
      <c r="B1043">
        <v>2017</v>
      </c>
      <c r="C1043">
        <v>2010841</v>
      </c>
      <c r="D1043" t="s">
        <v>1480</v>
      </c>
      <c r="E1043">
        <v>2</v>
      </c>
      <c r="F1043" s="1">
        <v>42978</v>
      </c>
      <c r="G1043">
        <v>41.840519999999998</v>
      </c>
      <c r="H1043">
        <v>-72.109790000000004</v>
      </c>
      <c r="I1043">
        <v>-5.14</v>
      </c>
      <c r="J1043">
        <v>-37.61</v>
      </c>
      <c r="K1043">
        <v>3.51</v>
      </c>
      <c r="L1043">
        <v>0.14000000000000001</v>
      </c>
      <c r="M1043">
        <v>0.29099999999999998</v>
      </c>
    </row>
    <row r="1044" spans="1:13" x14ac:dyDescent="0.25">
      <c r="A1044" t="s">
        <v>2557</v>
      </c>
      <c r="B1044">
        <v>2017</v>
      </c>
      <c r="C1044">
        <v>2010729</v>
      </c>
      <c r="D1044" t="s">
        <v>1487</v>
      </c>
      <c r="E1044">
        <v>2</v>
      </c>
      <c r="F1044" s="1">
        <v>42961</v>
      </c>
      <c r="G1044">
        <v>39.424010000000003</v>
      </c>
      <c r="H1044">
        <v>-75.687349999999995</v>
      </c>
      <c r="I1044">
        <v>-4.7300000000000004</v>
      </c>
      <c r="J1044">
        <v>-28.66</v>
      </c>
      <c r="K1044">
        <v>9.18</v>
      </c>
      <c r="L1044">
        <v>2.9000000000000001E-2</v>
      </c>
      <c r="M1044">
        <v>1.2999999999999999E-2</v>
      </c>
    </row>
    <row r="1045" spans="1:13" x14ac:dyDescent="0.25">
      <c r="A1045" t="s">
        <v>4487</v>
      </c>
      <c r="B1045">
        <v>2017</v>
      </c>
      <c r="C1045">
        <v>2010886</v>
      </c>
      <c r="D1045" t="s">
        <v>1490</v>
      </c>
      <c r="E1045">
        <v>2</v>
      </c>
      <c r="F1045" s="1">
        <v>42989</v>
      </c>
      <c r="G1045">
        <v>38.519970000000001</v>
      </c>
      <c r="H1045">
        <v>-75.511120000000005</v>
      </c>
      <c r="I1045">
        <v>-5.94</v>
      </c>
      <c r="J1045">
        <v>-32.64</v>
      </c>
      <c r="K1045">
        <v>14.88</v>
      </c>
      <c r="L1045">
        <v>0</v>
      </c>
      <c r="M1045">
        <v>0.06</v>
      </c>
    </row>
    <row r="1046" spans="1:13" x14ac:dyDescent="0.25">
      <c r="A1046" t="s">
        <v>4078</v>
      </c>
      <c r="B1046">
        <v>2017</v>
      </c>
      <c r="C1046">
        <v>2011356</v>
      </c>
      <c r="D1046" t="s">
        <v>1494</v>
      </c>
      <c r="E1046">
        <v>2</v>
      </c>
      <c r="F1046" s="1">
        <v>42969</v>
      </c>
      <c r="G1046">
        <v>26.94453</v>
      </c>
      <c r="H1046">
        <v>-80.832909999999998</v>
      </c>
      <c r="I1046">
        <v>0.34</v>
      </c>
      <c r="J1046">
        <v>3.7</v>
      </c>
      <c r="K1046">
        <v>0.98</v>
      </c>
      <c r="L1046">
        <v>0.218</v>
      </c>
      <c r="M1046">
        <v>8.2000000000000003E-2</v>
      </c>
    </row>
    <row r="1047" spans="1:13" x14ac:dyDescent="0.25">
      <c r="A1047" t="s">
        <v>4488</v>
      </c>
      <c r="B1047">
        <v>2017</v>
      </c>
      <c r="C1047">
        <v>2011346</v>
      </c>
      <c r="D1047" t="s">
        <v>1500</v>
      </c>
      <c r="E1047">
        <v>2</v>
      </c>
      <c r="F1047" s="1">
        <v>42965</v>
      </c>
      <c r="G1047">
        <v>27.842189999999999</v>
      </c>
      <c r="H1047">
        <v>-81.509280000000004</v>
      </c>
      <c r="I1047">
        <v>0.15</v>
      </c>
      <c r="J1047">
        <v>-2.14</v>
      </c>
      <c r="K1047">
        <v>-3.34</v>
      </c>
      <c r="L1047">
        <v>0.14399999999999999</v>
      </c>
      <c r="M1047">
        <v>0.13900000000000001</v>
      </c>
    </row>
    <row r="1048" spans="1:13" x14ac:dyDescent="0.25">
      <c r="A1048" t="s">
        <v>2898</v>
      </c>
      <c r="B1048">
        <v>2017</v>
      </c>
      <c r="C1048">
        <v>2010453</v>
      </c>
      <c r="D1048" t="s">
        <v>1512</v>
      </c>
      <c r="E1048">
        <v>2</v>
      </c>
      <c r="F1048" s="1">
        <v>42927</v>
      </c>
      <c r="G1048">
        <v>31.059909999999999</v>
      </c>
      <c r="H1048">
        <v>-81.413240000000002</v>
      </c>
      <c r="I1048">
        <v>1.06</v>
      </c>
      <c r="J1048">
        <v>5.0599999999999996</v>
      </c>
      <c r="K1048">
        <v>-3.42</v>
      </c>
      <c r="L1048">
        <v>0.26400000000000001</v>
      </c>
      <c r="M1048">
        <v>0.22700000000000001</v>
      </c>
    </row>
    <row r="1049" spans="1:13" x14ac:dyDescent="0.25">
      <c r="A1049" t="s">
        <v>4499</v>
      </c>
      <c r="B1049">
        <v>2017</v>
      </c>
      <c r="C1049">
        <v>2010577</v>
      </c>
      <c r="D1049" t="s">
        <v>1516</v>
      </c>
      <c r="E1049">
        <v>2</v>
      </c>
      <c r="F1049" s="1">
        <v>42941</v>
      </c>
      <c r="G1049">
        <v>32.639009999999999</v>
      </c>
      <c r="H1049">
        <v>-83.966359999999995</v>
      </c>
      <c r="I1049">
        <v>-0.79</v>
      </c>
      <c r="J1049">
        <v>-11.24</v>
      </c>
      <c r="K1049">
        <v>-4.92</v>
      </c>
      <c r="L1049">
        <v>0.19600000000000001</v>
      </c>
      <c r="M1049">
        <v>0.20200000000000001</v>
      </c>
    </row>
    <row r="1050" spans="1:13" x14ac:dyDescent="0.25">
      <c r="A1050" t="s">
        <v>3295</v>
      </c>
      <c r="B1050">
        <v>2017</v>
      </c>
      <c r="C1050">
        <v>2010907</v>
      </c>
      <c r="D1050" t="s">
        <v>1525</v>
      </c>
      <c r="E1050">
        <v>2</v>
      </c>
      <c r="F1050" s="1">
        <v>42990</v>
      </c>
      <c r="G1050">
        <v>43.155740000000002</v>
      </c>
      <c r="H1050">
        <v>-94.650350000000003</v>
      </c>
      <c r="I1050">
        <v>-2.5</v>
      </c>
      <c r="J1050">
        <v>-27.5</v>
      </c>
      <c r="K1050">
        <v>-7.5</v>
      </c>
      <c r="L1050">
        <v>0.441</v>
      </c>
      <c r="M1050">
        <v>1.4379999999999999</v>
      </c>
    </row>
    <row r="1051" spans="1:13" x14ac:dyDescent="0.25">
      <c r="A1051" t="s">
        <v>4516</v>
      </c>
      <c r="B1051">
        <v>2017</v>
      </c>
      <c r="C1051">
        <v>2010887</v>
      </c>
      <c r="D1051" t="s">
        <v>1529</v>
      </c>
      <c r="E1051">
        <v>2</v>
      </c>
      <c r="F1051" s="1">
        <v>42989</v>
      </c>
      <c r="G1051">
        <v>43.171790000000001</v>
      </c>
      <c r="H1051">
        <v>-94.905000000000001</v>
      </c>
      <c r="I1051">
        <v>-3.25</v>
      </c>
      <c r="J1051">
        <v>-27.62</v>
      </c>
      <c r="K1051">
        <v>-1.62</v>
      </c>
      <c r="L1051">
        <v>0.39400000000000002</v>
      </c>
      <c r="M1051">
        <v>0.81</v>
      </c>
    </row>
    <row r="1052" spans="1:13" x14ac:dyDescent="0.25">
      <c r="A1052" t="s">
        <v>4070</v>
      </c>
      <c r="B1052">
        <v>2017</v>
      </c>
      <c r="C1052">
        <v>2011117</v>
      </c>
      <c r="D1052" t="s">
        <v>1542</v>
      </c>
      <c r="E1052">
        <v>2</v>
      </c>
      <c r="F1052" s="1">
        <v>42929</v>
      </c>
      <c r="G1052">
        <v>44.964120000000001</v>
      </c>
      <c r="H1052">
        <v>-116.46299999999999</v>
      </c>
      <c r="I1052">
        <v>-14.38</v>
      </c>
      <c r="J1052">
        <v>-110.56</v>
      </c>
      <c r="K1052">
        <v>4.4800000000000004</v>
      </c>
      <c r="L1052">
        <v>2.7E-2</v>
      </c>
      <c r="M1052">
        <v>9.9000000000000005E-2</v>
      </c>
    </row>
    <row r="1053" spans="1:13" x14ac:dyDescent="0.25">
      <c r="A1053" t="s">
        <v>4522</v>
      </c>
      <c r="B1053">
        <v>2017</v>
      </c>
      <c r="C1053">
        <v>2011394</v>
      </c>
      <c r="D1053" t="s">
        <v>1547</v>
      </c>
      <c r="E1053">
        <v>2</v>
      </c>
      <c r="F1053" s="1">
        <v>42976</v>
      </c>
      <c r="G1053">
        <v>48.756680000000003</v>
      </c>
      <c r="H1053">
        <v>-116.09269999999999</v>
      </c>
      <c r="I1053">
        <v>-13.44</v>
      </c>
      <c r="J1053">
        <v>-109.69</v>
      </c>
      <c r="K1053">
        <v>-2.17</v>
      </c>
      <c r="L1053">
        <v>6.8000000000000005E-2</v>
      </c>
      <c r="M1053">
        <v>0.24399999999999999</v>
      </c>
    </row>
    <row r="1054" spans="1:13" x14ac:dyDescent="0.25">
      <c r="A1054" t="s">
        <v>4558</v>
      </c>
      <c r="B1054">
        <v>2017</v>
      </c>
      <c r="C1054">
        <v>2011357</v>
      </c>
      <c r="D1054" t="s">
        <v>1572</v>
      </c>
      <c r="E1054">
        <v>2</v>
      </c>
      <c r="F1054" s="1">
        <v>42970</v>
      </c>
      <c r="G1054">
        <v>38.751190000000001</v>
      </c>
      <c r="H1054">
        <v>-89.992540000000005</v>
      </c>
      <c r="I1054">
        <v>-2.36</v>
      </c>
      <c r="J1054">
        <v>-20.89</v>
      </c>
      <c r="K1054">
        <v>-2.0099999999999998</v>
      </c>
      <c r="L1054">
        <v>0.13700000000000001</v>
      </c>
      <c r="M1054">
        <v>0.373</v>
      </c>
    </row>
    <row r="1055" spans="1:13" x14ac:dyDescent="0.25">
      <c r="A1055" t="s">
        <v>4555</v>
      </c>
      <c r="B1055">
        <v>2017</v>
      </c>
      <c r="C1055">
        <v>2011293</v>
      </c>
      <c r="D1055" t="s">
        <v>1573</v>
      </c>
      <c r="E1055">
        <v>2</v>
      </c>
      <c r="F1055" s="1">
        <v>42956</v>
      </c>
      <c r="G1055">
        <v>40.512079999999997</v>
      </c>
      <c r="H1055">
        <v>-90.148629999999997</v>
      </c>
      <c r="I1055">
        <v>-1.91</v>
      </c>
      <c r="J1055">
        <v>-19.989999999999998</v>
      </c>
      <c r="K1055">
        <v>-4.71</v>
      </c>
      <c r="L1055">
        <v>0.24399999999999999</v>
      </c>
      <c r="M1055">
        <v>1.643</v>
      </c>
    </row>
    <row r="1056" spans="1:13" x14ac:dyDescent="0.25">
      <c r="A1056" t="s">
        <v>4578</v>
      </c>
      <c r="B1056">
        <v>2017</v>
      </c>
      <c r="C1056">
        <v>2011166</v>
      </c>
      <c r="D1056" t="s">
        <v>1591</v>
      </c>
      <c r="E1056">
        <v>2</v>
      </c>
      <c r="F1056" s="1">
        <v>42937</v>
      </c>
      <c r="G1056">
        <v>41.488759999999999</v>
      </c>
      <c r="H1056">
        <v>-85.352469999999997</v>
      </c>
      <c r="I1056">
        <v>-4.92</v>
      </c>
      <c r="J1056">
        <v>-36.96</v>
      </c>
      <c r="K1056">
        <v>2.4</v>
      </c>
      <c r="L1056">
        <v>0.14699999999999999</v>
      </c>
      <c r="M1056">
        <v>0.63200000000000001</v>
      </c>
    </row>
    <row r="1057" spans="1:13" x14ac:dyDescent="0.25">
      <c r="A1057" t="s">
        <v>3951</v>
      </c>
      <c r="B1057">
        <v>2017</v>
      </c>
      <c r="C1057">
        <v>2011159</v>
      </c>
      <c r="D1057" t="s">
        <v>1596</v>
      </c>
      <c r="E1057">
        <v>2</v>
      </c>
      <c r="F1057" s="1">
        <v>42936</v>
      </c>
      <c r="G1057">
        <v>41.286990000000003</v>
      </c>
      <c r="H1057">
        <v>-85.782910000000001</v>
      </c>
      <c r="I1057">
        <v>-4.04</v>
      </c>
      <c r="J1057">
        <v>-28.74</v>
      </c>
      <c r="K1057">
        <v>3.58</v>
      </c>
      <c r="L1057">
        <v>0.185</v>
      </c>
      <c r="M1057">
        <v>1.095</v>
      </c>
    </row>
    <row r="1058" spans="1:13" x14ac:dyDescent="0.25">
      <c r="A1058" t="s">
        <v>2943</v>
      </c>
      <c r="B1058">
        <v>2017</v>
      </c>
      <c r="C1058">
        <v>2010307</v>
      </c>
      <c r="D1058" t="s">
        <v>1642</v>
      </c>
      <c r="E1058">
        <v>2</v>
      </c>
      <c r="F1058" s="1">
        <v>42907</v>
      </c>
      <c r="G1058">
        <v>39.332099999999997</v>
      </c>
      <c r="H1058">
        <v>-97.374859999999998</v>
      </c>
      <c r="I1058">
        <v>-3.12</v>
      </c>
      <c r="J1058">
        <v>-24.87</v>
      </c>
      <c r="K1058">
        <v>0.09</v>
      </c>
      <c r="L1058">
        <v>0.28000000000000003</v>
      </c>
      <c r="M1058">
        <v>0.42299999999999999</v>
      </c>
    </row>
    <row r="1059" spans="1:13" x14ac:dyDescent="0.25">
      <c r="A1059" t="s">
        <v>4601</v>
      </c>
      <c r="B1059">
        <v>2017</v>
      </c>
      <c r="C1059">
        <v>2010331</v>
      </c>
      <c r="D1059" t="s">
        <v>1646</v>
      </c>
      <c r="E1059">
        <v>2</v>
      </c>
      <c r="F1059" s="1">
        <v>42908</v>
      </c>
      <c r="G1059">
        <v>39.348759999999999</v>
      </c>
      <c r="H1059">
        <v>-95.042069999999995</v>
      </c>
      <c r="I1059">
        <v>-3.71</v>
      </c>
      <c r="J1059">
        <v>-25.94</v>
      </c>
      <c r="K1059">
        <v>3.74</v>
      </c>
      <c r="L1059">
        <v>0.14499999999999999</v>
      </c>
      <c r="M1059">
        <v>0.26100000000000001</v>
      </c>
    </row>
    <row r="1060" spans="1:13" x14ac:dyDescent="0.25">
      <c r="A1060" t="s">
        <v>2775</v>
      </c>
      <c r="B1060">
        <v>2017</v>
      </c>
      <c r="C1060">
        <v>2010895</v>
      </c>
      <c r="D1060" t="s">
        <v>1660</v>
      </c>
      <c r="E1060">
        <v>2</v>
      </c>
      <c r="F1060" s="1">
        <v>42990</v>
      </c>
      <c r="G1060">
        <v>36.68168</v>
      </c>
      <c r="H1060">
        <v>-83.705029999999994</v>
      </c>
      <c r="I1060">
        <v>-3.83</v>
      </c>
      <c r="J1060">
        <v>-26.72</v>
      </c>
      <c r="K1060">
        <v>3.92</v>
      </c>
      <c r="L1060">
        <v>0.14199999999999999</v>
      </c>
      <c r="M1060">
        <v>1.569</v>
      </c>
    </row>
    <row r="1061" spans="1:13" x14ac:dyDescent="0.25">
      <c r="A1061" t="s">
        <v>4614</v>
      </c>
      <c r="B1061">
        <v>2017</v>
      </c>
      <c r="C1061">
        <v>2011496</v>
      </c>
      <c r="D1061" t="s">
        <v>1662</v>
      </c>
      <c r="E1061">
        <v>2</v>
      </c>
      <c r="F1061" s="1">
        <v>42999</v>
      </c>
      <c r="G1061">
        <v>36.504330000000003</v>
      </c>
      <c r="H1061">
        <v>-89.336929999999995</v>
      </c>
      <c r="I1061">
        <v>-2.19</v>
      </c>
      <c r="J1061">
        <v>-20.78</v>
      </c>
      <c r="K1061">
        <v>-3.26</v>
      </c>
      <c r="L1061">
        <v>0.107</v>
      </c>
      <c r="M1061">
        <v>7.3999999999999996E-2</v>
      </c>
    </row>
    <row r="1062" spans="1:13" x14ac:dyDescent="0.25">
      <c r="A1062" t="s">
        <v>2494</v>
      </c>
      <c r="B1062">
        <v>2017</v>
      </c>
      <c r="C1062">
        <v>2010946</v>
      </c>
      <c r="D1062" t="s">
        <v>1669</v>
      </c>
      <c r="E1062">
        <v>2</v>
      </c>
      <c r="F1062" s="1">
        <v>42999</v>
      </c>
      <c r="G1062">
        <v>31.667400000000001</v>
      </c>
      <c r="H1062">
        <v>-91.507729999999995</v>
      </c>
      <c r="I1062">
        <v>-0.14000000000000001</v>
      </c>
      <c r="J1062">
        <v>-1.03</v>
      </c>
      <c r="K1062">
        <v>0.09</v>
      </c>
      <c r="L1062">
        <v>0.29099999999999998</v>
      </c>
      <c r="M1062">
        <v>0.42699999999999999</v>
      </c>
    </row>
    <row r="1063" spans="1:13" x14ac:dyDescent="0.25">
      <c r="A1063" t="s">
        <v>4622</v>
      </c>
      <c r="B1063">
        <v>2017</v>
      </c>
      <c r="C1063">
        <v>2010924</v>
      </c>
      <c r="D1063" t="s">
        <v>1671</v>
      </c>
      <c r="E1063">
        <v>2</v>
      </c>
      <c r="F1063" s="1">
        <v>42992</v>
      </c>
      <c r="G1063">
        <v>29.891629999999999</v>
      </c>
      <c r="H1063">
        <v>-92.754509999999996</v>
      </c>
      <c r="I1063">
        <v>-3.24</v>
      </c>
      <c r="J1063">
        <v>-18.350000000000001</v>
      </c>
      <c r="K1063">
        <v>7.57</v>
      </c>
      <c r="L1063">
        <v>7.0999999999999994E-2</v>
      </c>
      <c r="M1063">
        <v>4.2000000000000003E-2</v>
      </c>
    </row>
    <row r="1064" spans="1:13" x14ac:dyDescent="0.25">
      <c r="A1064" t="s">
        <v>3037</v>
      </c>
      <c r="B1064">
        <v>2017</v>
      </c>
      <c r="C1064">
        <v>2010747</v>
      </c>
      <c r="D1064" t="s">
        <v>1683</v>
      </c>
      <c r="E1064">
        <v>2</v>
      </c>
      <c r="F1064" s="1">
        <v>42962</v>
      </c>
      <c r="G1064">
        <v>41.760190000000001</v>
      </c>
      <c r="H1064">
        <v>-70.657550000000001</v>
      </c>
      <c r="I1064">
        <v>-4.28</v>
      </c>
      <c r="J1064">
        <v>-30.46</v>
      </c>
      <c r="K1064">
        <v>3.78</v>
      </c>
      <c r="L1064">
        <v>0.17399999999999999</v>
      </c>
      <c r="M1064">
        <v>0.32100000000000001</v>
      </c>
    </row>
    <row r="1065" spans="1:13" x14ac:dyDescent="0.25">
      <c r="A1065" t="s">
        <v>4629</v>
      </c>
      <c r="B1065">
        <v>2017</v>
      </c>
      <c r="C1065">
        <v>2010731</v>
      </c>
      <c r="D1065" t="s">
        <v>1686</v>
      </c>
      <c r="E1065">
        <v>2</v>
      </c>
      <c r="F1065" s="1">
        <v>42961</v>
      </c>
      <c r="G1065">
        <v>42.646909999999998</v>
      </c>
      <c r="H1065">
        <v>-72.218500000000006</v>
      </c>
      <c r="I1065">
        <v>-6.73</v>
      </c>
      <c r="J1065">
        <v>-47.17</v>
      </c>
      <c r="K1065">
        <v>6.67</v>
      </c>
      <c r="L1065">
        <v>8.5999999999999993E-2</v>
      </c>
      <c r="M1065">
        <v>0.46400000000000002</v>
      </c>
    </row>
    <row r="1066" spans="1:13" x14ac:dyDescent="0.25">
      <c r="A1066" t="s">
        <v>3664</v>
      </c>
      <c r="B1066">
        <v>2017</v>
      </c>
      <c r="C1066">
        <v>2011395</v>
      </c>
      <c r="D1066" t="s">
        <v>1694</v>
      </c>
      <c r="E1066">
        <v>2</v>
      </c>
      <c r="F1066" s="1">
        <v>42976</v>
      </c>
      <c r="G1066">
        <v>39.70337</v>
      </c>
      <c r="H1066">
        <v>-78.652910000000006</v>
      </c>
      <c r="I1066">
        <v>-4.9800000000000004</v>
      </c>
      <c r="J1066">
        <v>-36.4</v>
      </c>
      <c r="K1066">
        <v>3.44</v>
      </c>
      <c r="L1066">
        <v>0.16400000000000001</v>
      </c>
      <c r="M1066">
        <v>0.93200000000000005</v>
      </c>
    </row>
    <row r="1067" spans="1:13" x14ac:dyDescent="0.25">
      <c r="A1067" t="s">
        <v>4636</v>
      </c>
      <c r="B1067">
        <v>2017</v>
      </c>
      <c r="C1067">
        <v>2011361</v>
      </c>
      <c r="D1067" t="s">
        <v>1696</v>
      </c>
      <c r="E1067">
        <v>2</v>
      </c>
      <c r="F1067" s="1">
        <v>42970</v>
      </c>
      <c r="G1067">
        <v>39.126959999999997</v>
      </c>
      <c r="H1067">
        <v>-77.13091</v>
      </c>
      <c r="I1067">
        <v>-5.76</v>
      </c>
      <c r="J1067">
        <v>-34.450000000000003</v>
      </c>
      <c r="K1067">
        <v>11.63</v>
      </c>
      <c r="L1067">
        <v>4.7E-2</v>
      </c>
      <c r="M1067">
        <v>5.2999999999999999E-2</v>
      </c>
    </row>
    <row r="1068" spans="1:13" x14ac:dyDescent="0.25">
      <c r="A1068" t="s">
        <v>3669</v>
      </c>
      <c r="B1068">
        <v>2017</v>
      </c>
      <c r="C1068">
        <v>2011282</v>
      </c>
      <c r="D1068" t="s">
        <v>1702</v>
      </c>
      <c r="E1068">
        <v>2</v>
      </c>
      <c r="F1068" s="1">
        <v>42955</v>
      </c>
      <c r="G1068">
        <v>44.878480000000003</v>
      </c>
      <c r="H1068">
        <v>-68.226159999999993</v>
      </c>
      <c r="I1068">
        <v>-4.3499999999999996</v>
      </c>
      <c r="J1068">
        <v>-41.3</v>
      </c>
      <c r="K1068">
        <v>-6.5</v>
      </c>
      <c r="L1068">
        <v>0.35799999999999998</v>
      </c>
      <c r="M1068">
        <v>0.57799999999999996</v>
      </c>
    </row>
    <row r="1069" spans="1:13" x14ac:dyDescent="0.25">
      <c r="A1069" t="s">
        <v>4641</v>
      </c>
      <c r="B1069">
        <v>2017</v>
      </c>
      <c r="C1069">
        <v>2011386</v>
      </c>
      <c r="D1069" t="s">
        <v>1707</v>
      </c>
      <c r="E1069">
        <v>2</v>
      </c>
      <c r="F1069" s="1">
        <v>42971</v>
      </c>
      <c r="G1069">
        <v>45.77843</v>
      </c>
      <c r="H1069">
        <v>-69.124470000000002</v>
      </c>
      <c r="I1069">
        <v>-8.08</v>
      </c>
      <c r="J1069">
        <v>-61.27</v>
      </c>
      <c r="K1069">
        <v>3.37</v>
      </c>
      <c r="L1069">
        <v>0.157</v>
      </c>
      <c r="M1069">
        <v>0.74399999999999999</v>
      </c>
    </row>
    <row r="1070" spans="1:13" x14ac:dyDescent="0.25">
      <c r="A1070" t="s">
        <v>2646</v>
      </c>
      <c r="B1070">
        <v>2017</v>
      </c>
      <c r="C1070">
        <v>2010287</v>
      </c>
      <c r="D1070" t="s">
        <v>1729</v>
      </c>
      <c r="E1070">
        <v>2</v>
      </c>
      <c r="F1070" s="1">
        <v>42906</v>
      </c>
      <c r="G1070">
        <v>43.218850000000003</v>
      </c>
      <c r="H1070">
        <v>-85.467619999999997</v>
      </c>
      <c r="I1070">
        <v>-2.35</v>
      </c>
      <c r="J1070">
        <v>-27.63</v>
      </c>
      <c r="K1070">
        <v>-8.83</v>
      </c>
      <c r="L1070">
        <v>0.46</v>
      </c>
      <c r="M1070">
        <v>1.8340000000000001</v>
      </c>
    </row>
    <row r="1071" spans="1:13" x14ac:dyDescent="0.25">
      <c r="A1071" t="s">
        <v>4664</v>
      </c>
      <c r="B1071">
        <v>2017</v>
      </c>
      <c r="C1071">
        <v>2011030</v>
      </c>
      <c r="D1071" t="s">
        <v>1739</v>
      </c>
      <c r="E1071">
        <v>2</v>
      </c>
      <c r="F1071" s="1">
        <v>42906</v>
      </c>
      <c r="G1071">
        <v>43.373179999999998</v>
      </c>
      <c r="H1071">
        <v>-86.144069999999999</v>
      </c>
      <c r="I1071">
        <v>-5.28</v>
      </c>
      <c r="J1071">
        <v>-43.31</v>
      </c>
      <c r="K1071">
        <v>-1.07</v>
      </c>
      <c r="L1071">
        <v>0.17299999999999999</v>
      </c>
      <c r="M1071">
        <v>0.41699999999999998</v>
      </c>
    </row>
    <row r="1072" spans="1:13" x14ac:dyDescent="0.25">
      <c r="A1072" t="s">
        <v>3244</v>
      </c>
      <c r="B1072">
        <v>2017</v>
      </c>
      <c r="C1072">
        <v>2010698</v>
      </c>
      <c r="D1072" t="s">
        <v>1780</v>
      </c>
      <c r="E1072">
        <v>2</v>
      </c>
      <c r="F1072" s="1">
        <v>42955</v>
      </c>
      <c r="G1072">
        <v>47.598019999999998</v>
      </c>
      <c r="H1072">
        <v>-93.404150000000001</v>
      </c>
      <c r="I1072">
        <v>-7.79</v>
      </c>
      <c r="J1072">
        <v>-63.34</v>
      </c>
      <c r="K1072">
        <v>-1.02</v>
      </c>
      <c r="L1072">
        <v>0.29499999999999998</v>
      </c>
      <c r="M1072">
        <v>1.579</v>
      </c>
    </row>
    <row r="1073" spans="1:13" x14ac:dyDescent="0.25">
      <c r="A1073" t="s">
        <v>4722</v>
      </c>
      <c r="B1073">
        <v>2017</v>
      </c>
      <c r="C1073">
        <v>2010756</v>
      </c>
      <c r="D1073" t="s">
        <v>1818</v>
      </c>
      <c r="E1073">
        <v>2</v>
      </c>
      <c r="F1073" s="1">
        <v>42962</v>
      </c>
      <c r="G1073">
        <v>47.911169999999998</v>
      </c>
      <c r="H1073">
        <v>-90.486580000000004</v>
      </c>
      <c r="I1073">
        <v>-8.67</v>
      </c>
      <c r="J1073">
        <v>-70.83</v>
      </c>
      <c r="K1073">
        <v>-1.47</v>
      </c>
      <c r="L1073">
        <v>0.223</v>
      </c>
      <c r="M1073">
        <v>0.87</v>
      </c>
    </row>
    <row r="1074" spans="1:13" x14ac:dyDescent="0.25">
      <c r="A1074" t="s">
        <v>3116</v>
      </c>
      <c r="B1074">
        <v>2017</v>
      </c>
      <c r="C1074">
        <v>2010842</v>
      </c>
      <c r="D1074" t="s">
        <v>1834</v>
      </c>
      <c r="E1074">
        <v>2</v>
      </c>
      <c r="F1074" s="1">
        <v>42978</v>
      </c>
      <c r="G1074">
        <v>37.807960000000001</v>
      </c>
      <c r="H1074">
        <v>-94.206710000000001</v>
      </c>
      <c r="I1074">
        <v>-1.05</v>
      </c>
      <c r="J1074">
        <v>-12.1</v>
      </c>
      <c r="K1074">
        <v>-3.7</v>
      </c>
      <c r="L1074">
        <v>0.36799999999999999</v>
      </c>
      <c r="M1074">
        <v>0.59299999999999997</v>
      </c>
    </row>
    <row r="1075" spans="1:13" x14ac:dyDescent="0.25">
      <c r="A1075" t="s">
        <v>4734</v>
      </c>
      <c r="B1075">
        <v>2017</v>
      </c>
      <c r="C1075">
        <v>2010710</v>
      </c>
      <c r="D1075" t="s">
        <v>1839</v>
      </c>
      <c r="E1075">
        <v>2</v>
      </c>
      <c r="F1075" s="1">
        <v>42956</v>
      </c>
      <c r="G1075">
        <v>36.659840000000003</v>
      </c>
      <c r="H1075">
        <v>-91.882819999999995</v>
      </c>
      <c r="I1075">
        <v>-3.35</v>
      </c>
      <c r="J1075">
        <v>-24.69</v>
      </c>
      <c r="K1075">
        <v>2.11</v>
      </c>
      <c r="L1075">
        <v>7.0999999999999994E-2</v>
      </c>
      <c r="M1075">
        <v>0.17899999999999999</v>
      </c>
    </row>
    <row r="1076" spans="1:13" x14ac:dyDescent="0.25">
      <c r="A1076" t="s">
        <v>2723</v>
      </c>
      <c r="B1076">
        <v>2017</v>
      </c>
      <c r="C1076">
        <v>2010937</v>
      </c>
      <c r="D1076" t="s">
        <v>1861</v>
      </c>
      <c r="E1076">
        <v>2</v>
      </c>
      <c r="F1076" s="1">
        <v>42998</v>
      </c>
      <c r="G1076">
        <v>31.705410000000001</v>
      </c>
      <c r="H1076">
        <v>-91.374499999999998</v>
      </c>
      <c r="I1076">
        <v>-2.71</v>
      </c>
      <c r="J1076">
        <v>-19.77</v>
      </c>
      <c r="K1076">
        <v>1.91</v>
      </c>
      <c r="L1076">
        <v>2.5000000000000001E-2</v>
      </c>
      <c r="M1076">
        <v>3.6999999999999998E-2</v>
      </c>
    </row>
    <row r="1077" spans="1:13" x14ac:dyDescent="0.25">
      <c r="A1077" t="s">
        <v>4751</v>
      </c>
      <c r="B1077">
        <v>2017</v>
      </c>
      <c r="C1077">
        <v>2010904</v>
      </c>
      <c r="D1077" t="s">
        <v>1867</v>
      </c>
      <c r="E1077">
        <v>2</v>
      </c>
      <c r="F1077" s="1">
        <v>42991</v>
      </c>
      <c r="G1077">
        <v>34.313960000000002</v>
      </c>
      <c r="H1077">
        <v>-88.593459999999993</v>
      </c>
      <c r="I1077">
        <v>1.3</v>
      </c>
      <c r="J1077">
        <v>0.7</v>
      </c>
      <c r="K1077">
        <v>-9.6999999999999993</v>
      </c>
      <c r="L1077">
        <v>0.47599999999999998</v>
      </c>
      <c r="M1077">
        <v>1.526</v>
      </c>
    </row>
    <row r="1078" spans="1:13" x14ac:dyDescent="0.25">
      <c r="A1078" t="s">
        <v>4754</v>
      </c>
      <c r="B1078">
        <v>2017</v>
      </c>
      <c r="C1078">
        <v>2010615</v>
      </c>
      <c r="D1078" t="s">
        <v>1883</v>
      </c>
      <c r="E1078">
        <v>2</v>
      </c>
      <c r="F1078" s="1">
        <v>42943</v>
      </c>
      <c r="G1078">
        <v>48.83419</v>
      </c>
      <c r="H1078">
        <v>-108.01</v>
      </c>
      <c r="I1078">
        <v>-6.76</v>
      </c>
      <c r="J1078">
        <v>-77.709999999999994</v>
      </c>
      <c r="K1078">
        <v>-23.63</v>
      </c>
      <c r="L1078">
        <v>0.51700000000000002</v>
      </c>
      <c r="M1078">
        <v>0.33300000000000002</v>
      </c>
    </row>
    <row r="1079" spans="1:13" x14ac:dyDescent="0.25">
      <c r="A1079" t="s">
        <v>4771</v>
      </c>
      <c r="B1079">
        <v>2017</v>
      </c>
      <c r="C1079">
        <v>2011115</v>
      </c>
      <c r="D1079" t="s">
        <v>1894</v>
      </c>
      <c r="E1079">
        <v>2</v>
      </c>
      <c r="F1079" s="1">
        <v>42929</v>
      </c>
      <c r="G1079">
        <v>48.055079999999997</v>
      </c>
      <c r="H1079">
        <v>-106.4418</v>
      </c>
      <c r="I1079">
        <v>-6.78</v>
      </c>
      <c r="J1079">
        <v>-77.680000000000007</v>
      </c>
      <c r="K1079">
        <v>-23.44</v>
      </c>
      <c r="L1079">
        <v>0.45400000000000001</v>
      </c>
      <c r="M1079">
        <v>1.7569999999999999</v>
      </c>
    </row>
    <row r="1080" spans="1:13" x14ac:dyDescent="0.25">
      <c r="A1080" t="s">
        <v>3361</v>
      </c>
      <c r="B1080">
        <v>2017</v>
      </c>
      <c r="C1080">
        <v>2010573</v>
      </c>
      <c r="D1080" t="s">
        <v>1908</v>
      </c>
      <c r="E1080">
        <v>2</v>
      </c>
      <c r="F1080" s="1">
        <v>42939</v>
      </c>
      <c r="G1080">
        <v>35.81465</v>
      </c>
      <c r="H1080">
        <v>-81.24485</v>
      </c>
      <c r="I1080">
        <v>-4.26</v>
      </c>
      <c r="J1080">
        <v>-27.29</v>
      </c>
      <c r="K1080">
        <v>6.79</v>
      </c>
      <c r="L1080">
        <v>6.9000000000000006E-2</v>
      </c>
      <c r="M1080">
        <v>0.36199999999999999</v>
      </c>
    </row>
    <row r="1081" spans="1:13" x14ac:dyDescent="0.25">
      <c r="A1081" t="s">
        <v>4777</v>
      </c>
      <c r="B1081">
        <v>2017</v>
      </c>
      <c r="C1081">
        <v>2010574</v>
      </c>
      <c r="D1081" t="s">
        <v>1910</v>
      </c>
      <c r="E1081">
        <v>2</v>
      </c>
      <c r="F1081" s="1">
        <v>42940</v>
      </c>
      <c r="G1081">
        <v>35.148130000000002</v>
      </c>
      <c r="H1081">
        <v>-82.716769999999997</v>
      </c>
      <c r="I1081">
        <v>-3.66</v>
      </c>
      <c r="J1081">
        <v>-20.88</v>
      </c>
      <c r="K1081">
        <v>8.4</v>
      </c>
      <c r="L1081">
        <v>7.0000000000000007E-2</v>
      </c>
      <c r="M1081">
        <v>0.28899999999999998</v>
      </c>
    </row>
    <row r="1082" spans="1:13" x14ac:dyDescent="0.25">
      <c r="A1082" t="s">
        <v>3332</v>
      </c>
      <c r="B1082">
        <v>2017</v>
      </c>
      <c r="C1082">
        <v>2010423</v>
      </c>
      <c r="D1082" t="s">
        <v>1921</v>
      </c>
      <c r="E1082">
        <v>2</v>
      </c>
      <c r="F1082" s="1">
        <v>42926</v>
      </c>
      <c r="G1082">
        <v>46.09872</v>
      </c>
      <c r="H1082">
        <v>-97.238140000000001</v>
      </c>
      <c r="I1082">
        <v>-1.87</v>
      </c>
      <c r="J1082">
        <v>-26.72</v>
      </c>
      <c r="K1082">
        <v>-11.76</v>
      </c>
      <c r="L1082">
        <v>0.95099999999999996</v>
      </c>
      <c r="M1082">
        <v>1.381</v>
      </c>
    </row>
    <row r="1083" spans="1:13" x14ac:dyDescent="0.25">
      <c r="A1083" t="s">
        <v>4795</v>
      </c>
      <c r="B1083">
        <v>2017</v>
      </c>
      <c r="C1083">
        <v>2010346</v>
      </c>
      <c r="D1083" t="s">
        <v>1928</v>
      </c>
      <c r="E1083">
        <v>2</v>
      </c>
      <c r="F1083" s="1">
        <v>42912</v>
      </c>
      <c r="G1083">
        <v>47.272219999999997</v>
      </c>
      <c r="H1083">
        <v>-100.3903</v>
      </c>
      <c r="I1083">
        <v>-3.68</v>
      </c>
      <c r="J1083">
        <v>-47.61</v>
      </c>
      <c r="K1083">
        <v>-18.170000000000002</v>
      </c>
      <c r="L1083">
        <v>0.73199999999999998</v>
      </c>
      <c r="M1083">
        <v>0.96099999999999997</v>
      </c>
    </row>
    <row r="1084" spans="1:13" x14ac:dyDescent="0.25">
      <c r="A1084" t="s">
        <v>3955</v>
      </c>
      <c r="B1084">
        <v>2017</v>
      </c>
      <c r="C1084">
        <v>2010771</v>
      </c>
      <c r="D1084" t="s">
        <v>1969</v>
      </c>
      <c r="E1084">
        <v>2</v>
      </c>
      <c r="F1084" s="1">
        <v>42963</v>
      </c>
      <c r="G1084">
        <v>40.063110000000002</v>
      </c>
      <c r="H1084">
        <v>-99.292199999999994</v>
      </c>
      <c r="I1084">
        <v>-3.42</v>
      </c>
      <c r="J1084">
        <v>-32.380000000000003</v>
      </c>
      <c r="K1084">
        <v>-5.0199999999999996</v>
      </c>
      <c r="L1084">
        <v>0.23899999999999999</v>
      </c>
      <c r="M1084">
        <v>1.012</v>
      </c>
    </row>
    <row r="1085" spans="1:13" x14ac:dyDescent="0.25">
      <c r="A1085" t="s">
        <v>4830</v>
      </c>
      <c r="B1085">
        <v>2017</v>
      </c>
      <c r="C1085">
        <v>2010754</v>
      </c>
      <c r="D1085" t="s">
        <v>1974</v>
      </c>
      <c r="E1085">
        <v>2</v>
      </c>
      <c r="F1085" s="1">
        <v>42962</v>
      </c>
      <c r="G1085">
        <v>41.933549999999997</v>
      </c>
      <c r="H1085">
        <v>-103.49420000000001</v>
      </c>
      <c r="I1085">
        <v>-11.29</v>
      </c>
      <c r="J1085">
        <v>-95.39</v>
      </c>
      <c r="K1085">
        <v>-5.07</v>
      </c>
      <c r="L1085">
        <v>0.25600000000000001</v>
      </c>
      <c r="M1085">
        <v>2.2810000000000001</v>
      </c>
    </row>
    <row r="1086" spans="1:13" x14ac:dyDescent="0.25">
      <c r="A1086" t="s">
        <v>3056</v>
      </c>
      <c r="B1086">
        <v>2017</v>
      </c>
      <c r="C1086">
        <v>2011461</v>
      </c>
      <c r="D1086" t="s">
        <v>2001</v>
      </c>
      <c r="E1086">
        <v>2</v>
      </c>
      <c r="F1086" s="1">
        <v>42990</v>
      </c>
      <c r="G1086">
        <v>43.836680000000001</v>
      </c>
      <c r="H1086">
        <v>-71.093230000000005</v>
      </c>
      <c r="I1086">
        <v>-8.2200000000000006</v>
      </c>
      <c r="J1086">
        <v>-57.15</v>
      </c>
      <c r="K1086">
        <v>8.61</v>
      </c>
      <c r="L1086">
        <v>5.1999999999999998E-2</v>
      </c>
      <c r="M1086">
        <v>0.14899999999999999</v>
      </c>
    </row>
    <row r="1087" spans="1:13" x14ac:dyDescent="0.25">
      <c r="A1087" t="s">
        <v>4834</v>
      </c>
      <c r="B1087">
        <v>2017</v>
      </c>
      <c r="C1087">
        <v>2011474</v>
      </c>
      <c r="D1087" t="s">
        <v>2006</v>
      </c>
      <c r="E1087">
        <v>2</v>
      </c>
      <c r="F1087" s="1">
        <v>42992</v>
      </c>
      <c r="G1087">
        <v>43.367660000000001</v>
      </c>
      <c r="H1087">
        <v>-71.244690000000006</v>
      </c>
      <c r="I1087">
        <v>-5.89</v>
      </c>
      <c r="J1087">
        <v>-45.54</v>
      </c>
      <c r="K1087">
        <v>1.58</v>
      </c>
      <c r="L1087">
        <v>0.157</v>
      </c>
      <c r="M1087">
        <v>0.192</v>
      </c>
    </row>
    <row r="1088" spans="1:13" x14ac:dyDescent="0.25">
      <c r="A1088" t="s">
        <v>3096</v>
      </c>
      <c r="B1088">
        <v>2017</v>
      </c>
      <c r="C1088">
        <v>2011315</v>
      </c>
      <c r="D1088" t="s">
        <v>2016</v>
      </c>
      <c r="E1088">
        <v>2</v>
      </c>
      <c r="F1088" s="1">
        <v>42957</v>
      </c>
      <c r="G1088">
        <v>40.95091</v>
      </c>
      <c r="H1088">
        <v>-74.784130000000005</v>
      </c>
      <c r="I1088">
        <v>-5.46</v>
      </c>
      <c r="J1088">
        <v>-38.08</v>
      </c>
      <c r="K1088">
        <v>5.6</v>
      </c>
      <c r="L1088">
        <v>0.13900000000000001</v>
      </c>
      <c r="M1088">
        <v>0.20899999999999999</v>
      </c>
    </row>
    <row r="1089" spans="1:13" x14ac:dyDescent="0.25">
      <c r="A1089" t="s">
        <v>4846</v>
      </c>
      <c r="B1089">
        <v>2017</v>
      </c>
      <c r="C1089">
        <v>2011422</v>
      </c>
      <c r="D1089" t="s">
        <v>2019</v>
      </c>
      <c r="E1089">
        <v>2</v>
      </c>
      <c r="F1089" s="1">
        <v>42984</v>
      </c>
      <c r="G1089">
        <v>39.409480000000002</v>
      </c>
      <c r="H1089">
        <v>-74.779979999999995</v>
      </c>
      <c r="I1089">
        <v>-5.6</v>
      </c>
      <c r="J1089">
        <v>-34.200000000000003</v>
      </c>
      <c r="K1089">
        <v>10.6</v>
      </c>
      <c r="L1089">
        <v>3.3000000000000002E-2</v>
      </c>
      <c r="M1089">
        <v>2.3E-2</v>
      </c>
    </row>
    <row r="1090" spans="1:13" x14ac:dyDescent="0.25">
      <c r="A1090" t="s">
        <v>4857</v>
      </c>
      <c r="B1090">
        <v>2017</v>
      </c>
      <c r="C1090">
        <v>2011104</v>
      </c>
      <c r="D1090" t="s">
        <v>2029</v>
      </c>
      <c r="E1090">
        <v>2</v>
      </c>
      <c r="F1090" s="1">
        <v>42928</v>
      </c>
      <c r="G1090">
        <v>35.667110000000001</v>
      </c>
      <c r="H1090">
        <v>-105.2418</v>
      </c>
      <c r="I1090">
        <v>-3.92</v>
      </c>
      <c r="J1090">
        <v>-39.549999999999997</v>
      </c>
      <c r="K1090">
        <v>-8.19</v>
      </c>
      <c r="L1090">
        <v>0.22800000000000001</v>
      </c>
      <c r="M1090">
        <v>0.96199999999999997</v>
      </c>
    </row>
    <row r="1091" spans="1:13" x14ac:dyDescent="0.25">
      <c r="A1091" t="s">
        <v>4856</v>
      </c>
      <c r="B1091">
        <v>2017</v>
      </c>
      <c r="C1091">
        <v>2011101</v>
      </c>
      <c r="D1091" t="s">
        <v>2030</v>
      </c>
      <c r="E1091">
        <v>2</v>
      </c>
      <c r="F1091" s="1">
        <v>42927</v>
      </c>
      <c r="G1091">
        <v>36.175989999999999</v>
      </c>
      <c r="H1091">
        <v>-104.81610000000001</v>
      </c>
      <c r="I1091">
        <v>0.28000000000000003</v>
      </c>
      <c r="J1091">
        <v>-17.100000000000001</v>
      </c>
      <c r="K1091">
        <v>-19.34</v>
      </c>
      <c r="L1091">
        <v>0.56000000000000005</v>
      </c>
      <c r="M1091">
        <v>0.69599999999999995</v>
      </c>
    </row>
    <row r="1092" spans="1:13" x14ac:dyDescent="0.25">
      <c r="A1092" t="s">
        <v>2648</v>
      </c>
      <c r="B1092">
        <v>2017</v>
      </c>
      <c r="C1092">
        <v>2010378</v>
      </c>
      <c r="D1092" t="s">
        <v>2040</v>
      </c>
      <c r="E1092">
        <v>2</v>
      </c>
      <c r="F1092" s="1">
        <v>42914</v>
      </c>
      <c r="G1092">
        <v>38.398159999999997</v>
      </c>
      <c r="H1092">
        <v>-115.11709999999999</v>
      </c>
      <c r="I1092">
        <v>-8.43</v>
      </c>
      <c r="J1092">
        <v>-83.53</v>
      </c>
      <c r="K1092">
        <v>-16.09</v>
      </c>
      <c r="L1092">
        <v>0.224</v>
      </c>
      <c r="M1092">
        <v>0.11799999999999999</v>
      </c>
    </row>
    <row r="1093" spans="1:13" x14ac:dyDescent="0.25">
      <c r="A1093" t="s">
        <v>4865</v>
      </c>
      <c r="B1093">
        <v>2017</v>
      </c>
      <c r="C1093">
        <v>2010351</v>
      </c>
      <c r="D1093" t="s">
        <v>2043</v>
      </c>
      <c r="E1093">
        <v>2</v>
      </c>
      <c r="F1093" s="1">
        <v>42912</v>
      </c>
      <c r="G1093">
        <v>39.241039999999998</v>
      </c>
      <c r="H1093">
        <v>-117.1657</v>
      </c>
      <c r="I1093">
        <v>-15.61</v>
      </c>
      <c r="J1093">
        <v>-118.14</v>
      </c>
      <c r="K1093">
        <v>6.74</v>
      </c>
      <c r="L1093">
        <v>0.05</v>
      </c>
      <c r="M1093">
        <v>0.215</v>
      </c>
    </row>
    <row r="1094" spans="1:13" x14ac:dyDescent="0.25">
      <c r="A1094" t="s">
        <v>3316</v>
      </c>
      <c r="B1094">
        <v>2017</v>
      </c>
      <c r="C1094">
        <v>2010890</v>
      </c>
      <c r="D1094" t="s">
        <v>2056</v>
      </c>
      <c r="E1094">
        <v>2</v>
      </c>
      <c r="F1094" s="1">
        <v>42988</v>
      </c>
      <c r="G1094">
        <v>42.498640000000002</v>
      </c>
      <c r="H1094">
        <v>-77.126530000000002</v>
      </c>
      <c r="I1094">
        <v>-6.83</v>
      </c>
      <c r="J1094">
        <v>-49.64</v>
      </c>
      <c r="K1094">
        <v>5</v>
      </c>
      <c r="L1094">
        <v>0.112</v>
      </c>
      <c r="M1094">
        <v>2.6819999999999999</v>
      </c>
    </row>
    <row r="1095" spans="1:13" x14ac:dyDescent="0.25">
      <c r="A1095" t="s">
        <v>4875</v>
      </c>
      <c r="B1095">
        <v>2017</v>
      </c>
      <c r="C1095">
        <v>2011435</v>
      </c>
      <c r="D1095" t="s">
        <v>2058</v>
      </c>
      <c r="E1095">
        <v>2</v>
      </c>
      <c r="F1095" s="1">
        <v>42984</v>
      </c>
      <c r="G1095">
        <v>43.242370000000001</v>
      </c>
      <c r="H1095">
        <v>-74.491020000000006</v>
      </c>
      <c r="I1095">
        <v>-7.66</v>
      </c>
      <c r="J1095">
        <v>-55.15</v>
      </c>
      <c r="K1095">
        <v>6.13</v>
      </c>
      <c r="L1095">
        <v>0.125</v>
      </c>
      <c r="M1095">
        <v>0.373</v>
      </c>
    </row>
    <row r="1096" spans="1:13" x14ac:dyDescent="0.25">
      <c r="A1096" t="s">
        <v>3566</v>
      </c>
      <c r="B1096">
        <v>2017</v>
      </c>
      <c r="C1096">
        <v>2011421</v>
      </c>
      <c r="D1096" t="s">
        <v>2069</v>
      </c>
      <c r="E1096">
        <v>2</v>
      </c>
      <c r="F1096" s="1">
        <v>42983</v>
      </c>
      <c r="G1096">
        <v>40.367150000000002</v>
      </c>
      <c r="H1096">
        <v>-83.059520000000006</v>
      </c>
      <c r="I1096">
        <v>-4.47</v>
      </c>
      <c r="J1096">
        <v>-27.09</v>
      </c>
      <c r="K1096">
        <v>8.67</v>
      </c>
      <c r="L1096">
        <v>5.1999999999999998E-2</v>
      </c>
      <c r="M1096">
        <v>6.4000000000000001E-2</v>
      </c>
    </row>
    <row r="1097" spans="1:13" x14ac:dyDescent="0.25">
      <c r="A1097" t="s">
        <v>4895</v>
      </c>
      <c r="B1097">
        <v>2017</v>
      </c>
      <c r="C1097">
        <v>2010914</v>
      </c>
      <c r="D1097" t="s">
        <v>2071</v>
      </c>
      <c r="E1097">
        <v>2</v>
      </c>
      <c r="F1097" s="1">
        <v>42991</v>
      </c>
      <c r="G1097">
        <v>39.056040000000003</v>
      </c>
      <c r="H1097">
        <v>-82.690669999999997</v>
      </c>
      <c r="I1097">
        <v>-3.06</v>
      </c>
      <c r="J1097">
        <v>-23.54</v>
      </c>
      <c r="K1097">
        <v>0.94</v>
      </c>
      <c r="L1097">
        <v>0.307</v>
      </c>
      <c r="M1097">
        <v>1.873</v>
      </c>
    </row>
    <row r="1098" spans="1:13" x14ac:dyDescent="0.25">
      <c r="A1098" t="s">
        <v>3828</v>
      </c>
      <c r="B1098">
        <v>2017</v>
      </c>
      <c r="C1098">
        <v>2010870</v>
      </c>
      <c r="D1098" t="s">
        <v>2086</v>
      </c>
      <c r="E1098">
        <v>2</v>
      </c>
      <c r="F1098" s="1">
        <v>42984</v>
      </c>
      <c r="G1098">
        <v>34.964500000000001</v>
      </c>
      <c r="H1098">
        <v>-96.707629999999995</v>
      </c>
      <c r="I1098">
        <v>1.77</v>
      </c>
      <c r="J1098">
        <v>3.22</v>
      </c>
      <c r="K1098">
        <v>-10.94</v>
      </c>
      <c r="L1098">
        <v>0.80100000000000005</v>
      </c>
      <c r="M1098">
        <v>2.6829999999999998</v>
      </c>
    </row>
    <row r="1099" spans="1:13" x14ac:dyDescent="0.25">
      <c r="A1099" t="s">
        <v>4914</v>
      </c>
      <c r="B1099">
        <v>2017</v>
      </c>
      <c r="C1099">
        <v>2011469</v>
      </c>
      <c r="D1099" t="s">
        <v>2097</v>
      </c>
      <c r="E1099">
        <v>2</v>
      </c>
      <c r="F1099" s="1">
        <v>42991</v>
      </c>
      <c r="G1099">
        <v>35.830849999999998</v>
      </c>
      <c r="H1099">
        <v>-97.270309999999995</v>
      </c>
      <c r="I1099">
        <v>0.85</v>
      </c>
      <c r="J1099">
        <v>1.63</v>
      </c>
      <c r="K1099">
        <v>-5.17</v>
      </c>
      <c r="L1099">
        <v>0.70399999999999996</v>
      </c>
      <c r="M1099">
        <v>1.1319999999999999</v>
      </c>
    </row>
    <row r="1100" spans="1:13" x14ac:dyDescent="0.25">
      <c r="A1100" t="s">
        <v>3840</v>
      </c>
      <c r="B1100">
        <v>2017</v>
      </c>
      <c r="C1100">
        <v>2010665</v>
      </c>
      <c r="D1100" t="s">
        <v>2123</v>
      </c>
      <c r="E1100">
        <v>2</v>
      </c>
      <c r="F1100" s="1">
        <v>42949</v>
      </c>
      <c r="G1100">
        <v>44.016710000000003</v>
      </c>
      <c r="H1100">
        <v>-121.7383</v>
      </c>
      <c r="I1100">
        <v>-13.55</v>
      </c>
      <c r="J1100">
        <v>-97.92</v>
      </c>
      <c r="K1100">
        <v>10.48</v>
      </c>
      <c r="L1100">
        <v>0</v>
      </c>
      <c r="M1100">
        <v>0.20499999999999999</v>
      </c>
    </row>
    <row r="1101" spans="1:13" x14ac:dyDescent="0.25">
      <c r="A1101" t="s">
        <v>4923</v>
      </c>
      <c r="B1101">
        <v>2017</v>
      </c>
      <c r="C1101">
        <v>2010792</v>
      </c>
      <c r="D1101" t="s">
        <v>2129</v>
      </c>
      <c r="E1101">
        <v>2</v>
      </c>
      <c r="F1101" s="1">
        <v>42969</v>
      </c>
      <c r="G1101">
        <v>44.548430000000003</v>
      </c>
      <c r="H1101">
        <v>-123.3458</v>
      </c>
      <c r="I1101">
        <v>-0.46</v>
      </c>
      <c r="J1101">
        <v>-26.54</v>
      </c>
      <c r="K1101">
        <v>-22.86</v>
      </c>
      <c r="L1101">
        <v>0.56699999999999995</v>
      </c>
      <c r="M1101">
        <v>0.442</v>
      </c>
    </row>
    <row r="1102" spans="1:13" x14ac:dyDescent="0.25">
      <c r="A1102" t="s">
        <v>2889</v>
      </c>
      <c r="B1102">
        <v>2017</v>
      </c>
      <c r="C1102">
        <v>2010897</v>
      </c>
      <c r="D1102" t="s">
        <v>2154</v>
      </c>
      <c r="E1102">
        <v>2</v>
      </c>
      <c r="F1102" s="1">
        <v>42990</v>
      </c>
      <c r="G1102">
        <v>40.360509999999998</v>
      </c>
      <c r="H1102">
        <v>-78.109710000000007</v>
      </c>
      <c r="I1102">
        <v>-7.09</v>
      </c>
      <c r="J1102">
        <v>-48.07</v>
      </c>
      <c r="K1102">
        <v>8.65</v>
      </c>
      <c r="L1102">
        <v>4.8000000000000001E-2</v>
      </c>
      <c r="M1102">
        <v>0.46300000000000002</v>
      </c>
    </row>
    <row r="1103" spans="1:13" x14ac:dyDescent="0.25">
      <c r="A1103" t="s">
        <v>4935</v>
      </c>
      <c r="B1103">
        <v>2017</v>
      </c>
      <c r="C1103">
        <v>2010717</v>
      </c>
      <c r="D1103" t="s">
        <v>2159</v>
      </c>
      <c r="E1103">
        <v>2</v>
      </c>
      <c r="F1103" s="1">
        <v>42957</v>
      </c>
      <c r="G1103">
        <v>40.155859999999997</v>
      </c>
      <c r="H1103">
        <v>-74.788390000000007</v>
      </c>
      <c r="I1103">
        <v>-1.48</v>
      </c>
      <c r="J1103">
        <v>-16.329999999999998</v>
      </c>
      <c r="K1103">
        <v>-4.49</v>
      </c>
      <c r="L1103">
        <v>0.438</v>
      </c>
      <c r="M1103">
        <v>0.68</v>
      </c>
    </row>
    <row r="1104" spans="1:13" x14ac:dyDescent="0.25">
      <c r="A1104" t="s">
        <v>4103</v>
      </c>
      <c r="B1104">
        <v>2017</v>
      </c>
      <c r="C1104">
        <v>2010963</v>
      </c>
      <c r="D1104" t="s">
        <v>2172</v>
      </c>
      <c r="E1104">
        <v>2</v>
      </c>
      <c r="F1104" s="1">
        <v>43005</v>
      </c>
      <c r="G1104">
        <v>41.891500000000001</v>
      </c>
      <c r="H1104">
        <v>-71.682640000000006</v>
      </c>
      <c r="I1104">
        <v>-4.57</v>
      </c>
      <c r="J1104">
        <v>-33.99</v>
      </c>
      <c r="K1104">
        <v>2.57</v>
      </c>
      <c r="L1104">
        <v>0.185</v>
      </c>
      <c r="M1104">
        <v>0.28000000000000003</v>
      </c>
    </row>
    <row r="1105" spans="1:13" x14ac:dyDescent="0.25">
      <c r="A1105" t="s">
        <v>4953</v>
      </c>
      <c r="B1105">
        <v>2017</v>
      </c>
      <c r="C1105">
        <v>2010715</v>
      </c>
      <c r="D1105" t="s">
        <v>2177</v>
      </c>
      <c r="E1105">
        <v>2</v>
      </c>
      <c r="F1105" s="1">
        <v>42957</v>
      </c>
      <c r="G1105">
        <v>41.450319999999998</v>
      </c>
      <c r="H1105">
        <v>-71.513819999999996</v>
      </c>
      <c r="I1105">
        <v>-4.75</v>
      </c>
      <c r="J1105">
        <v>-30.9</v>
      </c>
      <c r="K1105">
        <v>7.1</v>
      </c>
      <c r="L1105">
        <v>0.124</v>
      </c>
      <c r="M1105">
        <v>0.13500000000000001</v>
      </c>
    </row>
    <row r="1106" spans="1:13" x14ac:dyDescent="0.25">
      <c r="A1106" t="s">
        <v>4959</v>
      </c>
      <c r="B1106">
        <v>2017</v>
      </c>
      <c r="C1106">
        <v>2010941</v>
      </c>
      <c r="D1106" t="s">
        <v>2180</v>
      </c>
      <c r="E1106">
        <v>2</v>
      </c>
      <c r="F1106" s="1">
        <v>42997</v>
      </c>
      <c r="G1106">
        <v>33.463140000000003</v>
      </c>
      <c r="H1106">
        <v>-80.389349999999993</v>
      </c>
      <c r="I1106">
        <v>-3.06</v>
      </c>
      <c r="J1106">
        <v>-16.61</v>
      </c>
      <c r="K1106">
        <v>7.87</v>
      </c>
      <c r="L1106">
        <v>6.6000000000000003E-2</v>
      </c>
      <c r="M1106">
        <v>0.13900000000000001</v>
      </c>
    </row>
    <row r="1107" spans="1:13" x14ac:dyDescent="0.25">
      <c r="A1107" t="s">
        <v>4954</v>
      </c>
      <c r="B1107">
        <v>2017</v>
      </c>
      <c r="C1107">
        <v>2010616</v>
      </c>
      <c r="D1107" t="s">
        <v>2181</v>
      </c>
      <c r="E1107">
        <v>2</v>
      </c>
      <c r="F1107" s="1">
        <v>42943</v>
      </c>
      <c r="G1107">
        <v>34.357170000000004</v>
      </c>
      <c r="H1107">
        <v>-81.762879999999996</v>
      </c>
      <c r="I1107">
        <v>2.4700000000000002</v>
      </c>
      <c r="J1107">
        <v>1.48</v>
      </c>
      <c r="K1107">
        <v>-18.28</v>
      </c>
      <c r="L1107">
        <v>0.61699999999999999</v>
      </c>
      <c r="M1107">
        <v>0.433</v>
      </c>
    </row>
    <row r="1108" spans="1:13" x14ac:dyDescent="0.25">
      <c r="A1108" t="s">
        <v>2658</v>
      </c>
      <c r="B1108">
        <v>2017</v>
      </c>
      <c r="C1108">
        <v>2010552</v>
      </c>
      <c r="D1108" t="s">
        <v>2192</v>
      </c>
      <c r="E1108">
        <v>2</v>
      </c>
      <c r="F1108" s="1">
        <v>42937</v>
      </c>
      <c r="G1108">
        <v>44.647100000000002</v>
      </c>
      <c r="H1108">
        <v>-100.7009</v>
      </c>
      <c r="I1108">
        <v>-13.51</v>
      </c>
      <c r="J1108">
        <v>-111.66</v>
      </c>
      <c r="K1108">
        <v>-3.58</v>
      </c>
      <c r="L1108">
        <v>0.21299999999999999</v>
      </c>
      <c r="M1108">
        <v>1.7230000000000001</v>
      </c>
    </row>
    <row r="1109" spans="1:13" x14ac:dyDescent="0.25">
      <c r="A1109" t="s">
        <v>4990</v>
      </c>
      <c r="B1109">
        <v>2017</v>
      </c>
      <c r="C1109">
        <v>2011086</v>
      </c>
      <c r="D1109" t="s">
        <v>2201</v>
      </c>
      <c r="E1109">
        <v>2</v>
      </c>
      <c r="F1109" s="1">
        <v>42923</v>
      </c>
      <c r="G1109">
        <v>44.880319999999998</v>
      </c>
      <c r="H1109">
        <v>-99.745930000000001</v>
      </c>
      <c r="I1109">
        <v>-1.1200000000000001</v>
      </c>
      <c r="J1109">
        <v>-29.69</v>
      </c>
      <c r="K1109">
        <v>-20.73</v>
      </c>
      <c r="L1109">
        <v>0.752</v>
      </c>
      <c r="M1109">
        <v>0.30399999999999999</v>
      </c>
    </row>
    <row r="1110" spans="1:13" x14ac:dyDescent="0.25">
      <c r="A1110" t="s">
        <v>3554</v>
      </c>
      <c r="B1110">
        <v>2017</v>
      </c>
      <c r="C1110">
        <v>2011152</v>
      </c>
      <c r="D1110" t="s">
        <v>2237</v>
      </c>
      <c r="E1110">
        <v>2</v>
      </c>
      <c r="F1110" s="1">
        <v>42936</v>
      </c>
      <c r="G1110">
        <v>35.371369999999999</v>
      </c>
      <c r="H1110">
        <v>-86.381500000000003</v>
      </c>
      <c r="I1110">
        <v>-3.95</v>
      </c>
      <c r="J1110">
        <v>-23.81</v>
      </c>
      <c r="K1110">
        <v>7.79</v>
      </c>
      <c r="L1110">
        <v>6.9000000000000006E-2</v>
      </c>
      <c r="M1110">
        <v>0.10100000000000001</v>
      </c>
    </row>
    <row r="1111" spans="1:13" x14ac:dyDescent="0.25">
      <c r="A1111" t="s">
        <v>4994</v>
      </c>
      <c r="B1111">
        <v>2017</v>
      </c>
      <c r="C1111">
        <v>2011138</v>
      </c>
      <c r="D1111" t="s">
        <v>2239</v>
      </c>
      <c r="E1111">
        <v>2</v>
      </c>
      <c r="F1111" s="1">
        <v>42935</v>
      </c>
      <c r="G1111">
        <v>35.67353</v>
      </c>
      <c r="H1111">
        <v>-87.032129999999995</v>
      </c>
      <c r="I1111">
        <v>-11.16</v>
      </c>
      <c r="J1111">
        <v>-80.03</v>
      </c>
      <c r="K1111">
        <v>9.25</v>
      </c>
      <c r="L1111">
        <v>1.2E-2</v>
      </c>
      <c r="M1111">
        <v>0.22500000000000001</v>
      </c>
    </row>
    <row r="1112" spans="1:13" x14ac:dyDescent="0.25">
      <c r="A1112" t="s">
        <v>3733</v>
      </c>
      <c r="B1112">
        <v>2017</v>
      </c>
      <c r="C1112">
        <v>2010642</v>
      </c>
      <c r="D1112" t="s">
        <v>2246</v>
      </c>
      <c r="E1112">
        <v>2</v>
      </c>
      <c r="F1112" s="1">
        <v>42948</v>
      </c>
      <c r="G1112">
        <v>32.944429999999997</v>
      </c>
      <c r="H1112">
        <v>-96.453749999999999</v>
      </c>
      <c r="I1112">
        <v>0.98</v>
      </c>
      <c r="J1112">
        <v>1.63</v>
      </c>
      <c r="K1112">
        <v>-6.21</v>
      </c>
      <c r="L1112">
        <v>0.39200000000000002</v>
      </c>
      <c r="M1112">
        <v>0.378</v>
      </c>
    </row>
    <row r="1113" spans="1:13" x14ac:dyDescent="0.25">
      <c r="A1113" t="s">
        <v>5000</v>
      </c>
      <c r="B1113">
        <v>2017</v>
      </c>
      <c r="C1113">
        <v>2010659</v>
      </c>
      <c r="D1113" t="s">
        <v>2253</v>
      </c>
      <c r="E1113">
        <v>2</v>
      </c>
      <c r="F1113" s="1">
        <v>42949</v>
      </c>
      <c r="G1113">
        <v>33.067120000000003</v>
      </c>
      <c r="H1113">
        <v>-95.738010000000003</v>
      </c>
      <c r="I1113">
        <v>1.02</v>
      </c>
      <c r="J1113">
        <v>-0.98</v>
      </c>
      <c r="K1113">
        <v>-9.14</v>
      </c>
      <c r="L1113">
        <v>0.33300000000000002</v>
      </c>
      <c r="M1113">
        <v>0.183</v>
      </c>
    </row>
    <row r="1114" spans="1:13" x14ac:dyDescent="0.25">
      <c r="A1114" t="s">
        <v>3779</v>
      </c>
      <c r="B1114">
        <v>2017</v>
      </c>
      <c r="C1114">
        <v>2010868</v>
      </c>
      <c r="D1114" t="s">
        <v>2292</v>
      </c>
      <c r="E1114">
        <v>2</v>
      </c>
      <c r="F1114" s="1">
        <v>42984</v>
      </c>
      <c r="G1114">
        <v>37.52243</v>
      </c>
      <c r="H1114">
        <v>-112.7718</v>
      </c>
      <c r="I1114">
        <v>-10.16</v>
      </c>
      <c r="J1114">
        <v>-80.44</v>
      </c>
      <c r="K1114">
        <v>0.84</v>
      </c>
      <c r="L1114">
        <v>0.20699999999999999</v>
      </c>
      <c r="M1114">
        <v>0.81499999999999995</v>
      </c>
    </row>
    <row r="1115" spans="1:13" x14ac:dyDescent="0.25">
      <c r="A1115" t="s">
        <v>5039</v>
      </c>
      <c r="B1115">
        <v>2017</v>
      </c>
      <c r="C1115">
        <v>2011489</v>
      </c>
      <c r="D1115" t="s">
        <v>2297</v>
      </c>
      <c r="E1115">
        <v>2</v>
      </c>
      <c r="F1115" s="1">
        <v>42997</v>
      </c>
      <c r="G1115">
        <v>40.873980000000003</v>
      </c>
      <c r="H1115">
        <v>-109.1379</v>
      </c>
      <c r="I1115">
        <v>-11.53</v>
      </c>
      <c r="J1115">
        <v>-98.04</v>
      </c>
      <c r="K1115">
        <v>-5.8</v>
      </c>
      <c r="L1115">
        <v>0.14399999999999999</v>
      </c>
      <c r="M1115">
        <v>3.552</v>
      </c>
    </row>
    <row r="1116" spans="1:13" x14ac:dyDescent="0.25">
      <c r="A1116" t="s">
        <v>2473</v>
      </c>
      <c r="B1116">
        <v>2017</v>
      </c>
      <c r="C1116">
        <v>2011141</v>
      </c>
      <c r="D1116" t="s">
        <v>2316</v>
      </c>
      <c r="E1116">
        <v>2</v>
      </c>
      <c r="F1116" s="1">
        <v>42935</v>
      </c>
      <c r="G1116">
        <v>37.292450000000002</v>
      </c>
      <c r="H1116">
        <v>-77.89349</v>
      </c>
      <c r="I1116">
        <v>-3.77</v>
      </c>
      <c r="J1116">
        <v>-23.23</v>
      </c>
      <c r="K1116">
        <v>6.93</v>
      </c>
      <c r="L1116">
        <v>0.10100000000000001</v>
      </c>
      <c r="M1116">
        <v>6.7000000000000004E-2</v>
      </c>
    </row>
    <row r="1117" spans="1:13" x14ac:dyDescent="0.25">
      <c r="A1117" t="s">
        <v>5090</v>
      </c>
      <c r="B1117">
        <v>2017</v>
      </c>
      <c r="C1117">
        <v>2011142</v>
      </c>
      <c r="D1117" t="s">
        <v>2321</v>
      </c>
      <c r="E1117">
        <v>2</v>
      </c>
      <c r="F1117" s="1">
        <v>42935</v>
      </c>
      <c r="G1117">
        <v>37.155270000000002</v>
      </c>
      <c r="H1117">
        <v>-77.52261</v>
      </c>
      <c r="I1117">
        <v>-2.68</v>
      </c>
      <c r="J1117">
        <v>-19.68</v>
      </c>
      <c r="K1117">
        <v>1.76</v>
      </c>
      <c r="L1117">
        <v>0.2</v>
      </c>
      <c r="M1117">
        <v>0.129</v>
      </c>
    </row>
    <row r="1118" spans="1:13" x14ac:dyDescent="0.25">
      <c r="A1118" t="s">
        <v>3262</v>
      </c>
      <c r="B1118">
        <v>2017</v>
      </c>
      <c r="C1118">
        <v>2011218</v>
      </c>
      <c r="D1118" t="s">
        <v>2345</v>
      </c>
      <c r="E1118">
        <v>2</v>
      </c>
      <c r="F1118" s="1">
        <v>42943</v>
      </c>
      <c r="G1118">
        <v>44.446959999999997</v>
      </c>
      <c r="H1118">
        <v>-71.811750000000004</v>
      </c>
      <c r="I1118">
        <v>-9.16</v>
      </c>
      <c r="J1118">
        <v>-64.56</v>
      </c>
      <c r="K1118">
        <v>8.7200000000000006</v>
      </c>
      <c r="L1118">
        <v>4.2999999999999997E-2</v>
      </c>
      <c r="M1118">
        <v>0.45900000000000002</v>
      </c>
    </row>
    <row r="1119" spans="1:13" x14ac:dyDescent="0.25">
      <c r="A1119" t="s">
        <v>5105</v>
      </c>
      <c r="B1119">
        <v>2017</v>
      </c>
      <c r="C1119">
        <v>2011204</v>
      </c>
      <c r="D1119" t="s">
        <v>2347</v>
      </c>
      <c r="E1119">
        <v>2</v>
      </c>
      <c r="F1119" s="1">
        <v>42942</v>
      </c>
      <c r="G1119">
        <v>44.955590000000001</v>
      </c>
      <c r="H1119">
        <v>-71.716669999999993</v>
      </c>
      <c r="I1119">
        <v>-9.65</v>
      </c>
      <c r="J1119">
        <v>-70.430000000000007</v>
      </c>
      <c r="K1119">
        <v>6.77</v>
      </c>
      <c r="L1119">
        <v>6.2E-2</v>
      </c>
      <c r="M1119">
        <v>1.54</v>
      </c>
    </row>
    <row r="1120" spans="1:13" x14ac:dyDescent="0.25">
      <c r="A1120" t="s">
        <v>3934</v>
      </c>
      <c r="B1120">
        <v>2017</v>
      </c>
      <c r="C1120">
        <v>2011483</v>
      </c>
      <c r="D1120" t="s">
        <v>2355</v>
      </c>
      <c r="E1120">
        <v>2</v>
      </c>
      <c r="F1120" s="1">
        <v>42996</v>
      </c>
      <c r="G1120">
        <v>46.431800000000003</v>
      </c>
      <c r="H1120">
        <v>-124.0352</v>
      </c>
      <c r="I1120">
        <v>0.62</v>
      </c>
      <c r="J1120">
        <v>-12.61</v>
      </c>
      <c r="K1120">
        <v>-17.57</v>
      </c>
      <c r="M1120">
        <v>0.14399999999999999</v>
      </c>
    </row>
    <row r="1121" spans="1:13" x14ac:dyDescent="0.25">
      <c r="A1121" t="s">
        <v>5128</v>
      </c>
      <c r="B1121">
        <v>2017</v>
      </c>
      <c r="C1121">
        <v>2011472</v>
      </c>
      <c r="D1121" t="s">
        <v>2361</v>
      </c>
      <c r="E1121">
        <v>2</v>
      </c>
      <c r="F1121" s="1">
        <v>42991</v>
      </c>
      <c r="G1121">
        <v>46.622</v>
      </c>
      <c r="H1121">
        <v>-120.556</v>
      </c>
      <c r="I1121">
        <v>-13.31</v>
      </c>
      <c r="J1121">
        <v>-102.3</v>
      </c>
      <c r="K1121">
        <v>4.18</v>
      </c>
      <c r="L1121">
        <v>9.5000000000000001E-2</v>
      </c>
      <c r="M1121">
        <v>1.085</v>
      </c>
    </row>
    <row r="1122" spans="1:13" x14ac:dyDescent="0.25">
      <c r="A1122" t="s">
        <v>3538</v>
      </c>
      <c r="B1122">
        <v>2017</v>
      </c>
      <c r="C1122">
        <v>2010902</v>
      </c>
      <c r="D1122" t="s">
        <v>2393</v>
      </c>
      <c r="E1122">
        <v>2</v>
      </c>
      <c r="F1122" s="1">
        <v>42990</v>
      </c>
      <c r="G1122">
        <v>39.469410000000003</v>
      </c>
      <c r="H1122">
        <v>-79.498729999999995</v>
      </c>
      <c r="I1122">
        <v>-6.23</v>
      </c>
      <c r="J1122">
        <v>-44.39</v>
      </c>
      <c r="K1122">
        <v>5.45</v>
      </c>
      <c r="L1122">
        <v>0.126</v>
      </c>
      <c r="M1122">
        <v>0.432</v>
      </c>
    </row>
    <row r="1123" spans="1:13" x14ac:dyDescent="0.25">
      <c r="A1123" t="s">
        <v>5191</v>
      </c>
      <c r="B1123">
        <v>2017</v>
      </c>
      <c r="C1123">
        <v>2010795</v>
      </c>
      <c r="D1123" t="s">
        <v>2395</v>
      </c>
      <c r="E1123">
        <v>2</v>
      </c>
      <c r="F1123" s="1">
        <v>42969</v>
      </c>
      <c r="G1123">
        <v>39.133620000000001</v>
      </c>
      <c r="H1123">
        <v>-78.597369999999998</v>
      </c>
      <c r="I1123">
        <v>-5.01</v>
      </c>
      <c r="J1123">
        <v>-36.47</v>
      </c>
      <c r="K1123">
        <v>3.61</v>
      </c>
      <c r="L1123">
        <v>0.16500000000000001</v>
      </c>
      <c r="M1123">
        <v>0.36799999999999999</v>
      </c>
    </row>
    <row r="1124" spans="1:13" x14ac:dyDescent="0.25">
      <c r="A1124" t="s">
        <v>3825</v>
      </c>
      <c r="B1124">
        <v>2017</v>
      </c>
      <c r="C1124">
        <v>2011407</v>
      </c>
      <c r="D1124" t="s">
        <v>2401</v>
      </c>
      <c r="E1124">
        <v>2</v>
      </c>
      <c r="F1124" s="1">
        <v>42977</v>
      </c>
      <c r="G1124">
        <v>44.787610000000001</v>
      </c>
      <c r="H1124">
        <v>-109.2607</v>
      </c>
      <c r="I1124">
        <v>-16.100000000000001</v>
      </c>
      <c r="J1124">
        <v>-129.1</v>
      </c>
      <c r="K1124">
        <v>-0.3</v>
      </c>
      <c r="L1124">
        <v>0.16700000000000001</v>
      </c>
      <c r="M1124">
        <v>0.379</v>
      </c>
    </row>
    <row r="1125" spans="1:13" x14ac:dyDescent="0.25">
      <c r="A1125" t="s">
        <v>5202</v>
      </c>
      <c r="B1125">
        <v>2017</v>
      </c>
      <c r="C1125">
        <v>2010871</v>
      </c>
      <c r="D1125" t="s">
        <v>2403</v>
      </c>
      <c r="E1125">
        <v>2</v>
      </c>
      <c r="F1125" s="1">
        <v>42985</v>
      </c>
      <c r="G1125">
        <v>41.511200000000002</v>
      </c>
      <c r="H1125">
        <v>-105.41719999999999</v>
      </c>
      <c r="I1125">
        <v>-12.94</v>
      </c>
      <c r="J1125">
        <v>-102.37</v>
      </c>
      <c r="K1125">
        <v>1.1499999999999999</v>
      </c>
      <c r="L1125">
        <v>5.1999999999999998E-2</v>
      </c>
      <c r="M1125">
        <v>9.4E-2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90EB-F27A-4667-A293-9648E4BB0145}">
  <dimension ref="A1:AT179"/>
  <sheetViews>
    <sheetView workbookViewId="0">
      <pane ySplit="5" topLeftCell="A6" activePane="bottomLeft" state="frozen"/>
      <selection pane="bottomLeft"/>
    </sheetView>
  </sheetViews>
  <sheetFormatPr defaultColWidth="8.85546875" defaultRowHeight="15" x14ac:dyDescent="0.25"/>
  <cols>
    <col min="1" max="1" width="18.140625" style="10" customWidth="1"/>
    <col min="2" max="2" width="8.140625" style="16" bestFit="1" customWidth="1"/>
    <col min="3" max="4" width="8.85546875" style="16"/>
    <col min="5" max="5" width="9.28515625" style="83" bestFit="1" customWidth="1"/>
    <col min="6" max="6" width="10.85546875" style="83" bestFit="1" customWidth="1"/>
    <col min="7" max="9" width="8.85546875" style="83"/>
    <col min="10" max="10" width="12" style="83" bestFit="1" customWidth="1"/>
    <col min="11" max="11" width="8.85546875" style="10"/>
    <col min="12" max="12" width="11.5703125" style="83" bestFit="1" customWidth="1"/>
    <col min="13" max="15" width="8.85546875" style="83"/>
    <col min="16" max="17" width="9.140625" style="83" customWidth="1"/>
    <col min="18" max="18" width="12.5703125" style="83" bestFit="1" customWidth="1"/>
    <col min="19" max="19" width="9.140625" style="83" customWidth="1"/>
    <col min="20" max="20" width="9.140625" style="10" customWidth="1"/>
    <col min="21" max="21" width="18.28515625" style="10" bestFit="1" customWidth="1"/>
    <col min="22" max="22" width="11.42578125" style="10" bestFit="1" customWidth="1"/>
    <col min="23" max="23" width="14.42578125" style="83" bestFit="1" customWidth="1"/>
    <col min="24" max="26" width="8.85546875" style="83"/>
    <col min="27" max="29" width="9.140625" style="95" customWidth="1"/>
    <col min="30" max="30" width="9.140625" style="83" customWidth="1"/>
    <col min="31" max="31" width="8.85546875" style="83"/>
    <col min="32" max="32" width="14.42578125" style="83" bestFit="1" customWidth="1"/>
    <col min="33" max="33" width="18.28515625" style="83" bestFit="1" customWidth="1"/>
    <col min="34" max="34" width="9.85546875" style="83" customWidth="1"/>
    <col min="35" max="35" width="11.5703125" style="83" bestFit="1" customWidth="1"/>
    <col min="36" max="38" width="8.85546875" style="83"/>
    <col min="39" max="39" width="29.85546875" style="83" bestFit="1" customWidth="1"/>
    <col min="40" max="41" width="8.85546875" style="83"/>
    <col min="42" max="42" width="12.28515625" style="83" bestFit="1" customWidth="1"/>
    <col min="43" max="44" width="8.85546875" style="83"/>
    <col min="45" max="45" width="10.7109375" customWidth="1"/>
    <col min="47" max="16384" width="8.85546875" style="10"/>
  </cols>
  <sheetData>
    <row r="1" spans="1:43" x14ac:dyDescent="0.25">
      <c r="A1" s="74" t="s">
        <v>6834</v>
      </c>
    </row>
    <row r="2" spans="1:43" x14ac:dyDescent="0.25">
      <c r="G2" s="84"/>
      <c r="H2" s="85"/>
      <c r="I2" s="85"/>
      <c r="J2" s="85"/>
      <c r="K2" s="83"/>
      <c r="O2" s="18" t="s">
        <v>6441</v>
      </c>
      <c r="P2" s="31">
        <f>SUM(P6:P141)</f>
        <v>4.899716014465449</v>
      </c>
      <c r="Q2" s="31">
        <f t="shared" ref="Q2:R2" si="0">SUM(Q6:Q141)</f>
        <v>0.63778633195110745</v>
      </c>
      <c r="R2" s="31">
        <f t="shared" si="0"/>
        <v>30.333603782700521</v>
      </c>
      <c r="S2" s="25"/>
      <c r="AA2" s="31">
        <f>SUM(AA6:AA147)</f>
        <v>8.883725049995947</v>
      </c>
      <c r="AB2" s="31">
        <f t="shared" ref="AB2:AC2" si="1">SUM(AB6:AB147)</f>
        <v>0.94121054930049564</v>
      </c>
      <c r="AC2" s="31">
        <f t="shared" si="1"/>
        <v>42.949332263243235</v>
      </c>
      <c r="AD2" s="25"/>
      <c r="AF2" s="25" t="s">
        <v>6823</v>
      </c>
      <c r="AM2" s="18" t="s">
        <v>6441</v>
      </c>
      <c r="AN2" s="26">
        <f>SUM(AN6:AN179)</f>
        <v>1153.6422715021515</v>
      </c>
      <c r="AO2" s="26">
        <f>SUM(AO6:AO179)</f>
        <v>51.596519772675656</v>
      </c>
      <c r="AP2" s="26">
        <f>SUM(AP6:AP191)</f>
        <v>807.67362332565972</v>
      </c>
      <c r="AQ2" s="26"/>
    </row>
    <row r="3" spans="1:43" ht="17.25" x14ac:dyDescent="0.25">
      <c r="A3" s="25" t="s">
        <v>6437</v>
      </c>
      <c r="B3" s="38" t="s">
        <v>6789</v>
      </c>
      <c r="C3" s="38" t="s">
        <v>6438</v>
      </c>
      <c r="D3" s="39" t="s">
        <v>2423</v>
      </c>
      <c r="E3" s="38" t="s">
        <v>6790</v>
      </c>
      <c r="F3" s="38" t="s">
        <v>6439</v>
      </c>
      <c r="G3" s="40" t="s">
        <v>6440</v>
      </c>
      <c r="H3" s="41" t="s">
        <v>6791</v>
      </c>
      <c r="L3" s="72" t="s">
        <v>6821</v>
      </c>
      <c r="O3" s="25"/>
      <c r="P3" s="56" t="s">
        <v>6807</v>
      </c>
      <c r="Q3" s="56" t="s">
        <v>6808</v>
      </c>
      <c r="R3" s="57" t="s">
        <v>6809</v>
      </c>
      <c r="S3" s="60" t="s">
        <v>6791</v>
      </c>
      <c r="U3" s="72" t="s">
        <v>6821</v>
      </c>
      <c r="AA3" s="56" t="s">
        <v>6807</v>
      </c>
      <c r="AB3" s="56" t="s">
        <v>6808</v>
      </c>
      <c r="AC3" s="57" t="s">
        <v>6809</v>
      </c>
      <c r="AD3" s="60" t="s">
        <v>6791</v>
      </c>
      <c r="AM3" s="25"/>
      <c r="AN3" s="56" t="s">
        <v>6814</v>
      </c>
      <c r="AO3" s="56" t="s">
        <v>6815</v>
      </c>
      <c r="AP3" s="57" t="s">
        <v>6816</v>
      </c>
      <c r="AQ3" s="60" t="s">
        <v>6791</v>
      </c>
    </row>
    <row r="4" spans="1:43" x14ac:dyDescent="0.25">
      <c r="A4" s="63" t="s">
        <v>6058</v>
      </c>
      <c r="B4" s="63">
        <f>AVERAGE(H6:H51)</f>
        <v>-8.0328605543873055E-2</v>
      </c>
      <c r="C4" s="63">
        <f t="shared" ref="C4:D4" si="2">AVERAGE(I6:I51)</f>
        <v>1.6792788612775673E-2</v>
      </c>
      <c r="D4" s="63">
        <f t="shared" si="2"/>
        <v>-0.21467091444607841</v>
      </c>
      <c r="E4" s="63">
        <f t="shared" ref="E4:F4" si="3">STDEV(H6:H51)</f>
        <v>0.15556889938006183</v>
      </c>
      <c r="F4" s="63">
        <f t="shared" si="3"/>
        <v>9.6889382049112988E-2</v>
      </c>
      <c r="G4" s="63">
        <f>STDEV(J6:J51)</f>
        <v>0.76094482121565066</v>
      </c>
      <c r="H4" s="66">
        <f>COUNT(H6:H51)</f>
        <v>46</v>
      </c>
      <c r="L4" s="77" t="s">
        <v>6817</v>
      </c>
      <c r="O4" s="63" t="s">
        <v>6057</v>
      </c>
      <c r="P4" s="79">
        <f>SQRT(P2/S4)</f>
        <v>0.26842996716378509</v>
      </c>
      <c r="Q4" s="79">
        <f>SQRT(Q2/S4)</f>
        <v>9.6846325505859407E-2</v>
      </c>
      <c r="R4" s="79">
        <f>SQRT(R2/S4)</f>
        <v>0.66789400998146797</v>
      </c>
      <c r="S4" s="66">
        <f>SUM(S7:S141)</f>
        <v>68</v>
      </c>
      <c r="U4" s="10" t="s">
        <v>6822</v>
      </c>
      <c r="AA4" s="79">
        <f>SQRT(AA2/AD4)</f>
        <v>0.35372713781686571</v>
      </c>
      <c r="AB4" s="79">
        <f>SQRT(AB2/AD4)</f>
        <v>0.11513681691737937</v>
      </c>
      <c r="AC4" s="79">
        <f>SQRT(AC2/AD4)</f>
        <v>0.77776614269440636</v>
      </c>
      <c r="AD4" s="66">
        <f>SUM(AD7:AD147)</f>
        <v>71</v>
      </c>
      <c r="AM4" s="63" t="s">
        <v>6813</v>
      </c>
      <c r="AN4" s="63">
        <f>SQRT(AN2/AQ4)</f>
        <v>3.6207141929555697</v>
      </c>
      <c r="AO4" s="63">
        <f>SQRT(AO2/AQ4)</f>
        <v>0.76571802141902057</v>
      </c>
      <c r="AP4" s="63">
        <f>SQRT(AP2/AQ4)</f>
        <v>3.0295394626862686</v>
      </c>
      <c r="AQ4" s="63">
        <f>SUM(AQ6:AQ179)</f>
        <v>88</v>
      </c>
    </row>
    <row r="5" spans="1:43" ht="37.5" customHeight="1" x14ac:dyDescent="0.25">
      <c r="A5" s="43" t="s">
        <v>6443</v>
      </c>
      <c r="B5" s="44" t="s">
        <v>6792</v>
      </c>
      <c r="C5" s="44" t="s">
        <v>6794</v>
      </c>
      <c r="D5" s="45" t="s">
        <v>2423</v>
      </c>
      <c r="E5" s="48" t="s">
        <v>6797</v>
      </c>
      <c r="F5" s="48" t="s">
        <v>6798</v>
      </c>
      <c r="G5" s="45" t="s">
        <v>2423</v>
      </c>
      <c r="H5" s="49" t="s">
        <v>6799</v>
      </c>
      <c r="I5" s="49" t="s">
        <v>6800</v>
      </c>
      <c r="J5" s="50" t="s">
        <v>6444</v>
      </c>
      <c r="L5" s="94" t="s">
        <v>6193</v>
      </c>
      <c r="M5" s="44" t="s">
        <v>6792</v>
      </c>
      <c r="N5" s="44" t="s">
        <v>6794</v>
      </c>
      <c r="O5" s="87" t="s">
        <v>2423</v>
      </c>
      <c r="P5" s="53" t="s">
        <v>6803</v>
      </c>
      <c r="Q5" s="53" t="s">
        <v>6804</v>
      </c>
      <c r="R5" s="80" t="s">
        <v>6806</v>
      </c>
      <c r="S5" s="80" t="s">
        <v>6805</v>
      </c>
      <c r="T5" s="17"/>
      <c r="U5" s="17" t="s">
        <v>6184</v>
      </c>
      <c r="V5" s="17" t="s">
        <v>6183</v>
      </c>
      <c r="W5" s="94" t="s">
        <v>6193</v>
      </c>
      <c r="X5" s="44" t="s">
        <v>6792</v>
      </c>
      <c r="Y5" s="44" t="s">
        <v>6794</v>
      </c>
      <c r="Z5" s="102" t="s">
        <v>2423</v>
      </c>
      <c r="AA5" s="53" t="s">
        <v>6803</v>
      </c>
      <c r="AB5" s="53" t="s">
        <v>6804</v>
      </c>
      <c r="AC5" s="80" t="s">
        <v>6806</v>
      </c>
      <c r="AD5" s="80" t="s">
        <v>6805</v>
      </c>
      <c r="AF5" s="81" t="s">
        <v>6193</v>
      </c>
      <c r="AG5" s="59" t="s">
        <v>0</v>
      </c>
      <c r="AH5" s="59" t="s">
        <v>1</v>
      </c>
      <c r="AI5" s="59" t="s">
        <v>1390</v>
      </c>
      <c r="AJ5" s="44" t="s">
        <v>6792</v>
      </c>
      <c r="AK5" s="44" t="s">
        <v>6794</v>
      </c>
      <c r="AL5" s="45" t="s">
        <v>2423</v>
      </c>
      <c r="AM5" s="96" t="s">
        <v>6185</v>
      </c>
      <c r="AN5" s="53" t="s">
        <v>6803</v>
      </c>
      <c r="AO5" s="53" t="s">
        <v>6804</v>
      </c>
      <c r="AP5" s="62" t="s">
        <v>6812</v>
      </c>
      <c r="AQ5" s="62" t="s">
        <v>6805</v>
      </c>
    </row>
    <row r="6" spans="1:43" ht="15.75" x14ac:dyDescent="0.25">
      <c r="A6" s="12" t="s">
        <v>6166</v>
      </c>
      <c r="B6" s="16">
        <v>-25.37302184875924</v>
      </c>
      <c r="C6" s="16">
        <v>-4.9133542683023181</v>
      </c>
      <c r="D6" s="16">
        <f t="shared" ref="D6:D51" si="4">B6-C6*8</f>
        <v>13.933812297659305</v>
      </c>
      <c r="E6" s="86">
        <v>-25.37</v>
      </c>
      <c r="F6" s="86">
        <v>-4.99</v>
      </c>
      <c r="G6" s="85">
        <f t="shared" ref="G6:G51" si="5">E6-F6*8</f>
        <v>14.55</v>
      </c>
      <c r="H6" s="85">
        <f t="shared" ref="H6:H51" si="6">B6-E6</f>
        <v>-3.0218487592392762E-3</v>
      </c>
      <c r="I6" s="85">
        <f t="shared" ref="I6:I51" si="7">C6-F6</f>
        <v>7.6645731697682074E-2</v>
      </c>
      <c r="J6" s="85">
        <f t="shared" ref="J6:J51" si="8">D6-G6</f>
        <v>-0.61618770234069586</v>
      </c>
      <c r="L6" s="93" t="s">
        <v>6115</v>
      </c>
      <c r="M6" s="89">
        <v>-48.485750655490413</v>
      </c>
      <c r="N6" s="89">
        <v>-5.7234987129142416</v>
      </c>
      <c r="O6" s="89">
        <f t="shared" ref="O6:O37" si="9">M6-N6*8</f>
        <v>-2.6977609521764805</v>
      </c>
      <c r="T6" s="13"/>
      <c r="U6" s="14" t="s">
        <v>1025</v>
      </c>
      <c r="V6" s="11">
        <v>39286</v>
      </c>
      <c r="W6" s="88" t="s">
        <v>6179</v>
      </c>
      <c r="X6" s="90">
        <v>5.6951518350314423</v>
      </c>
      <c r="Y6" s="90">
        <v>2.4660798137401407</v>
      </c>
      <c r="Z6" s="90">
        <f t="shared" ref="Z6:Z37" si="10">X6-Y6*8</f>
        <v>-14.033486674889684</v>
      </c>
      <c r="AF6" s="88" t="s">
        <v>6182</v>
      </c>
      <c r="AG6" s="98" t="s">
        <v>1025</v>
      </c>
      <c r="AH6" s="98">
        <v>1</v>
      </c>
      <c r="AI6" s="99">
        <v>39247</v>
      </c>
      <c r="AJ6" s="90">
        <v>2.3215430431728912</v>
      </c>
      <c r="AK6" s="90">
        <v>1.2420100965787235</v>
      </c>
      <c r="AL6" s="90">
        <f t="shared" ref="AL6:AL37" si="11">AJ6-AK6*8</f>
        <v>-7.614537729456897</v>
      </c>
      <c r="AM6" s="97" t="s">
        <v>5792</v>
      </c>
    </row>
    <row r="7" spans="1:43" ht="15.75" x14ac:dyDescent="0.25">
      <c r="A7" s="12" t="s">
        <v>6166</v>
      </c>
      <c r="B7" s="16">
        <v>-25.28754989639744</v>
      </c>
      <c r="C7" s="16">
        <v>-4.7295303502009123</v>
      </c>
      <c r="D7" s="16">
        <f t="shared" si="4"/>
        <v>12.548692905209858</v>
      </c>
      <c r="E7" s="86">
        <v>-25.37</v>
      </c>
      <c r="F7" s="86">
        <v>-4.99</v>
      </c>
      <c r="G7" s="85">
        <f t="shared" si="5"/>
        <v>14.55</v>
      </c>
      <c r="H7" s="85">
        <f t="shared" si="6"/>
        <v>8.2450103602560887E-2</v>
      </c>
      <c r="I7" s="85">
        <f t="shared" si="7"/>
        <v>0.26046964979908793</v>
      </c>
      <c r="J7" s="85">
        <f t="shared" si="8"/>
        <v>-2.0013070947901426</v>
      </c>
      <c r="L7" s="88" t="s">
        <v>6181</v>
      </c>
      <c r="M7" s="89">
        <v>-48.890248150924513</v>
      </c>
      <c r="N7" s="89">
        <v>-5.7360784920540624</v>
      </c>
      <c r="O7" s="89">
        <f t="shared" si="9"/>
        <v>-3.0016202144920143</v>
      </c>
      <c r="P7" s="90">
        <f>VAR(M6:M7)</f>
        <v>8.18091119062299E-2</v>
      </c>
      <c r="Q7" s="90">
        <f>VAR(N6:N7)</f>
        <v>7.912542160333502E-5</v>
      </c>
      <c r="R7" s="90">
        <f>VAR(O6:O7)</f>
        <v>4.61652256474702E-2</v>
      </c>
      <c r="S7" s="90">
        <v>1</v>
      </c>
      <c r="T7" s="13"/>
      <c r="U7" s="14" t="s">
        <v>1025</v>
      </c>
      <c r="V7" s="11">
        <v>39286</v>
      </c>
      <c r="W7" s="88" t="s">
        <v>6180</v>
      </c>
      <c r="X7" s="90">
        <v>5.4388982075307766</v>
      </c>
      <c r="Y7" s="90">
        <v>2.5567752217606396</v>
      </c>
      <c r="Z7" s="90">
        <f t="shared" si="10"/>
        <v>-15.015303566554341</v>
      </c>
      <c r="AA7" s="100">
        <f>VAR(X6:X7)</f>
        <v>3.2832960803624973E-2</v>
      </c>
      <c r="AB7" s="100">
        <f>VAR(Y6:Y7)</f>
        <v>4.1128285180023899E-3</v>
      </c>
      <c r="AC7" s="100">
        <f>VAR(Z6:Z7)</f>
        <v>0.48198220437902445</v>
      </c>
      <c r="AD7" s="90">
        <v>1</v>
      </c>
      <c r="AF7" s="88" t="s">
        <v>6179</v>
      </c>
      <c r="AG7" s="98" t="s">
        <v>1025</v>
      </c>
      <c r="AH7" s="98">
        <v>2</v>
      </c>
      <c r="AI7" s="99">
        <v>39286</v>
      </c>
      <c r="AJ7" s="90">
        <v>5.6951518350314423</v>
      </c>
      <c r="AK7" s="90">
        <v>2.4660798137401407</v>
      </c>
      <c r="AL7" s="90">
        <f t="shared" si="11"/>
        <v>-14.033486674889684</v>
      </c>
      <c r="AM7" s="97" t="s">
        <v>5949</v>
      </c>
      <c r="AN7" s="83">
        <f>VAR(AJ6:AJ7)</f>
        <v>5.6906181402526599</v>
      </c>
      <c r="AO7" s="83">
        <f>VAR(AK6:AK7)</f>
        <v>0.74917333623581683</v>
      </c>
      <c r="AP7" s="83">
        <f>VAR(AL6:AL7)</f>
        <v>20.601452782036404</v>
      </c>
      <c r="AQ7" s="83">
        <v>1</v>
      </c>
    </row>
    <row r="8" spans="1:43" ht="15.75" x14ac:dyDescent="0.25">
      <c r="A8" s="12" t="s">
        <v>6166</v>
      </c>
      <c r="B8" s="16">
        <v>-25.237699529087774</v>
      </c>
      <c r="C8" s="16">
        <v>-5.1061668654223489</v>
      </c>
      <c r="D8" s="16">
        <f t="shared" si="4"/>
        <v>15.611635394291017</v>
      </c>
      <c r="E8" s="86">
        <v>-25.37</v>
      </c>
      <c r="F8" s="86">
        <v>-4.99</v>
      </c>
      <c r="G8" s="85">
        <f t="shared" si="5"/>
        <v>14.55</v>
      </c>
      <c r="H8" s="85">
        <f t="shared" si="6"/>
        <v>0.1323004709122273</v>
      </c>
      <c r="I8" s="85">
        <f t="shared" si="7"/>
        <v>-0.11616686542234866</v>
      </c>
      <c r="J8" s="85">
        <f t="shared" si="8"/>
        <v>1.0616353942910166</v>
      </c>
      <c r="L8" s="88" t="s">
        <v>6178</v>
      </c>
      <c r="M8" s="90">
        <v>-36.633200056729208</v>
      </c>
      <c r="N8" s="90">
        <v>-5.6168040602202476</v>
      </c>
      <c r="O8" s="89">
        <f t="shared" si="9"/>
        <v>8.3012324250327723</v>
      </c>
      <c r="T8" s="13"/>
      <c r="U8" s="14" t="s">
        <v>98</v>
      </c>
      <c r="V8" s="11">
        <v>39336</v>
      </c>
      <c r="W8" s="88" t="s">
        <v>6169</v>
      </c>
      <c r="X8" s="90">
        <v>-53.702042333403881</v>
      </c>
      <c r="Y8" s="90">
        <v>-5.8176627386962538</v>
      </c>
      <c r="Z8" s="90">
        <f t="shared" si="10"/>
        <v>-7.1607404238338503</v>
      </c>
      <c r="AF8" s="88" t="s">
        <v>6177</v>
      </c>
      <c r="AG8" s="98" t="s">
        <v>2428</v>
      </c>
      <c r="AH8" s="98">
        <v>1</v>
      </c>
      <c r="AI8" s="99">
        <v>39323</v>
      </c>
      <c r="AJ8" s="90">
        <v>-4.8351644203789759</v>
      </c>
      <c r="AK8" s="90">
        <v>-8.2492252630276628E-3</v>
      </c>
      <c r="AL8" s="90">
        <f t="shared" si="11"/>
        <v>-4.7691706182747549</v>
      </c>
      <c r="AM8" s="97" t="s">
        <v>5923</v>
      </c>
    </row>
    <row r="9" spans="1:43" ht="15.75" x14ac:dyDescent="0.25">
      <c r="A9" s="12" t="s">
        <v>6166</v>
      </c>
      <c r="B9" s="16">
        <v>-25.592844482326672</v>
      </c>
      <c r="C9" s="16">
        <v>-5.1196058527633506</v>
      </c>
      <c r="D9" s="16">
        <f t="shared" si="4"/>
        <v>15.364002339780132</v>
      </c>
      <c r="E9" s="86">
        <v>-25.37</v>
      </c>
      <c r="F9" s="86">
        <v>-4.99</v>
      </c>
      <c r="G9" s="85">
        <f t="shared" si="5"/>
        <v>14.55</v>
      </c>
      <c r="H9" s="85">
        <f t="shared" si="6"/>
        <v>-0.22284448232667131</v>
      </c>
      <c r="I9" s="85">
        <f t="shared" si="7"/>
        <v>-0.12960585276335035</v>
      </c>
      <c r="J9" s="85">
        <f t="shared" si="8"/>
        <v>0.81400233978013148</v>
      </c>
      <c r="L9" s="88" t="s">
        <v>6176</v>
      </c>
      <c r="M9" s="90">
        <v>-36.815586733797595</v>
      </c>
      <c r="N9" s="90">
        <v>-5.6157940916709004</v>
      </c>
      <c r="O9" s="89">
        <f t="shared" si="9"/>
        <v>8.1107659995696082</v>
      </c>
      <c r="P9" s="90">
        <f>VAR(M8:M9)</f>
        <v>1.6632449986023937E-2</v>
      </c>
      <c r="Q9" s="90">
        <f>VAR(N8:N9)</f>
        <v>5.1001823533525041E-7</v>
      </c>
      <c r="R9" s="90">
        <f>VAR(O8:O9)</f>
        <v>1.8138729614357516E-2</v>
      </c>
      <c r="S9" s="90">
        <v>1</v>
      </c>
      <c r="T9" s="13"/>
      <c r="U9" s="14" t="s">
        <v>98</v>
      </c>
      <c r="V9" s="11">
        <v>39336</v>
      </c>
      <c r="W9" s="88" t="s">
        <v>6175</v>
      </c>
      <c r="X9" s="90">
        <v>-53.973701969932158</v>
      </c>
      <c r="Y9" s="90">
        <v>-5.8221095228558895</v>
      </c>
      <c r="Z9" s="90">
        <f t="shared" si="10"/>
        <v>-7.3968257870850422</v>
      </c>
      <c r="AA9" s="100">
        <f>VAR(X8:X9)</f>
        <v>3.6899479059337742E-2</v>
      </c>
      <c r="AB9" s="100">
        <f>VAR(Y8:Y9)</f>
        <v>9.8869446811931311E-6</v>
      </c>
      <c r="AC9" s="100">
        <f>VAR(Z8:Z9)</f>
        <v>2.7868149370723613E-2</v>
      </c>
      <c r="AD9" s="90">
        <v>1</v>
      </c>
      <c r="AF9" s="88" t="s">
        <v>6174</v>
      </c>
      <c r="AG9" s="98" t="s">
        <v>2428</v>
      </c>
      <c r="AH9" s="98">
        <v>2</v>
      </c>
      <c r="AI9" s="99">
        <v>39331</v>
      </c>
      <c r="AJ9" s="90">
        <v>-4.696012392488254</v>
      </c>
      <c r="AK9" s="90">
        <v>-0.66129167422860713</v>
      </c>
      <c r="AL9" s="90">
        <f t="shared" si="11"/>
        <v>0.59432100134060306</v>
      </c>
      <c r="AM9" s="97" t="s">
        <v>5749</v>
      </c>
      <c r="AN9" s="83">
        <f>VAR(AJ8:AJ9)</f>
        <v>9.681643433050122E-3</v>
      </c>
      <c r="AO9" s="83">
        <f>VAR(AK8:AK9)</f>
        <v>0.21323222007548079</v>
      </c>
      <c r="AP9" s="83">
        <f>VAR(AL8:AL9)</f>
        <v>14.383521176842088</v>
      </c>
      <c r="AQ9" s="83">
        <v>1</v>
      </c>
    </row>
    <row r="10" spans="1:43" ht="15.75" x14ac:dyDescent="0.25">
      <c r="A10" s="12" t="s">
        <v>6166</v>
      </c>
      <c r="B10" s="16">
        <v>-25.620285271828582</v>
      </c>
      <c r="C10" s="16">
        <v>-4.9393733657518855</v>
      </c>
      <c r="D10" s="16">
        <f t="shared" si="4"/>
        <v>13.894701654186502</v>
      </c>
      <c r="E10" s="86">
        <v>-25.37</v>
      </c>
      <c r="F10" s="86">
        <v>-4.99</v>
      </c>
      <c r="G10" s="85">
        <f t="shared" si="5"/>
        <v>14.55</v>
      </c>
      <c r="H10" s="85">
        <f t="shared" si="6"/>
        <v>-0.25028527182858085</v>
      </c>
      <c r="I10" s="85">
        <f t="shared" si="7"/>
        <v>5.0626634248114755E-2</v>
      </c>
      <c r="J10" s="85">
        <f t="shared" si="8"/>
        <v>-0.65529834581349888</v>
      </c>
      <c r="L10" s="88" t="s">
        <v>6173</v>
      </c>
      <c r="M10" s="90">
        <v>-43.701240060744091</v>
      </c>
      <c r="N10" s="90">
        <v>-6.8528352424572034</v>
      </c>
      <c r="O10" s="89">
        <f t="shared" si="9"/>
        <v>11.121441878913537</v>
      </c>
      <c r="T10" s="13"/>
      <c r="U10" s="14" t="s">
        <v>2431</v>
      </c>
      <c r="V10" s="11">
        <v>39316</v>
      </c>
      <c r="W10" s="88" t="s">
        <v>6163</v>
      </c>
      <c r="X10" s="90">
        <v>-125.54694030240724</v>
      </c>
      <c r="Y10" s="90">
        <v>-15.947081113130551</v>
      </c>
      <c r="Z10" s="90">
        <f t="shared" si="10"/>
        <v>2.0297086026371716</v>
      </c>
      <c r="AF10" s="88" t="s">
        <v>6172</v>
      </c>
      <c r="AG10" s="98" t="s">
        <v>98</v>
      </c>
      <c r="AH10" s="98">
        <v>1</v>
      </c>
      <c r="AI10" s="99">
        <v>39273</v>
      </c>
      <c r="AJ10" s="90">
        <v>-61.771639097743595</v>
      </c>
      <c r="AK10" s="90">
        <v>-7.0139705491725586</v>
      </c>
      <c r="AL10" s="90">
        <f t="shared" si="11"/>
        <v>-5.6598747043631263</v>
      </c>
      <c r="AM10" s="97" t="s">
        <v>5774</v>
      </c>
    </row>
    <row r="11" spans="1:43" ht="15.75" x14ac:dyDescent="0.25">
      <c r="A11" s="12" t="s">
        <v>6166</v>
      </c>
      <c r="B11" s="16">
        <v>-25.517794739160831</v>
      </c>
      <c r="C11" s="16">
        <v>-5.0427535524135827</v>
      </c>
      <c r="D11" s="16">
        <f t="shared" si="4"/>
        <v>14.824233680147831</v>
      </c>
      <c r="E11" s="86">
        <v>-25.37</v>
      </c>
      <c r="F11" s="86">
        <v>-4.99</v>
      </c>
      <c r="G11" s="85">
        <f t="shared" si="5"/>
        <v>14.55</v>
      </c>
      <c r="H11" s="85">
        <f t="shared" si="6"/>
        <v>-0.14779473916082964</v>
      </c>
      <c r="I11" s="85">
        <f t="shared" si="7"/>
        <v>-5.2753552413582483E-2</v>
      </c>
      <c r="J11" s="85">
        <f t="shared" si="8"/>
        <v>0.27423368014783023</v>
      </c>
      <c r="L11" s="88" t="s">
        <v>6171</v>
      </c>
      <c r="M11" s="90">
        <v>-43.824151903987918</v>
      </c>
      <c r="N11" s="90">
        <v>-6.9300637818273669</v>
      </c>
      <c r="O11" s="89">
        <f t="shared" si="9"/>
        <v>11.616358350631018</v>
      </c>
      <c r="P11" s="90">
        <f>VAR(M10:M11)</f>
        <v>7.5536606047975482E-3</v>
      </c>
      <c r="Q11" s="90">
        <f>VAR(N10:N11)</f>
        <v>2.9821236466244464E-3</v>
      </c>
      <c r="R11" s="90">
        <f>VAR(O10:O11)</f>
        <v>0.12247115698864008</v>
      </c>
      <c r="S11" s="90">
        <v>1</v>
      </c>
      <c r="T11" s="13"/>
      <c r="U11" s="14" t="s">
        <v>2431</v>
      </c>
      <c r="V11" s="11">
        <v>39316</v>
      </c>
      <c r="W11" s="88" t="s">
        <v>6170</v>
      </c>
      <c r="X11" s="90">
        <v>-125.47160017095275</v>
      </c>
      <c r="Y11" s="90">
        <v>-16.044675818991124</v>
      </c>
      <c r="Z11" s="90">
        <f t="shared" si="10"/>
        <v>2.8858063809762342</v>
      </c>
      <c r="AA11" s="100">
        <f>VAR(X10:X11)</f>
        <v>2.8380677037892921E-3</v>
      </c>
      <c r="AB11" s="100">
        <f>VAR(Y10:Y11)</f>
        <v>4.7623633060058434E-3</v>
      </c>
      <c r="AC11" s="100">
        <f>VAR(Z10:Z11)</f>
        <v>0.3664517030385408</v>
      </c>
      <c r="AD11" s="90">
        <v>1</v>
      </c>
      <c r="AF11" s="88" t="s">
        <v>6169</v>
      </c>
      <c r="AG11" s="98" t="s">
        <v>98</v>
      </c>
      <c r="AH11" s="98">
        <v>2</v>
      </c>
      <c r="AI11" s="99">
        <v>39336</v>
      </c>
      <c r="AJ11" s="90">
        <v>-53.702042333403881</v>
      </c>
      <c r="AK11" s="90">
        <v>-5.8176627386962538</v>
      </c>
      <c r="AL11" s="90">
        <f t="shared" si="11"/>
        <v>-7.1607404238338503</v>
      </c>
      <c r="AM11" s="97" t="s">
        <v>5965</v>
      </c>
      <c r="AN11" s="83">
        <f>VAR(AJ10:AJ11)</f>
        <v>32.559195969520992</v>
      </c>
      <c r="AO11" s="83">
        <f>VAR(AK10:AK11)</f>
        <v>0.71557618870330519</v>
      </c>
      <c r="AP11" s="83">
        <f>VAR(AL10:AL11)</f>
        <v>1.1262989539411734</v>
      </c>
      <c r="AQ11" s="83">
        <v>1</v>
      </c>
    </row>
    <row r="12" spans="1:43" ht="15.75" x14ac:dyDescent="0.25">
      <c r="A12" s="12" t="s">
        <v>6166</v>
      </c>
      <c r="B12" s="16">
        <v>-25.136264888117118</v>
      </c>
      <c r="C12" s="16">
        <v>-4.8478621164194102</v>
      </c>
      <c r="D12" s="16">
        <f t="shared" si="4"/>
        <v>13.646632043238164</v>
      </c>
      <c r="E12" s="86">
        <v>-25.37</v>
      </c>
      <c r="F12" s="86">
        <v>-4.99</v>
      </c>
      <c r="G12" s="85">
        <f t="shared" si="5"/>
        <v>14.55</v>
      </c>
      <c r="H12" s="85">
        <f t="shared" si="6"/>
        <v>0.23373511188288276</v>
      </c>
      <c r="I12" s="85">
        <f t="shared" si="7"/>
        <v>0.14213788358058999</v>
      </c>
      <c r="J12" s="85">
        <f t="shared" si="8"/>
        <v>-0.90336795676183712</v>
      </c>
      <c r="L12" s="88" t="s">
        <v>6168</v>
      </c>
      <c r="M12" s="90">
        <v>-25.22200085451043</v>
      </c>
      <c r="N12" s="90">
        <v>-4.373367475193457</v>
      </c>
      <c r="O12" s="89">
        <f t="shared" si="9"/>
        <v>9.7649389470372263</v>
      </c>
      <c r="T12" s="13"/>
      <c r="U12" s="14" t="s">
        <v>128</v>
      </c>
      <c r="V12" s="11">
        <v>39324</v>
      </c>
      <c r="W12" s="88" t="s">
        <v>6158</v>
      </c>
      <c r="X12" s="90">
        <v>-43.117813175311746</v>
      </c>
      <c r="Y12" s="90">
        <v>-6.4848656841792014</v>
      </c>
      <c r="Z12" s="90">
        <f t="shared" si="10"/>
        <v>8.7611122981218656</v>
      </c>
      <c r="AF12" s="88" t="s">
        <v>6167</v>
      </c>
      <c r="AG12" s="98" t="s">
        <v>2431</v>
      </c>
      <c r="AH12" s="98">
        <v>1</v>
      </c>
      <c r="AI12" s="99">
        <v>39281</v>
      </c>
      <c r="AJ12" s="90">
        <v>-128.54170773225144</v>
      </c>
      <c r="AK12" s="90">
        <v>-16.449399864765532</v>
      </c>
      <c r="AL12" s="90">
        <f t="shared" si="11"/>
        <v>3.0534911858728151</v>
      </c>
      <c r="AM12" s="97" t="s">
        <v>5764</v>
      </c>
    </row>
    <row r="13" spans="1:43" ht="15.75" x14ac:dyDescent="0.25">
      <c r="A13" s="12" t="s">
        <v>6160</v>
      </c>
      <c r="B13" s="16">
        <v>-154.6335993385423</v>
      </c>
      <c r="C13" s="16">
        <v>-19.558539868018798</v>
      </c>
      <c r="D13" s="16">
        <f t="shared" si="4"/>
        <v>1.8347196056080861</v>
      </c>
      <c r="E13" s="85">
        <v>-154.82</v>
      </c>
      <c r="F13" s="85">
        <v>-19.53</v>
      </c>
      <c r="G13" s="83">
        <f t="shared" si="5"/>
        <v>1.4200000000000159</v>
      </c>
      <c r="H13" s="85">
        <f t="shared" si="6"/>
        <v>0.18640066145769651</v>
      </c>
      <c r="I13" s="85">
        <f t="shared" si="7"/>
        <v>-2.853986801879671E-2</v>
      </c>
      <c r="J13" s="85">
        <f t="shared" si="8"/>
        <v>0.4147196056080702</v>
      </c>
      <c r="L13" s="88" t="s">
        <v>6165</v>
      </c>
      <c r="M13" s="90">
        <v>-25.094928534388291</v>
      </c>
      <c r="N13" s="90">
        <v>-4.2136372786532039</v>
      </c>
      <c r="O13" s="89">
        <f t="shared" si="9"/>
        <v>8.6141696948373401</v>
      </c>
      <c r="P13" s="90">
        <f>VAR(M12:M13)</f>
        <v>8.073687270611642E-3</v>
      </c>
      <c r="Q13" s="90">
        <f>VAR(N12:N13)</f>
        <v>1.2756867843393943E-2</v>
      </c>
      <c r="R13" s="90">
        <f>VAR(O12:O13)</f>
        <v>0.66213493590434269</v>
      </c>
      <c r="S13" s="90">
        <v>1</v>
      </c>
      <c r="T13" s="13"/>
      <c r="U13" s="14" t="s">
        <v>128</v>
      </c>
      <c r="V13" s="11">
        <v>39324</v>
      </c>
      <c r="W13" s="88" t="s">
        <v>6164</v>
      </c>
      <c r="X13" s="90">
        <v>-42.933343547368516</v>
      </c>
      <c r="Y13" s="90">
        <v>-6.3730921651021424</v>
      </c>
      <c r="Z13" s="90">
        <f t="shared" si="10"/>
        <v>8.0513937734486234</v>
      </c>
      <c r="AA13" s="100">
        <f>VAR(X12:X13)</f>
        <v>1.7014521816756823E-2</v>
      </c>
      <c r="AB13" s="100">
        <f>VAR(Y12:Y13)</f>
        <v>6.2466597834348377E-3</v>
      </c>
      <c r="AC13" s="100">
        <f>VAR(Z12:Z13)</f>
        <v>0.25185019213218179</v>
      </c>
      <c r="AD13" s="90">
        <v>1</v>
      </c>
      <c r="AF13" s="88" t="s">
        <v>6163</v>
      </c>
      <c r="AG13" s="98" t="s">
        <v>2431</v>
      </c>
      <c r="AH13" s="98">
        <v>2</v>
      </c>
      <c r="AI13" s="99">
        <v>39316</v>
      </c>
      <c r="AJ13" s="90">
        <v>-125.54694030240724</v>
      </c>
      <c r="AK13" s="90">
        <v>-15.947081113130551</v>
      </c>
      <c r="AL13" s="90">
        <f t="shared" si="11"/>
        <v>2.0297086026371716</v>
      </c>
      <c r="AM13" s="97" t="s">
        <v>5839</v>
      </c>
      <c r="AN13" s="83">
        <f>VAR(AJ12:AJ13)</f>
        <v>4.4843159794278247</v>
      </c>
      <c r="AO13" s="83">
        <f>VAR(AK12:AK13)</f>
        <v>0.12616206412206274</v>
      </c>
      <c r="AP13" s="83">
        <f>VAR(AL12:AL13)</f>
        <v>0.52406538886832443</v>
      </c>
      <c r="AQ13" s="83">
        <v>1</v>
      </c>
    </row>
    <row r="14" spans="1:43" ht="15.75" x14ac:dyDescent="0.25">
      <c r="A14" s="12" t="s">
        <v>6160</v>
      </c>
      <c r="B14" s="16">
        <v>-154.69749305134562</v>
      </c>
      <c r="C14" s="16">
        <v>-19.41291146311719</v>
      </c>
      <c r="D14" s="16">
        <f t="shared" si="4"/>
        <v>0.60579865359190421</v>
      </c>
      <c r="E14" s="86">
        <v>-154.82</v>
      </c>
      <c r="F14" s="86">
        <v>-19.53</v>
      </c>
      <c r="G14" s="83">
        <f t="shared" si="5"/>
        <v>1.4200000000000159</v>
      </c>
      <c r="H14" s="85">
        <f t="shared" si="6"/>
        <v>0.12250694865437595</v>
      </c>
      <c r="I14" s="85">
        <f t="shared" si="7"/>
        <v>0.11708853688281096</v>
      </c>
      <c r="J14" s="85">
        <f t="shared" si="8"/>
        <v>-0.8142013464081117</v>
      </c>
      <c r="L14" s="88" t="s">
        <v>6162</v>
      </c>
      <c r="M14" s="90">
        <v>-45.021302137243168</v>
      </c>
      <c r="N14" s="90">
        <v>-4.7216087132615128</v>
      </c>
      <c r="O14" s="89">
        <f t="shared" si="9"/>
        <v>-7.2484324311510662</v>
      </c>
      <c r="T14" s="13"/>
      <c r="U14" s="14" t="s">
        <v>488</v>
      </c>
      <c r="V14" s="11">
        <v>39312</v>
      </c>
      <c r="W14" s="88" t="s">
        <v>6141</v>
      </c>
      <c r="X14" s="90">
        <v>-34.110193711224809</v>
      </c>
      <c r="Y14" s="90">
        <v>-2.9558573886341311</v>
      </c>
      <c r="Z14" s="90">
        <f t="shared" si="10"/>
        <v>-10.463334602151761</v>
      </c>
      <c r="AF14" s="88" t="s">
        <v>6161</v>
      </c>
      <c r="AG14" s="98" t="s">
        <v>128</v>
      </c>
      <c r="AH14" s="98">
        <v>1</v>
      </c>
      <c r="AI14" s="99">
        <v>39280</v>
      </c>
      <c r="AJ14" s="90">
        <v>-45.543051221707465</v>
      </c>
      <c r="AK14" s="90">
        <v>-6.9309661365078625</v>
      </c>
      <c r="AL14" s="90">
        <f t="shared" si="11"/>
        <v>9.9046778703554352</v>
      </c>
      <c r="AM14" s="97" t="s">
        <v>5764</v>
      </c>
    </row>
    <row r="15" spans="1:43" ht="15.75" x14ac:dyDescent="0.25">
      <c r="A15" s="12" t="s">
        <v>6157</v>
      </c>
      <c r="B15" s="16">
        <v>-117.44308745880605</v>
      </c>
      <c r="C15" s="16">
        <v>-15.711524733371997</v>
      </c>
      <c r="D15" s="16">
        <f t="shared" si="4"/>
        <v>8.2491104081699262</v>
      </c>
      <c r="E15" s="86">
        <v>-117.57</v>
      </c>
      <c r="F15" s="86">
        <v>-15.65</v>
      </c>
      <c r="G15" s="83">
        <f t="shared" si="5"/>
        <v>7.6300000000000097</v>
      </c>
      <c r="H15" s="85">
        <f t="shared" si="6"/>
        <v>0.12691254119394557</v>
      </c>
      <c r="I15" s="85">
        <f t="shared" si="7"/>
        <v>-6.1524733371996376E-2</v>
      </c>
      <c r="J15" s="85">
        <f t="shared" si="8"/>
        <v>0.61911040816991658</v>
      </c>
      <c r="L15" s="88" t="s">
        <v>5790</v>
      </c>
      <c r="M15" s="90">
        <v>-43.566797441225454</v>
      </c>
      <c r="N15" s="90">
        <v>-4.3310361459560909</v>
      </c>
      <c r="O15" s="89">
        <f t="shared" si="9"/>
        <v>-8.9185082735767267</v>
      </c>
      <c r="P15" s="90">
        <f>VAR(M14:M15)</f>
        <v>1.057791955368792</v>
      </c>
      <c r="Q15" s="90">
        <f>VAR(N14:N15)</f>
        <v>7.6273465165774157E-2</v>
      </c>
      <c r="R15" s="90">
        <f>VAR(O14:O15)</f>
        <v>1.3945766597269085</v>
      </c>
      <c r="S15" s="90">
        <v>1</v>
      </c>
      <c r="T15" s="13"/>
      <c r="U15" s="14" t="s">
        <v>488</v>
      </c>
      <c r="V15" s="11">
        <v>39312</v>
      </c>
      <c r="W15" s="88" t="s">
        <v>6159</v>
      </c>
      <c r="X15" s="90">
        <v>-34.240660693220036</v>
      </c>
      <c r="Y15" s="90">
        <v>-3.0099411642784033</v>
      </c>
      <c r="Z15" s="90">
        <f t="shared" si="10"/>
        <v>-10.16113137899281</v>
      </c>
      <c r="AA15" s="100">
        <f>VAR(X14:X15)</f>
        <v>8.5108166954713984E-3</v>
      </c>
      <c r="AB15" s="100">
        <f>VAR(Y14:Y15)</f>
        <v>1.4625273939699881E-3</v>
      </c>
      <c r="AC15" s="100">
        <f>VAR(Z14:Z15)</f>
        <v>4.5663394043829464E-2</v>
      </c>
      <c r="AD15" s="90">
        <v>1</v>
      </c>
      <c r="AF15" s="88" t="s">
        <v>6158</v>
      </c>
      <c r="AG15" s="98" t="s">
        <v>128</v>
      </c>
      <c r="AH15" s="98">
        <v>2</v>
      </c>
      <c r="AI15" s="99">
        <v>39324</v>
      </c>
      <c r="AJ15" s="90">
        <v>-43.117813175311746</v>
      </c>
      <c r="AK15" s="90">
        <v>-6.4848656841792014</v>
      </c>
      <c r="AL15" s="90">
        <f t="shared" si="11"/>
        <v>8.7611122981218656</v>
      </c>
      <c r="AM15" s="97" t="s">
        <v>5778</v>
      </c>
      <c r="AN15" s="83">
        <f>VAR(AJ14:AJ15)</f>
        <v>2.9408897908426632</v>
      </c>
      <c r="AO15" s="83">
        <f>VAR(AK14:AK15)</f>
        <v>9.9502806783918027E-2</v>
      </c>
      <c r="AP15" s="83">
        <f>VAR(AL14:AL15)</f>
        <v>0.65387110899894574</v>
      </c>
      <c r="AQ15" s="83">
        <v>1</v>
      </c>
    </row>
    <row r="16" spans="1:43" ht="15.75" x14ac:dyDescent="0.25">
      <c r="A16" s="12" t="s">
        <v>6150</v>
      </c>
      <c r="B16" s="16">
        <v>-79.192201302201227</v>
      </c>
      <c r="C16" s="16">
        <v>-11.543500100908098</v>
      </c>
      <c r="D16" s="16">
        <f t="shared" si="4"/>
        <v>13.155799505063555</v>
      </c>
      <c r="E16" s="85">
        <v>-79.16</v>
      </c>
      <c r="F16" s="85">
        <v>-11.51</v>
      </c>
      <c r="G16" s="83">
        <f t="shared" si="5"/>
        <v>12.920000000000002</v>
      </c>
      <c r="H16" s="85">
        <f t="shared" si="6"/>
        <v>-3.2201302201229964E-2</v>
      </c>
      <c r="I16" s="85">
        <f t="shared" si="7"/>
        <v>-3.3500100908097963E-2</v>
      </c>
      <c r="J16" s="85">
        <f t="shared" si="8"/>
        <v>0.23579950506355374</v>
      </c>
      <c r="L16" s="88" t="s">
        <v>6156</v>
      </c>
      <c r="M16" s="90">
        <v>-10.229187750229185</v>
      </c>
      <c r="N16" s="90">
        <v>-1.1603221088513822</v>
      </c>
      <c r="O16" s="89">
        <f t="shared" si="9"/>
        <v>-0.94661087941812738</v>
      </c>
      <c r="T16" s="13"/>
      <c r="U16" s="14" t="s">
        <v>822</v>
      </c>
      <c r="V16" s="11">
        <v>39339</v>
      </c>
      <c r="W16" s="88" t="s">
        <v>6131</v>
      </c>
      <c r="X16" s="90">
        <v>-34.297369585382029</v>
      </c>
      <c r="Y16" s="90">
        <v>-5.4253587861945078</v>
      </c>
      <c r="Z16" s="90">
        <f t="shared" si="10"/>
        <v>9.1055007041740339</v>
      </c>
      <c r="AF16" s="88" t="s">
        <v>6155</v>
      </c>
      <c r="AG16" s="98" t="s">
        <v>2434</v>
      </c>
      <c r="AH16" s="98">
        <v>1</v>
      </c>
      <c r="AI16" s="99">
        <v>39287</v>
      </c>
      <c r="AJ16" s="90">
        <v>-41.015301646717923</v>
      </c>
      <c r="AK16" s="90">
        <v>-3.6463482839237762</v>
      </c>
      <c r="AL16" s="90">
        <f t="shared" si="11"/>
        <v>-11.844515375327713</v>
      </c>
      <c r="AM16" s="97" t="s">
        <v>5782</v>
      </c>
    </row>
    <row r="17" spans="1:43" ht="15.75" x14ac:dyDescent="0.25">
      <c r="A17" s="12" t="s">
        <v>6150</v>
      </c>
      <c r="B17" s="16">
        <v>-79.051777883553854</v>
      </c>
      <c r="C17" s="16">
        <v>-11.570520885743949</v>
      </c>
      <c r="D17" s="16">
        <f t="shared" si="4"/>
        <v>13.512389202397742</v>
      </c>
      <c r="E17" s="85">
        <v>-79.16</v>
      </c>
      <c r="F17" s="85">
        <v>-11.51</v>
      </c>
      <c r="G17" s="83">
        <f t="shared" si="5"/>
        <v>12.920000000000002</v>
      </c>
      <c r="H17" s="85">
        <f t="shared" si="6"/>
        <v>0.10822211644614299</v>
      </c>
      <c r="I17" s="85">
        <f t="shared" si="7"/>
        <v>-6.0520885743949648E-2</v>
      </c>
      <c r="J17" s="85">
        <f t="shared" si="8"/>
        <v>0.59238920239774018</v>
      </c>
      <c r="L17" s="88" t="s">
        <v>6154</v>
      </c>
      <c r="M17" s="90">
        <v>-9.0533773248075988</v>
      </c>
      <c r="N17" s="90">
        <v>-1.0898848338612988</v>
      </c>
      <c r="O17" s="89">
        <f t="shared" si="9"/>
        <v>-0.33429865391720881</v>
      </c>
      <c r="P17" s="90">
        <f>VAR(M16:M17)</f>
        <v>0.6912650782650458</v>
      </c>
      <c r="Q17" s="90">
        <f>VAR(N16:N17)</f>
        <v>2.4807048540143178E-3</v>
      </c>
      <c r="R17" s="90">
        <f>VAR(O16:O17)</f>
        <v>0.18746313074894394</v>
      </c>
      <c r="S17" s="90">
        <v>1</v>
      </c>
      <c r="T17" s="13"/>
      <c r="U17" s="14" t="s">
        <v>822</v>
      </c>
      <c r="V17" s="11">
        <v>39339</v>
      </c>
      <c r="W17" s="88" t="s">
        <v>6153</v>
      </c>
      <c r="X17" s="90">
        <v>-33.987763072357545</v>
      </c>
      <c r="Y17" s="90">
        <v>-5.1746243914559216</v>
      </c>
      <c r="Z17" s="90">
        <f t="shared" si="10"/>
        <v>7.4092320592898275</v>
      </c>
      <c r="AA17" s="100">
        <f>VAR(X16:X17)</f>
        <v>4.792809645358994E-2</v>
      </c>
      <c r="AB17" s="100">
        <f>VAR(Y16:Y17)</f>
        <v>3.1433868352462598E-2</v>
      </c>
      <c r="AC17" s="100">
        <f>VAR(Z16:Z17)</f>
        <v>1.4386636578086609</v>
      </c>
      <c r="AD17" s="90">
        <v>1</v>
      </c>
      <c r="AF17" s="88" t="s">
        <v>6152</v>
      </c>
      <c r="AG17" s="98" t="s">
        <v>2434</v>
      </c>
      <c r="AH17" s="98">
        <v>2</v>
      </c>
      <c r="AI17" s="99">
        <v>39331</v>
      </c>
      <c r="AJ17" s="90">
        <v>-38.84931426443827</v>
      </c>
      <c r="AK17" s="90">
        <v>-3.2586977411217521</v>
      </c>
      <c r="AL17" s="90">
        <f t="shared" si="11"/>
        <v>-12.779732335464253</v>
      </c>
      <c r="AM17" s="97" t="s">
        <v>5749</v>
      </c>
      <c r="AN17" s="83">
        <f>VAR(AJ16:AJ17)</f>
        <v>2.3457506700973312</v>
      </c>
      <c r="AO17" s="83">
        <f>VAR(AK16:AK17)</f>
        <v>7.5136471667351934E-2</v>
      </c>
      <c r="AP17" s="83">
        <f>VAR(AL16:AL17)</f>
        <v>0.43731538126351499</v>
      </c>
      <c r="AQ17" s="83">
        <v>1</v>
      </c>
    </row>
    <row r="18" spans="1:43" ht="15.75" x14ac:dyDescent="0.25">
      <c r="A18" s="12" t="s">
        <v>6150</v>
      </c>
      <c r="B18" s="16">
        <v>-79.194128350957698</v>
      </c>
      <c r="C18" s="16">
        <v>-11.488001571496644</v>
      </c>
      <c r="D18" s="16">
        <f t="shared" si="4"/>
        <v>12.709884221015457</v>
      </c>
      <c r="E18" s="85">
        <v>-79.16</v>
      </c>
      <c r="F18" s="85">
        <v>-11.51</v>
      </c>
      <c r="G18" s="83">
        <f t="shared" si="5"/>
        <v>12.920000000000002</v>
      </c>
      <c r="H18" s="85">
        <f t="shared" si="6"/>
        <v>-3.4128350957701059E-2</v>
      </c>
      <c r="I18" s="85">
        <f t="shared" si="7"/>
        <v>2.1998428503355427E-2</v>
      </c>
      <c r="J18" s="85">
        <f t="shared" si="8"/>
        <v>-0.21011577898454448</v>
      </c>
      <c r="L18" s="88" t="s">
        <v>5890</v>
      </c>
      <c r="M18" s="90">
        <v>-87.799865173166154</v>
      </c>
      <c r="N18" s="90">
        <v>-11.023543647722809</v>
      </c>
      <c r="O18" s="89">
        <f t="shared" si="9"/>
        <v>0.3884840086163166</v>
      </c>
      <c r="T18" s="13"/>
      <c r="U18" s="14" t="s">
        <v>2441</v>
      </c>
      <c r="V18" s="11">
        <v>39317</v>
      </c>
      <c r="W18" s="88" t="s">
        <v>6126</v>
      </c>
      <c r="X18" s="90">
        <v>-39.769151035690307</v>
      </c>
      <c r="Y18" s="90">
        <v>-2.834640235652941</v>
      </c>
      <c r="Z18" s="90">
        <f t="shared" si="10"/>
        <v>-17.092029150466779</v>
      </c>
      <c r="AF18" s="88" t="s">
        <v>6151</v>
      </c>
      <c r="AG18" s="98" t="s">
        <v>2436</v>
      </c>
      <c r="AH18" s="98">
        <v>1</v>
      </c>
      <c r="AI18" s="99">
        <v>39275</v>
      </c>
      <c r="AJ18" s="90">
        <v>-25.358761781146526</v>
      </c>
      <c r="AK18" s="90">
        <v>-2.0486227691162151</v>
      </c>
      <c r="AL18" s="90">
        <f t="shared" si="11"/>
        <v>-8.9697796282168056</v>
      </c>
      <c r="AM18" s="97" t="s">
        <v>5884</v>
      </c>
    </row>
    <row r="19" spans="1:43" ht="15.75" x14ac:dyDescent="0.25">
      <c r="A19" s="12" t="s">
        <v>6144</v>
      </c>
      <c r="B19" s="16">
        <v>-43.425400187485039</v>
      </c>
      <c r="C19" s="16">
        <v>-6.8824571916957167</v>
      </c>
      <c r="D19" s="16">
        <f t="shared" si="4"/>
        <v>11.634257346080695</v>
      </c>
      <c r="E19" s="85">
        <v>-43.41</v>
      </c>
      <c r="F19" s="85">
        <v>-7.03</v>
      </c>
      <c r="G19" s="83">
        <f t="shared" si="5"/>
        <v>12.830000000000005</v>
      </c>
      <c r="H19" s="85">
        <f t="shared" si="6"/>
        <v>-1.5400187485042238E-2</v>
      </c>
      <c r="I19" s="85">
        <f t="shared" si="7"/>
        <v>0.14754280830428357</v>
      </c>
      <c r="J19" s="85">
        <f t="shared" si="8"/>
        <v>-1.1957426539193108</v>
      </c>
      <c r="L19" s="88" t="s">
        <v>6149</v>
      </c>
      <c r="M19" s="90">
        <v>-86.468872315353181</v>
      </c>
      <c r="N19" s="90">
        <v>-10.707907063782587</v>
      </c>
      <c r="O19" s="89">
        <f t="shared" si="9"/>
        <v>-0.80561580509248643</v>
      </c>
      <c r="P19" s="90">
        <f>VAR(M18:M19)</f>
        <v>0.88577099377457225</v>
      </c>
      <c r="Q19" s="90">
        <f>VAR(N18:N19)</f>
        <v>4.9813226560726398E-2</v>
      </c>
      <c r="R19" s="90">
        <f>VAR(O18:O19)</f>
        <v>0.71293718254969907</v>
      </c>
      <c r="S19" s="90">
        <v>1</v>
      </c>
      <c r="T19" s="13"/>
      <c r="U19" s="14" t="s">
        <v>2441</v>
      </c>
      <c r="V19" s="11">
        <v>39317</v>
      </c>
      <c r="W19" s="88" t="s">
        <v>6148</v>
      </c>
      <c r="X19" s="90">
        <v>-39.760152638719902</v>
      </c>
      <c r="Y19" s="90">
        <v>-2.9173051074000327</v>
      </c>
      <c r="Z19" s="90">
        <f t="shared" si="10"/>
        <v>-16.42171177951964</v>
      </c>
      <c r="AA19" s="100">
        <f>VAR(X18:X19)</f>
        <v>4.0485574018497424E-5</v>
      </c>
      <c r="AB19" s="100">
        <f>VAR(Y18:Y19)</f>
        <v>3.4167405104815595E-3</v>
      </c>
      <c r="AC19" s="100">
        <f>VAR(Z18:Z19)</f>
        <v>0.2246626888967419</v>
      </c>
      <c r="AD19" s="90">
        <v>1</v>
      </c>
      <c r="AF19" s="88" t="s">
        <v>6147</v>
      </c>
      <c r="AG19" s="98" t="s">
        <v>2436</v>
      </c>
      <c r="AH19" s="98">
        <v>2</v>
      </c>
      <c r="AI19" s="99">
        <v>39316</v>
      </c>
      <c r="AJ19" s="90">
        <v>-20.815034727586688</v>
      </c>
      <c r="AK19" s="90">
        <v>-1.92922339562888</v>
      </c>
      <c r="AL19" s="90">
        <f t="shared" si="11"/>
        <v>-5.3812475625556484</v>
      </c>
      <c r="AM19" s="97" t="s">
        <v>5888</v>
      </c>
      <c r="AN19" s="83">
        <f>VAR(AJ18:AJ19)</f>
        <v>10.322727768625784</v>
      </c>
      <c r="AO19" s="83">
        <f>VAR(AK18:AK19)</f>
        <v>7.1281051945840685E-3</v>
      </c>
      <c r="AP19" s="83">
        <f>VAR(AL18:AL19)</f>
        <v>6.4387811931391639</v>
      </c>
      <c r="AQ19" s="83">
        <v>1</v>
      </c>
    </row>
    <row r="20" spans="1:43" ht="15.75" x14ac:dyDescent="0.25">
      <c r="A20" s="12" t="s">
        <v>6144</v>
      </c>
      <c r="B20" s="16">
        <v>-43.65942550840996</v>
      </c>
      <c r="C20" s="16">
        <v>-7.1921869062779002</v>
      </c>
      <c r="D20" s="16">
        <f t="shared" si="4"/>
        <v>13.878069741813242</v>
      </c>
      <c r="E20" s="85">
        <v>-43.41</v>
      </c>
      <c r="F20" s="85">
        <v>-7.03</v>
      </c>
      <c r="G20" s="83">
        <f t="shared" si="5"/>
        <v>12.830000000000005</v>
      </c>
      <c r="H20" s="85">
        <f t="shared" si="6"/>
        <v>-0.24942550840996347</v>
      </c>
      <c r="I20" s="85">
        <f t="shared" si="7"/>
        <v>-0.1621869062779</v>
      </c>
      <c r="J20" s="85">
        <f t="shared" si="8"/>
        <v>1.0480697418132365</v>
      </c>
      <c r="L20" s="88" t="s">
        <v>6146</v>
      </c>
      <c r="M20" s="90">
        <v>-33.315523437852931</v>
      </c>
      <c r="N20" s="90">
        <v>-4.481844145578358</v>
      </c>
      <c r="O20" s="89">
        <f t="shared" si="9"/>
        <v>2.5392297267739323</v>
      </c>
      <c r="T20" s="13"/>
      <c r="U20" s="14" t="s">
        <v>2443</v>
      </c>
      <c r="V20" s="11">
        <v>39323</v>
      </c>
      <c r="W20" s="88" t="s">
        <v>6121</v>
      </c>
      <c r="X20" s="90">
        <v>-71.813188483790327</v>
      </c>
      <c r="Y20" s="90">
        <v>-8.7744061050157125</v>
      </c>
      <c r="Z20" s="90">
        <f t="shared" si="10"/>
        <v>-1.6179396436646272</v>
      </c>
      <c r="AF20" s="88" t="s">
        <v>6145</v>
      </c>
      <c r="AG20" s="98" t="s">
        <v>488</v>
      </c>
      <c r="AH20" s="98">
        <v>1</v>
      </c>
      <c r="AI20" s="99">
        <v>39280</v>
      </c>
      <c r="AJ20" s="90">
        <v>-35.982649336068022</v>
      </c>
      <c r="AK20" s="90">
        <v>-3.5474657906347704</v>
      </c>
      <c r="AL20" s="90">
        <f t="shared" si="11"/>
        <v>-7.6029230109898585</v>
      </c>
      <c r="AM20" s="97" t="s">
        <v>5808</v>
      </c>
    </row>
    <row r="21" spans="1:43" ht="15.75" x14ac:dyDescent="0.25">
      <c r="A21" s="12" t="s">
        <v>6140</v>
      </c>
      <c r="B21" s="16">
        <v>-9.0799645211757891</v>
      </c>
      <c r="C21" s="16">
        <v>-2.8937362615142721</v>
      </c>
      <c r="D21" s="16">
        <f t="shared" si="4"/>
        <v>14.069925570938388</v>
      </c>
      <c r="E21" s="86">
        <v>-9.39</v>
      </c>
      <c r="F21" s="86">
        <v>-2.84</v>
      </c>
      <c r="G21" s="83">
        <f t="shared" si="5"/>
        <v>13.329999999999998</v>
      </c>
      <c r="H21" s="85">
        <f t="shared" si="6"/>
        <v>0.31003547882421145</v>
      </c>
      <c r="I21" s="85">
        <f t="shared" si="7"/>
        <v>-5.3736261514272243E-2</v>
      </c>
      <c r="J21" s="85">
        <f t="shared" si="8"/>
        <v>0.7399255709383894</v>
      </c>
      <c r="L21" s="88" t="s">
        <v>6143</v>
      </c>
      <c r="M21" s="90">
        <v>-33.202327254339323</v>
      </c>
      <c r="N21" s="90">
        <v>-4.6328935883787432</v>
      </c>
      <c r="O21" s="89">
        <f t="shared" si="9"/>
        <v>3.8608214526906224</v>
      </c>
      <c r="P21" s="90">
        <f>VAR(M20:M21)</f>
        <v>6.4066879810232282E-3</v>
      </c>
      <c r="Q21" s="90">
        <f>VAR(N20:N21)</f>
        <v>1.1407967085153426E-2</v>
      </c>
      <c r="R21" s="90">
        <f>VAR(O20:O21)</f>
        <v>0.87330234500572956</v>
      </c>
      <c r="S21" s="90">
        <v>1</v>
      </c>
      <c r="T21" s="13"/>
      <c r="U21" s="14" t="s">
        <v>2443</v>
      </c>
      <c r="V21" s="11">
        <v>39323</v>
      </c>
      <c r="W21" s="88" t="s">
        <v>6142</v>
      </c>
      <c r="X21" s="90">
        <v>-71.825918427373779</v>
      </c>
      <c r="Y21" s="90">
        <v>-8.8874521304851779</v>
      </c>
      <c r="Z21" s="90">
        <f t="shared" si="10"/>
        <v>-0.72630138349235551</v>
      </c>
      <c r="AA21" s="100">
        <f>VAR(X20:X21)</f>
        <v>8.1025731818930099E-5</v>
      </c>
      <c r="AB21" s="100">
        <f>VAR(Y20:Y21)</f>
        <v>6.3897019372215107E-3</v>
      </c>
      <c r="AC21" s="100">
        <f>VAR(Z20:Z21)</f>
        <v>0.39750939350151793</v>
      </c>
      <c r="AD21" s="90">
        <v>1</v>
      </c>
      <c r="AF21" s="88" t="s">
        <v>6141</v>
      </c>
      <c r="AG21" s="98" t="s">
        <v>488</v>
      </c>
      <c r="AH21" s="98">
        <v>2</v>
      </c>
      <c r="AI21" s="99">
        <v>39312</v>
      </c>
      <c r="AJ21" s="90">
        <v>-34.110193711224809</v>
      </c>
      <c r="AK21" s="90">
        <v>-2.9558573886341311</v>
      </c>
      <c r="AL21" s="90">
        <f t="shared" si="11"/>
        <v>-10.463334602151761</v>
      </c>
      <c r="AM21" s="97" t="s">
        <v>5832</v>
      </c>
      <c r="AN21" s="83">
        <f>VAR(AJ20:AJ21)</f>
        <v>1.7530450335034922</v>
      </c>
      <c r="AO21" s="83">
        <f>VAR(AK20:AK21)</f>
        <v>0.17500025065887503</v>
      </c>
      <c r="AP21" s="83">
        <f>VAR(AL20:AL21)</f>
        <v>4.090977235426692</v>
      </c>
      <c r="AQ21" s="83">
        <v>1</v>
      </c>
    </row>
    <row r="22" spans="1:43" ht="15.75" x14ac:dyDescent="0.25">
      <c r="A22" s="12" t="s">
        <v>6125</v>
      </c>
      <c r="B22" s="16">
        <v>-71.350217577649317</v>
      </c>
      <c r="C22" s="16">
        <v>-10.239671403143156</v>
      </c>
      <c r="D22" s="16">
        <f t="shared" si="4"/>
        <v>10.567153647495928</v>
      </c>
      <c r="E22" s="86">
        <v>-71.150000000000006</v>
      </c>
      <c r="F22" s="86">
        <v>-10.220000000000001</v>
      </c>
      <c r="G22" s="83">
        <f t="shared" si="5"/>
        <v>10.61</v>
      </c>
      <c r="H22" s="85">
        <f t="shared" si="6"/>
        <v>-0.20021757764931181</v>
      </c>
      <c r="I22" s="85">
        <f t="shared" si="7"/>
        <v>-1.9671403143155075E-2</v>
      </c>
      <c r="J22" s="85">
        <f t="shared" si="8"/>
        <v>-4.2846352504071206E-2</v>
      </c>
      <c r="L22" s="88" t="s">
        <v>6139</v>
      </c>
      <c r="M22" s="90">
        <v>-82.500057209331956</v>
      </c>
      <c r="N22" s="90">
        <v>-9.1054726479002177</v>
      </c>
      <c r="O22" s="89">
        <f t="shared" si="9"/>
        <v>-9.6562760261302145</v>
      </c>
      <c r="T22" s="13"/>
      <c r="U22" s="14" t="s">
        <v>774</v>
      </c>
      <c r="V22" s="11">
        <v>39274</v>
      </c>
      <c r="W22" s="88" t="s">
        <v>6116</v>
      </c>
      <c r="X22" s="90">
        <v>-76.007989872622389</v>
      </c>
      <c r="Y22" s="90">
        <v>-8.6112343422304711</v>
      </c>
      <c r="Z22" s="90">
        <f t="shared" si="10"/>
        <v>-7.1181151347786198</v>
      </c>
      <c r="AF22" s="88" t="s">
        <v>6138</v>
      </c>
      <c r="AG22" s="98" t="s">
        <v>929</v>
      </c>
      <c r="AH22" s="98">
        <v>1</v>
      </c>
      <c r="AI22" s="99">
        <v>39246</v>
      </c>
      <c r="AJ22" s="90">
        <v>-21.487075199099351</v>
      </c>
      <c r="AK22" s="90">
        <v>-3.6523632403948625</v>
      </c>
      <c r="AL22" s="90">
        <f t="shared" si="11"/>
        <v>7.7318307240595487</v>
      </c>
      <c r="AM22" s="97" t="s">
        <v>5792</v>
      </c>
    </row>
    <row r="23" spans="1:43" ht="15.75" x14ac:dyDescent="0.25">
      <c r="A23" s="12" t="s">
        <v>6125</v>
      </c>
      <c r="B23" s="16">
        <v>-71.372171934231119</v>
      </c>
      <c r="C23" s="16">
        <v>-10.200692736803822</v>
      </c>
      <c r="D23" s="16">
        <f t="shared" si="4"/>
        <v>10.233369960199454</v>
      </c>
      <c r="E23" s="86">
        <v>-71.150000000000006</v>
      </c>
      <c r="F23" s="86">
        <v>-10.220000000000001</v>
      </c>
      <c r="G23" s="83">
        <f t="shared" si="5"/>
        <v>10.61</v>
      </c>
      <c r="H23" s="85">
        <f t="shared" si="6"/>
        <v>-0.22217193423111326</v>
      </c>
      <c r="I23" s="85">
        <f t="shared" si="7"/>
        <v>1.9307263196179036E-2</v>
      </c>
      <c r="J23" s="85">
        <f t="shared" si="8"/>
        <v>-0.37663003980054555</v>
      </c>
      <c r="L23" s="88" t="s">
        <v>6137</v>
      </c>
      <c r="M23" s="90">
        <v>-82.294076574159362</v>
      </c>
      <c r="N23" s="90">
        <v>-9.0408533145481815</v>
      </c>
      <c r="O23" s="89">
        <f t="shared" si="9"/>
        <v>-9.96725005777391</v>
      </c>
      <c r="P23" s="90">
        <f>VAR(M22:M23)</f>
        <v>2.1214011033052614E-2</v>
      </c>
      <c r="Q23" s="90">
        <f>VAR(N22:N23)</f>
        <v>2.0878291214307875E-3</v>
      </c>
      <c r="R23" s="90">
        <f>VAR(O22:O23)</f>
        <v>4.8352424178367076E-2</v>
      </c>
      <c r="S23" s="90">
        <v>1</v>
      </c>
      <c r="T23" s="13"/>
      <c r="U23" s="14" t="s">
        <v>774</v>
      </c>
      <c r="V23" s="11">
        <v>39274</v>
      </c>
      <c r="W23" s="88" t="s">
        <v>6136</v>
      </c>
      <c r="X23" s="90">
        <v>-75.793993910327046</v>
      </c>
      <c r="Y23" s="90">
        <v>-8.639401987880527</v>
      </c>
      <c r="Z23" s="90">
        <f t="shared" si="10"/>
        <v>-6.6787780072828298</v>
      </c>
      <c r="AA23" s="100">
        <f>VAR(X22:X23)</f>
        <v>2.2897135939354864E-2</v>
      </c>
      <c r="AB23" s="100">
        <f>VAR(Y22:Y23)</f>
        <v>3.9670813073355702E-4</v>
      </c>
      <c r="AC23" s="100">
        <f>VAR(Z22:Z23)</f>
        <v>9.6508555798126019E-2</v>
      </c>
      <c r="AD23" s="90">
        <v>1</v>
      </c>
      <c r="AF23" s="88" t="s">
        <v>6135</v>
      </c>
      <c r="AG23" s="98" t="s">
        <v>929</v>
      </c>
      <c r="AH23" s="98">
        <v>2</v>
      </c>
      <c r="AI23" s="99">
        <v>39343</v>
      </c>
      <c r="AJ23" s="90">
        <v>-19.894253410277841</v>
      </c>
      <c r="AK23" s="90">
        <v>-2.8354782137802368</v>
      </c>
      <c r="AL23" s="90">
        <f t="shared" si="11"/>
        <v>2.7895722999640533</v>
      </c>
      <c r="AM23" s="97" t="s">
        <v>5813</v>
      </c>
      <c r="AN23" s="83">
        <f>VAR(AJ22:AJ23)</f>
        <v>1.2685406254722777</v>
      </c>
      <c r="AO23" s="83">
        <f>VAR(AK22:AK23)</f>
        <v>0.33365057335359438</v>
      </c>
      <c r="AP23" s="83">
        <f>VAR(AL22:AL23)</f>
        <v>12.212959165271442</v>
      </c>
      <c r="AQ23" s="83">
        <v>1</v>
      </c>
    </row>
    <row r="24" spans="1:43" ht="15.75" x14ac:dyDescent="0.25">
      <c r="A24" s="12" t="s">
        <v>6125</v>
      </c>
      <c r="B24" s="16">
        <v>-71.282970412896859</v>
      </c>
      <c r="C24" s="16">
        <v>-10.15893869785398</v>
      </c>
      <c r="D24" s="16">
        <f t="shared" si="4"/>
        <v>9.988539169934981</v>
      </c>
      <c r="E24" s="86">
        <v>-71.150000000000006</v>
      </c>
      <c r="F24" s="86">
        <v>-10.220000000000001</v>
      </c>
      <c r="G24" s="83">
        <f t="shared" si="5"/>
        <v>10.61</v>
      </c>
      <c r="H24" s="85">
        <f t="shared" si="6"/>
        <v>-0.13297041289685296</v>
      </c>
      <c r="I24" s="85">
        <f t="shared" si="7"/>
        <v>6.106130214602068E-2</v>
      </c>
      <c r="J24" s="85">
        <f t="shared" si="8"/>
        <v>-0.6214608300650184</v>
      </c>
      <c r="L24" s="88" t="s">
        <v>6134</v>
      </c>
      <c r="M24" s="90">
        <v>-29.411399266537945</v>
      </c>
      <c r="N24" s="90">
        <v>-4.1163403758307142</v>
      </c>
      <c r="O24" s="89">
        <f t="shared" si="9"/>
        <v>3.5193237401077688</v>
      </c>
      <c r="T24" s="13"/>
      <c r="U24" s="14" t="s">
        <v>715</v>
      </c>
      <c r="V24" s="11">
        <v>39301</v>
      </c>
      <c r="W24" s="88" t="s">
        <v>6133</v>
      </c>
      <c r="X24" s="90">
        <v>-31.777272726506173</v>
      </c>
      <c r="Y24" s="90">
        <v>-2.5318616132656477</v>
      </c>
      <c r="Z24" s="90">
        <f t="shared" si="10"/>
        <v>-11.522379820380991</v>
      </c>
      <c r="AF24" s="88" t="s">
        <v>6132</v>
      </c>
      <c r="AG24" s="98" t="s">
        <v>822</v>
      </c>
      <c r="AH24" s="98">
        <v>1</v>
      </c>
      <c r="AI24" s="99">
        <v>39329</v>
      </c>
      <c r="AJ24" s="90">
        <v>-35.102310493129465</v>
      </c>
      <c r="AK24" s="90">
        <v>-5.6328364010083858</v>
      </c>
      <c r="AL24" s="90">
        <f t="shared" si="11"/>
        <v>9.9603807149376209</v>
      </c>
      <c r="AM24" s="97" t="s">
        <v>5799</v>
      </c>
    </row>
    <row r="25" spans="1:43" ht="15.75" x14ac:dyDescent="0.25">
      <c r="A25" s="12" t="s">
        <v>6125</v>
      </c>
      <c r="B25" s="16">
        <v>-71.49845707779842</v>
      </c>
      <c r="C25" s="16">
        <v>-10.228128520282544</v>
      </c>
      <c r="D25" s="16">
        <f t="shared" si="4"/>
        <v>10.326571084461932</v>
      </c>
      <c r="E25" s="86">
        <v>-71.150000000000006</v>
      </c>
      <c r="F25" s="86">
        <v>-10.220000000000001</v>
      </c>
      <c r="G25" s="83">
        <f t="shared" si="5"/>
        <v>10.61</v>
      </c>
      <c r="H25" s="85">
        <f t="shared" si="6"/>
        <v>-0.34845707779841462</v>
      </c>
      <c r="I25" s="85">
        <f t="shared" si="7"/>
        <v>-8.1285202825434055E-3</v>
      </c>
      <c r="J25" s="85">
        <f t="shared" si="8"/>
        <v>-0.28342891553806737</v>
      </c>
      <c r="L25" s="88" t="s">
        <v>6084</v>
      </c>
      <c r="M25" s="90">
        <v>-29.642624219707315</v>
      </c>
      <c r="N25" s="90">
        <v>-4.1614982200282409</v>
      </c>
      <c r="O25" s="89">
        <f t="shared" si="9"/>
        <v>3.6493615405186119</v>
      </c>
      <c r="P25" s="90">
        <f>VAR(M24:M25)</f>
        <v>2.6732489484088719E-2</v>
      </c>
      <c r="Q25" s="90">
        <f>VAR(N24:N25)</f>
        <v>1.0196154462840464E-3</v>
      </c>
      <c r="R25" s="90">
        <f>VAR(O24:O25)</f>
        <v>8.4549147678451356E-3</v>
      </c>
      <c r="S25" s="90">
        <v>1</v>
      </c>
      <c r="T25" s="13"/>
      <c r="U25" s="14" t="s">
        <v>715</v>
      </c>
      <c r="V25" s="11">
        <v>39301</v>
      </c>
      <c r="W25" s="88" t="s">
        <v>6111</v>
      </c>
      <c r="X25" s="90">
        <v>-32.017000032362148</v>
      </c>
      <c r="Y25" s="90">
        <v>-2.6433894990568105</v>
      </c>
      <c r="Z25" s="90">
        <f t="shared" si="10"/>
        <v>-10.869884039907664</v>
      </c>
      <c r="AA25" s="100">
        <f>VAR(X24:X25)</f>
        <v>2.87345905864822E-2</v>
      </c>
      <c r="AB25" s="100">
        <f>VAR(Y24:Y25)</f>
        <v>6.2192346545233259E-3</v>
      </c>
      <c r="AC25" s="100">
        <f>VAR(Z24:Z25)</f>
        <v>0.21287537176774801</v>
      </c>
      <c r="AD25" s="90">
        <v>1</v>
      </c>
      <c r="AF25" s="88" t="s">
        <v>6131</v>
      </c>
      <c r="AG25" s="98" t="s">
        <v>822</v>
      </c>
      <c r="AH25" s="98">
        <v>2</v>
      </c>
      <c r="AI25" s="99">
        <v>39339</v>
      </c>
      <c r="AJ25" s="90">
        <v>-34.297369585382029</v>
      </c>
      <c r="AK25" s="90">
        <v>-5.4253587861945078</v>
      </c>
      <c r="AL25" s="90">
        <f t="shared" si="11"/>
        <v>9.1055007041740339</v>
      </c>
      <c r="AM25" s="97" t="s">
        <v>5760</v>
      </c>
      <c r="AN25" s="83">
        <f>VAR(AJ24:AJ25)</f>
        <v>0.32396493248263358</v>
      </c>
      <c r="AO25" s="83">
        <f>VAR(AK24:AK25)</f>
        <v>2.1523480324427951E-2</v>
      </c>
      <c r="AP25" s="83">
        <f>VAR(AL24:AL25)</f>
        <v>0.36540991640157533</v>
      </c>
      <c r="AQ25" s="83">
        <v>1</v>
      </c>
    </row>
    <row r="26" spans="1:43" ht="15.75" x14ac:dyDescent="0.25">
      <c r="A26" s="12" t="s">
        <v>6125</v>
      </c>
      <c r="B26" s="16">
        <v>-71.343716618494909</v>
      </c>
      <c r="C26" s="16">
        <v>-10.178049417206914</v>
      </c>
      <c r="D26" s="16">
        <f t="shared" si="4"/>
        <v>10.080678719160403</v>
      </c>
      <c r="E26" s="86">
        <v>-71.150000000000006</v>
      </c>
      <c r="F26" s="86">
        <v>-10.220000000000001</v>
      </c>
      <c r="G26" s="83">
        <f t="shared" si="5"/>
        <v>10.61</v>
      </c>
      <c r="H26" s="85">
        <f t="shared" si="6"/>
        <v>-0.19371661849490351</v>
      </c>
      <c r="I26" s="85">
        <f t="shared" si="7"/>
        <v>4.195058279308661E-2</v>
      </c>
      <c r="J26" s="85">
        <f t="shared" si="8"/>
        <v>-0.5293212808395964</v>
      </c>
      <c r="L26" s="88" t="s">
        <v>6130</v>
      </c>
      <c r="M26" s="90">
        <v>-118.38364171701578</v>
      </c>
      <c r="N26" s="90">
        <v>-14.820819699421802</v>
      </c>
      <c r="O26" s="89">
        <f t="shared" si="9"/>
        <v>0.1829158783586422</v>
      </c>
      <c r="T26" s="13"/>
      <c r="U26" s="14" t="s">
        <v>264</v>
      </c>
      <c r="V26" s="11">
        <v>39265</v>
      </c>
      <c r="W26" s="88" t="s">
        <v>6106</v>
      </c>
      <c r="X26" s="90">
        <v>-40.216387779408244</v>
      </c>
      <c r="Y26" s="90">
        <v>-5.4333030560231128</v>
      </c>
      <c r="Z26" s="90">
        <f t="shared" si="10"/>
        <v>3.2500366687766586</v>
      </c>
      <c r="AF26" s="88" t="s">
        <v>6129</v>
      </c>
      <c r="AG26" s="83" t="s">
        <v>2441</v>
      </c>
      <c r="AH26" s="98">
        <v>1</v>
      </c>
      <c r="AI26" s="99">
        <v>39300</v>
      </c>
      <c r="AJ26" s="90">
        <v>-39.801097919274554</v>
      </c>
      <c r="AK26" s="90">
        <v>-2.6208255717014017</v>
      </c>
      <c r="AL26" s="90">
        <f t="shared" si="11"/>
        <v>-18.83449334566334</v>
      </c>
      <c r="AM26" s="97" t="s">
        <v>5917</v>
      </c>
    </row>
    <row r="27" spans="1:43" ht="15.75" x14ac:dyDescent="0.25">
      <c r="A27" s="12" t="s">
        <v>6125</v>
      </c>
      <c r="B27" s="16">
        <v>-71.306779945730057</v>
      </c>
      <c r="C27" s="16">
        <v>-10.178541147782113</v>
      </c>
      <c r="D27" s="16">
        <f t="shared" si="4"/>
        <v>10.121549236526846</v>
      </c>
      <c r="E27" s="86">
        <v>-71.150000000000006</v>
      </c>
      <c r="F27" s="86">
        <v>-10.220000000000001</v>
      </c>
      <c r="G27" s="83">
        <f t="shared" si="5"/>
        <v>10.61</v>
      </c>
      <c r="H27" s="85">
        <f t="shared" si="6"/>
        <v>-0.15677994573005094</v>
      </c>
      <c r="I27" s="85">
        <f t="shared" si="7"/>
        <v>4.1458852217887809E-2</v>
      </c>
      <c r="J27" s="85">
        <f t="shared" si="8"/>
        <v>-0.48845076347315342</v>
      </c>
      <c r="L27" s="88" t="s">
        <v>6128</v>
      </c>
      <c r="M27" s="90">
        <v>-118.25579399189503</v>
      </c>
      <c r="N27" s="90">
        <v>-14.749844287747171</v>
      </c>
      <c r="O27" s="89">
        <f t="shared" si="9"/>
        <v>-0.25703968991766146</v>
      </c>
      <c r="P27" s="90">
        <f>VAR(M26:M27)</f>
        <v>8.1725204092747642E-3</v>
      </c>
      <c r="Q27" s="90">
        <f>VAR(N26:N27)</f>
        <v>2.5187545311916777E-3</v>
      </c>
      <c r="R27" s="90">
        <f>VAR(O26:O27)</f>
        <v>9.6780451028662659E-2</v>
      </c>
      <c r="S27" s="90">
        <v>1</v>
      </c>
      <c r="T27" s="13"/>
      <c r="U27" s="14" t="s">
        <v>264</v>
      </c>
      <c r="V27" s="11">
        <v>39265</v>
      </c>
      <c r="W27" s="88" t="s">
        <v>6127</v>
      </c>
      <c r="X27" s="90">
        <v>-40.139352919791349</v>
      </c>
      <c r="Y27" s="90">
        <v>-5.3665701385676359</v>
      </c>
      <c r="Z27" s="90">
        <f t="shared" si="10"/>
        <v>2.7932081887497375</v>
      </c>
      <c r="AA27" s="100">
        <f>VAR(X26:X27)</f>
        <v>2.9671847980973125E-3</v>
      </c>
      <c r="AB27" s="100">
        <f>VAR(Y26:Y27)</f>
        <v>2.2266411360597491E-3</v>
      </c>
      <c r="AC27" s="100">
        <f>VAR(Z26:Z27)</f>
        <v>0.10434613008185353</v>
      </c>
      <c r="AD27" s="90">
        <v>1</v>
      </c>
      <c r="AF27" s="88" t="s">
        <v>6126</v>
      </c>
      <c r="AG27" s="83" t="s">
        <v>2441</v>
      </c>
      <c r="AH27" s="98">
        <v>2</v>
      </c>
      <c r="AI27" s="99">
        <v>39317</v>
      </c>
      <c r="AJ27" s="90">
        <v>-39.769151035690307</v>
      </c>
      <c r="AK27" s="90">
        <v>-2.834640235652941</v>
      </c>
      <c r="AL27" s="90">
        <f t="shared" si="11"/>
        <v>-17.092029150466779</v>
      </c>
      <c r="AM27" s="97" t="s">
        <v>5753</v>
      </c>
      <c r="AN27" s="83">
        <f>VAR(AJ26:AJ27)</f>
        <v>5.1030168537271941E-4</v>
      </c>
      <c r="AO27" s="83">
        <f>VAR(AK26:AK27)</f>
        <v>2.2858355260354828E-2</v>
      </c>
      <c r="AP27" s="83">
        <f>VAR(AL26:AL27)</f>
        <v>1.5180907357709998</v>
      </c>
      <c r="AQ27" s="83">
        <v>1</v>
      </c>
    </row>
    <row r="28" spans="1:43" ht="15.75" x14ac:dyDescent="0.25">
      <c r="A28" s="12" t="s">
        <v>6114</v>
      </c>
      <c r="B28" s="16">
        <v>-102.33445911471669</v>
      </c>
      <c r="C28" s="16">
        <v>-14.047086126214911</v>
      </c>
      <c r="D28" s="16">
        <f t="shared" si="4"/>
        <v>10.042229895002592</v>
      </c>
      <c r="E28" s="85">
        <v>-102.05</v>
      </c>
      <c r="F28" s="85">
        <v>-14.04</v>
      </c>
      <c r="G28" s="83">
        <f t="shared" si="5"/>
        <v>10.269999999999996</v>
      </c>
      <c r="H28" s="85">
        <f t="shared" si="6"/>
        <v>-0.2844591147166966</v>
      </c>
      <c r="I28" s="85">
        <f t="shared" si="7"/>
        <v>-7.0861262149115589E-3</v>
      </c>
      <c r="J28" s="85">
        <f t="shared" si="8"/>
        <v>-0.22777010499740413</v>
      </c>
      <c r="L28" s="88" t="s">
        <v>5921</v>
      </c>
      <c r="M28" s="90">
        <v>-41.391978017881264</v>
      </c>
      <c r="N28" s="90">
        <v>-6.1062076700992094</v>
      </c>
      <c r="O28" s="89">
        <f t="shared" si="9"/>
        <v>7.4576833429124108</v>
      </c>
      <c r="T28" s="13"/>
      <c r="U28" s="14" t="s">
        <v>2453</v>
      </c>
      <c r="V28" s="11">
        <v>39281</v>
      </c>
      <c r="W28" s="88" t="s">
        <v>6086</v>
      </c>
      <c r="X28" s="90">
        <v>-17.370728878336866</v>
      </c>
      <c r="Y28" s="90">
        <v>-2.7792345085326056</v>
      </c>
      <c r="Z28" s="90">
        <f t="shared" si="10"/>
        <v>4.8631471899239784</v>
      </c>
      <c r="AF28" s="88" t="s">
        <v>6124</v>
      </c>
      <c r="AG28" s="98" t="s">
        <v>2443</v>
      </c>
      <c r="AH28" s="98">
        <v>1</v>
      </c>
      <c r="AI28" s="99">
        <v>39273</v>
      </c>
      <c r="AJ28" s="90">
        <v>-71.746218246910587</v>
      </c>
      <c r="AK28" s="90">
        <v>-8.9143163252949353</v>
      </c>
      <c r="AL28" s="90">
        <f t="shared" si="11"/>
        <v>-0.4316876445511042</v>
      </c>
      <c r="AM28" s="97" t="s">
        <v>5899</v>
      </c>
    </row>
    <row r="29" spans="1:43" ht="15.75" x14ac:dyDescent="0.25">
      <c r="A29" s="12" t="s">
        <v>6114</v>
      </c>
      <c r="B29" s="16">
        <v>-102.26430192457326</v>
      </c>
      <c r="C29" s="16">
        <v>-14.128422878691847</v>
      </c>
      <c r="D29" s="16">
        <f t="shared" si="4"/>
        <v>10.763081104961515</v>
      </c>
      <c r="E29" s="85">
        <v>-102.05</v>
      </c>
      <c r="F29" s="85">
        <v>-14.04</v>
      </c>
      <c r="G29" s="83">
        <f t="shared" si="5"/>
        <v>10.269999999999996</v>
      </c>
      <c r="H29" s="85">
        <f t="shared" si="6"/>
        <v>-0.21430192457326314</v>
      </c>
      <c r="I29" s="85">
        <f t="shared" si="7"/>
        <v>-8.8422878691847728E-2</v>
      </c>
      <c r="J29" s="85">
        <f t="shared" si="8"/>
        <v>0.49308110496151869</v>
      </c>
      <c r="L29" s="88" t="s">
        <v>6123</v>
      </c>
      <c r="M29" s="90">
        <v>-41.390641574911832</v>
      </c>
      <c r="N29" s="90">
        <v>-6.1975075979457204</v>
      </c>
      <c r="O29" s="89">
        <f t="shared" si="9"/>
        <v>8.1894192086539306</v>
      </c>
      <c r="P29" s="90">
        <f>VAR(M28:M29)</f>
        <v>8.9303990527214817E-7</v>
      </c>
      <c r="Q29" s="90">
        <f>VAR(N28:N29)</f>
        <v>4.1678384123890553E-3</v>
      </c>
      <c r="R29" s="90">
        <f>VAR(O28:O29)</f>
        <v>0.26771868860624576</v>
      </c>
      <c r="S29" s="90">
        <v>1</v>
      </c>
      <c r="T29" s="13"/>
      <c r="U29" s="14" t="s">
        <v>2453</v>
      </c>
      <c r="V29" s="11">
        <v>39281</v>
      </c>
      <c r="W29" s="88" t="s">
        <v>6122</v>
      </c>
      <c r="X29" s="90">
        <v>-17.042813224780701</v>
      </c>
      <c r="Y29" s="90">
        <v>-2.8000710205053161</v>
      </c>
      <c r="Z29" s="90">
        <f t="shared" si="10"/>
        <v>5.3577549392618273</v>
      </c>
      <c r="AA29" s="100">
        <f>VAR(X28:X29)</f>
        <v>5.3764337923583316E-2</v>
      </c>
      <c r="AB29" s="100">
        <f>VAR(Y28:Y29)</f>
        <v>2.1708011559445453E-4</v>
      </c>
      <c r="AC29" s="100">
        <f>VAR(Z28:Z29)</f>
        <v>0.12231841285252619</v>
      </c>
      <c r="AD29" s="90">
        <v>1</v>
      </c>
      <c r="AF29" s="88" t="s">
        <v>6121</v>
      </c>
      <c r="AG29" s="98" t="s">
        <v>2443</v>
      </c>
      <c r="AH29" s="98">
        <v>2</v>
      </c>
      <c r="AI29" s="99">
        <v>39323</v>
      </c>
      <c r="AJ29" s="90">
        <v>-71.813188483790327</v>
      </c>
      <c r="AK29" s="90">
        <v>-8.7744061050157125</v>
      </c>
      <c r="AL29" s="90">
        <f t="shared" si="11"/>
        <v>-1.6179396436646272</v>
      </c>
      <c r="AM29" s="97" t="s">
        <v>5778</v>
      </c>
      <c r="AN29" s="83">
        <f>VAR(AJ28:AJ29)</f>
        <v>2.2425063138642601E-3</v>
      </c>
      <c r="AO29" s="83">
        <f>VAR(AK28:AK29)</f>
        <v>9.7874348692903283E-3</v>
      </c>
      <c r="AP29" s="83">
        <f>VAR(AL28:AL29)</f>
        <v>0.70359690270041497</v>
      </c>
      <c r="AQ29" s="83">
        <v>1</v>
      </c>
    </row>
    <row r="30" spans="1:43" ht="15.75" x14ac:dyDescent="0.25">
      <c r="A30" s="12" t="s">
        <v>6114</v>
      </c>
      <c r="B30" s="16">
        <v>-102.37068031286616</v>
      </c>
      <c r="C30" s="16">
        <v>-13.979099484524236</v>
      </c>
      <c r="D30" s="16">
        <f t="shared" si="4"/>
        <v>9.4621155633277283</v>
      </c>
      <c r="E30" s="85">
        <v>-102.05</v>
      </c>
      <c r="F30" s="85">
        <v>-14.04</v>
      </c>
      <c r="G30" s="83">
        <f t="shared" si="5"/>
        <v>10.269999999999996</v>
      </c>
      <c r="H30" s="85">
        <f t="shared" si="6"/>
        <v>-0.32068031286615906</v>
      </c>
      <c r="I30" s="85">
        <f t="shared" si="7"/>
        <v>6.0900515475763584E-2</v>
      </c>
      <c r="J30" s="85">
        <f t="shared" si="8"/>
        <v>-0.80788443667226773</v>
      </c>
      <c r="L30" s="88" t="s">
        <v>6120</v>
      </c>
      <c r="M30" s="90">
        <v>-31.805729857157498</v>
      </c>
      <c r="N30" s="90">
        <v>-2.7757218985045018</v>
      </c>
      <c r="O30" s="89">
        <f t="shared" si="9"/>
        <v>-9.5999546691214839</v>
      </c>
      <c r="T30" s="13"/>
      <c r="U30" s="14" t="s">
        <v>2455</v>
      </c>
      <c r="V30" s="11">
        <v>39336</v>
      </c>
      <c r="W30" s="88" t="s">
        <v>6080</v>
      </c>
      <c r="X30" s="90">
        <v>-22.209076383115828</v>
      </c>
      <c r="Y30" s="90">
        <v>-2.950200053304227</v>
      </c>
      <c r="Z30" s="90">
        <f t="shared" si="10"/>
        <v>1.3925240433179873</v>
      </c>
      <c r="AF30" s="88" t="s">
        <v>6119</v>
      </c>
      <c r="AG30" s="98" t="s">
        <v>774</v>
      </c>
      <c r="AH30" s="98">
        <v>1</v>
      </c>
      <c r="AI30" s="99">
        <v>39260</v>
      </c>
      <c r="AJ30" s="90">
        <v>-71.355933649248456</v>
      </c>
      <c r="AK30" s="90">
        <v>-7.9080331881301227</v>
      </c>
      <c r="AL30" s="90">
        <f t="shared" si="11"/>
        <v>-8.0916681442074747</v>
      </c>
      <c r="AM30" s="97" t="s">
        <v>5751</v>
      </c>
    </row>
    <row r="31" spans="1:43" ht="15.75" x14ac:dyDescent="0.25">
      <c r="A31" s="12" t="s">
        <v>6114</v>
      </c>
      <c r="B31" s="16">
        <v>-102.34027850493091</v>
      </c>
      <c r="C31" s="16">
        <v>-13.922749254381946</v>
      </c>
      <c r="D31" s="16">
        <f t="shared" si="4"/>
        <v>9.0417155301246623</v>
      </c>
      <c r="E31" s="85">
        <v>-102.05</v>
      </c>
      <c r="F31" s="85">
        <v>-14.04</v>
      </c>
      <c r="G31" s="83">
        <f t="shared" si="5"/>
        <v>10.269999999999996</v>
      </c>
      <c r="H31" s="85">
        <f t="shared" si="6"/>
        <v>-0.29027850493091023</v>
      </c>
      <c r="I31" s="85">
        <f t="shared" si="7"/>
        <v>0.11725074561805293</v>
      </c>
      <c r="J31" s="85">
        <f t="shared" si="8"/>
        <v>-1.2282844698753337</v>
      </c>
      <c r="L31" s="88" t="s">
        <v>6118</v>
      </c>
      <c r="M31" s="90">
        <v>-31.772863839497216</v>
      </c>
      <c r="N31" s="90">
        <v>-2.6772747947368578</v>
      </c>
      <c r="O31" s="89">
        <f t="shared" si="9"/>
        <v>-10.354665481602353</v>
      </c>
      <c r="P31" s="90">
        <f>VAR(M30:M31)</f>
        <v>5.4008755842299759E-4</v>
      </c>
      <c r="Q31" s="90">
        <f>VAR(N30:N31)</f>
        <v>4.8459161201186308E-3</v>
      </c>
      <c r="R31" s="90">
        <f>VAR(O30:O31)</f>
        <v>0.28479420523776705</v>
      </c>
      <c r="S31" s="90">
        <v>1</v>
      </c>
      <c r="T31" s="13"/>
      <c r="U31" s="14" t="s">
        <v>2455</v>
      </c>
      <c r="V31" s="11">
        <v>39336</v>
      </c>
      <c r="W31" s="88" t="s">
        <v>6117</v>
      </c>
      <c r="X31" s="90">
        <v>-22.171819390482998</v>
      </c>
      <c r="Y31" s="90">
        <v>-3.1010042009659657</v>
      </c>
      <c r="Z31" s="90">
        <f t="shared" si="10"/>
        <v>2.6362142172447278</v>
      </c>
      <c r="AA31" s="100">
        <f>VAR(X30:X31)</f>
        <v>6.9404175002138685E-4</v>
      </c>
      <c r="AB31" s="100">
        <f>VAR(Y30:Y31)</f>
        <v>1.1370945475991757E-2</v>
      </c>
      <c r="AC31" s="100">
        <f>VAR(Z30:Z31)</f>
        <v>0.7733826243609645</v>
      </c>
      <c r="AD31" s="90">
        <v>1</v>
      </c>
      <c r="AF31" s="88" t="s">
        <v>6116</v>
      </c>
      <c r="AG31" s="98" t="s">
        <v>774</v>
      </c>
      <c r="AH31" s="98">
        <v>2</v>
      </c>
      <c r="AI31" s="99">
        <v>39274</v>
      </c>
      <c r="AJ31" s="90">
        <v>-76.007989872622389</v>
      </c>
      <c r="AK31" s="90">
        <v>-8.6112343422304711</v>
      </c>
      <c r="AL31" s="90">
        <f t="shared" si="11"/>
        <v>-7.1181151347786198</v>
      </c>
      <c r="AM31" s="97" t="s">
        <v>5899</v>
      </c>
      <c r="AN31" s="83">
        <f>VAR(AJ30:AJ31)</f>
        <v>10.820813552716068</v>
      </c>
      <c r="AO31" s="83">
        <f>VAR(AK30:AK31)</f>
        <v>0.24724593156403099</v>
      </c>
      <c r="AP31" s="83">
        <f>VAR(AL30:AL31)</f>
        <v>0.47390273108399006</v>
      </c>
      <c r="AQ31" s="83">
        <v>1</v>
      </c>
    </row>
    <row r="32" spans="1:43" ht="15.75" x14ac:dyDescent="0.25">
      <c r="A32" s="12" t="s">
        <v>6114</v>
      </c>
      <c r="B32" s="16">
        <v>-102.22675965173974</v>
      </c>
      <c r="C32" s="16">
        <v>-14.011021483603015</v>
      </c>
      <c r="D32" s="16">
        <f t="shared" si="4"/>
        <v>9.8614122170843785</v>
      </c>
      <c r="E32" s="85">
        <v>-102.05</v>
      </c>
      <c r="F32" s="85">
        <v>-14.04</v>
      </c>
      <c r="G32" s="83">
        <f t="shared" si="5"/>
        <v>10.269999999999996</v>
      </c>
      <c r="H32" s="85">
        <f t="shared" si="6"/>
        <v>-0.17675965173974362</v>
      </c>
      <c r="I32" s="85">
        <f t="shared" si="7"/>
        <v>2.8978516396984233E-2</v>
      </c>
      <c r="J32" s="85">
        <f t="shared" si="8"/>
        <v>-0.40858778291561748</v>
      </c>
      <c r="L32" s="88" t="s">
        <v>5900</v>
      </c>
      <c r="M32" s="90">
        <v>-19.34131336219443</v>
      </c>
      <c r="N32" s="90">
        <v>-1.3709710459139195</v>
      </c>
      <c r="O32" s="89">
        <f t="shared" si="9"/>
        <v>-8.3735449948830745</v>
      </c>
      <c r="T32" s="13"/>
      <c r="U32" s="14" t="s">
        <v>1257</v>
      </c>
      <c r="V32" s="11">
        <v>39322</v>
      </c>
      <c r="W32" s="88" t="s">
        <v>6070</v>
      </c>
      <c r="X32" s="90">
        <v>-72.53192517419113</v>
      </c>
      <c r="Y32" s="90">
        <v>-8.2407609390775889</v>
      </c>
      <c r="Z32" s="90">
        <f t="shared" si="10"/>
        <v>-6.6058376615704191</v>
      </c>
      <c r="AF32" s="88" t="s">
        <v>6115</v>
      </c>
      <c r="AG32" s="98" t="s">
        <v>715</v>
      </c>
      <c r="AH32" s="98">
        <v>1</v>
      </c>
      <c r="AI32" s="99">
        <v>39244</v>
      </c>
      <c r="AJ32" s="89">
        <v>-48.485750655490413</v>
      </c>
      <c r="AK32" s="89">
        <v>-5.7234987129142416</v>
      </c>
      <c r="AL32" s="90">
        <f t="shared" si="11"/>
        <v>-2.6977609521764805</v>
      </c>
      <c r="AM32" s="88" t="s">
        <v>5776</v>
      </c>
    </row>
    <row r="33" spans="1:43" ht="15.75" x14ac:dyDescent="0.25">
      <c r="A33" s="12" t="s">
        <v>6101</v>
      </c>
      <c r="B33" s="16">
        <v>-4.1727115626221227</v>
      </c>
      <c r="C33" s="16">
        <v>-0.66371976274764366</v>
      </c>
      <c r="D33" s="16">
        <f t="shared" si="4"/>
        <v>1.1370465393590266</v>
      </c>
      <c r="E33" s="85">
        <v>-4.1900000000000004</v>
      </c>
      <c r="F33" s="85">
        <v>-0.71</v>
      </c>
      <c r="G33" s="83">
        <f t="shared" si="5"/>
        <v>1.4899999999999993</v>
      </c>
      <c r="H33" s="85">
        <f t="shared" si="6"/>
        <v>1.7288437377877663E-2</v>
      </c>
      <c r="I33" s="85">
        <f t="shared" si="7"/>
        <v>4.6280237252356304E-2</v>
      </c>
      <c r="J33" s="85">
        <f t="shared" si="8"/>
        <v>-0.35295346064097277</v>
      </c>
      <c r="L33" s="88" t="s">
        <v>6113</v>
      </c>
      <c r="M33" s="90">
        <v>-19.063576672974573</v>
      </c>
      <c r="N33" s="90">
        <v>-1.4196177953637035</v>
      </c>
      <c r="O33" s="89">
        <f t="shared" si="9"/>
        <v>-7.7066343100649455</v>
      </c>
      <c r="P33" s="90">
        <f>VAR(M32:M33)</f>
        <v>3.8568834269403759E-2</v>
      </c>
      <c r="Q33" s="90">
        <f>VAR(N32:N33)</f>
        <v>1.1832531160150287E-3</v>
      </c>
      <c r="R33" s="90">
        <f>VAR(O32:O33)</f>
        <v>0.22238493076229288</v>
      </c>
      <c r="S33" s="90">
        <v>1</v>
      </c>
      <c r="T33" s="13"/>
      <c r="U33" s="14" t="s">
        <v>1257</v>
      </c>
      <c r="V33" s="11">
        <v>39322</v>
      </c>
      <c r="W33" s="88" t="s">
        <v>6112</v>
      </c>
      <c r="X33" s="90">
        <v>-72.38039494044061</v>
      </c>
      <c r="Y33" s="90">
        <v>-8.2435217008638428</v>
      </c>
      <c r="Z33" s="90">
        <f t="shared" si="10"/>
        <v>-6.432221333529867</v>
      </c>
      <c r="AA33" s="100">
        <f>VAR(X32:X33)</f>
        <v>1.1480705870243682E-2</v>
      </c>
      <c r="AB33" s="100">
        <f>VAR(Y32:Y33)</f>
        <v>3.8109028202200539E-6</v>
      </c>
      <c r="AC33" s="100">
        <f>VAR(Z32:Z33)</f>
        <v>1.5071314681142289E-2</v>
      </c>
      <c r="AD33" s="90">
        <v>1</v>
      </c>
      <c r="AF33" s="88" t="s">
        <v>6111</v>
      </c>
      <c r="AG33" s="98" t="s">
        <v>715</v>
      </c>
      <c r="AH33" s="98">
        <v>2</v>
      </c>
      <c r="AI33" s="99">
        <v>39301</v>
      </c>
      <c r="AJ33" s="90">
        <v>-32.017000032362148</v>
      </c>
      <c r="AK33" s="90">
        <v>-2.6433894990568105</v>
      </c>
      <c r="AL33" s="90">
        <f t="shared" si="11"/>
        <v>-10.869884039907664</v>
      </c>
      <c r="AM33" s="97" t="s">
        <v>5872</v>
      </c>
      <c r="AN33" s="83">
        <f>VAR(AJ32:AJ33)</f>
        <v>135.60987354339341</v>
      </c>
      <c r="AO33" s="83">
        <f>VAR(AK32:AK33)</f>
        <v>4.7435363846447203</v>
      </c>
      <c r="AP33" s="83">
        <f>VAR(AL32:AL33)</f>
        <v>33.391797880514531</v>
      </c>
      <c r="AQ33" s="83">
        <v>1</v>
      </c>
    </row>
    <row r="34" spans="1:43" ht="15.75" x14ac:dyDescent="0.25">
      <c r="A34" s="12" t="s">
        <v>6101</v>
      </c>
      <c r="B34" s="16">
        <v>-4.2931876586784528</v>
      </c>
      <c r="C34" s="16">
        <v>-0.71475787632212395</v>
      </c>
      <c r="D34" s="16">
        <f t="shared" si="4"/>
        <v>1.4248753518985389</v>
      </c>
      <c r="E34" s="85">
        <v>-4.1900000000000004</v>
      </c>
      <c r="F34" s="85">
        <v>-0.71</v>
      </c>
      <c r="G34" s="83">
        <f t="shared" si="5"/>
        <v>1.4899999999999993</v>
      </c>
      <c r="H34" s="85">
        <f t="shared" si="6"/>
        <v>-0.10318765867845237</v>
      </c>
      <c r="I34" s="85">
        <f t="shared" si="7"/>
        <v>-4.7578763221239884E-3</v>
      </c>
      <c r="J34" s="85">
        <f t="shared" si="8"/>
        <v>-6.5124648101460458E-2</v>
      </c>
      <c r="L34" s="88" t="s">
        <v>6110</v>
      </c>
      <c r="M34" s="90">
        <v>-48.951427030908746</v>
      </c>
      <c r="N34" s="90">
        <v>-5.3827014891452878</v>
      </c>
      <c r="O34" s="89">
        <f t="shared" si="9"/>
        <v>-5.8898151177464442</v>
      </c>
      <c r="T34" s="13"/>
      <c r="U34" s="14" t="s">
        <v>2459</v>
      </c>
      <c r="V34" s="11">
        <v>39279</v>
      </c>
      <c r="W34" s="88" t="s">
        <v>6065</v>
      </c>
      <c r="X34" s="90">
        <v>-23.198177589403347</v>
      </c>
      <c r="Y34" s="90">
        <v>-3.2136686275527904</v>
      </c>
      <c r="Z34" s="90">
        <f t="shared" si="10"/>
        <v>2.5111714310189761</v>
      </c>
      <c r="AF34" s="88" t="s">
        <v>6109</v>
      </c>
      <c r="AG34" s="98" t="s">
        <v>264</v>
      </c>
      <c r="AH34" s="98">
        <v>1</v>
      </c>
      <c r="AI34" s="99">
        <v>39244</v>
      </c>
      <c r="AJ34" s="90">
        <v>-42.460655156462025</v>
      </c>
      <c r="AK34" s="90">
        <v>-5.4418217614897735</v>
      </c>
      <c r="AL34" s="90">
        <f t="shared" si="11"/>
        <v>1.0739189354561631</v>
      </c>
      <c r="AM34" s="97" t="s">
        <v>5792</v>
      </c>
    </row>
    <row r="35" spans="1:43" ht="15.75" x14ac:dyDescent="0.25">
      <c r="A35" s="12" t="s">
        <v>6101</v>
      </c>
      <c r="B35" s="16">
        <v>-4.2650213807057487</v>
      </c>
      <c r="C35" s="16">
        <v>-0.72520877774936066</v>
      </c>
      <c r="D35" s="16">
        <f t="shared" si="4"/>
        <v>1.5366488412891366</v>
      </c>
      <c r="E35" s="85">
        <v>-4.1900000000000004</v>
      </c>
      <c r="F35" s="85">
        <v>-0.71</v>
      </c>
      <c r="G35" s="83">
        <f t="shared" si="5"/>
        <v>1.4899999999999993</v>
      </c>
      <c r="H35" s="85">
        <f t="shared" si="6"/>
        <v>-7.5021380705748264E-2</v>
      </c>
      <c r="I35" s="85">
        <f t="shared" si="7"/>
        <v>-1.5208777749360691E-2</v>
      </c>
      <c r="J35" s="85">
        <f t="shared" si="8"/>
        <v>4.6648841289137266E-2</v>
      </c>
      <c r="L35" s="88" t="s">
        <v>6108</v>
      </c>
      <c r="M35" s="90">
        <v>-49.257241908400125</v>
      </c>
      <c r="N35" s="90">
        <v>-5.6465735366433663</v>
      </c>
      <c r="O35" s="89">
        <f t="shared" si="9"/>
        <v>-4.0846536152531954</v>
      </c>
      <c r="P35" s="90">
        <f>VAR(M34:M35)</f>
        <v>4.6761369647533552E-2</v>
      </c>
      <c r="Q35" s="90">
        <f>VAR(N34:N35)</f>
        <v>3.4814228725414093E-2</v>
      </c>
      <c r="R35" s="90">
        <f>VAR(O34:O35)</f>
        <v>1.62930402504184</v>
      </c>
      <c r="S35" s="90">
        <v>1</v>
      </c>
      <c r="T35" s="13"/>
      <c r="U35" s="14" t="s">
        <v>2459</v>
      </c>
      <c r="V35" s="11">
        <v>39279</v>
      </c>
      <c r="W35" s="88" t="s">
        <v>6107</v>
      </c>
      <c r="X35" s="90">
        <v>-23.246797450518944</v>
      </c>
      <c r="Y35" s="90">
        <v>-3.1809236724814984</v>
      </c>
      <c r="Z35" s="90">
        <f t="shared" si="10"/>
        <v>2.2005919293330436</v>
      </c>
      <c r="AA35" s="100">
        <f>VAR(X34:X35)</f>
        <v>1.1819454474499714E-3</v>
      </c>
      <c r="AB35" s="100">
        <f>VAR(Y34:Y35)</f>
        <v>5.3611604131046373E-4</v>
      </c>
      <c r="AC35" s="100">
        <f>VAR(Z34:Z35)</f>
        <v>4.8229813433741081E-2</v>
      </c>
      <c r="AD35" s="90">
        <v>1</v>
      </c>
      <c r="AF35" s="88" t="s">
        <v>6106</v>
      </c>
      <c r="AG35" s="98" t="s">
        <v>264</v>
      </c>
      <c r="AH35" s="98">
        <v>2</v>
      </c>
      <c r="AI35" s="99">
        <v>39265</v>
      </c>
      <c r="AJ35" s="90">
        <v>-40.216387779408244</v>
      </c>
      <c r="AK35" s="90">
        <v>-5.4333030560231128</v>
      </c>
      <c r="AL35" s="90">
        <f t="shared" si="11"/>
        <v>3.2500366687766586</v>
      </c>
      <c r="AM35" s="101" t="s">
        <v>5801</v>
      </c>
      <c r="AN35" s="83">
        <f>VAR(AJ34:AJ35)</f>
        <v>2.5183680298539288</v>
      </c>
      <c r="AO35" s="83">
        <f>VAR(AK34:AK35)</f>
        <v>3.6284171413857196E-5</v>
      </c>
      <c r="AP35" s="83">
        <f>VAR(AL34:AL35)</f>
        <v>2.3677441946359661</v>
      </c>
      <c r="AQ35" s="83">
        <v>1</v>
      </c>
    </row>
    <row r="36" spans="1:43" ht="15.75" x14ac:dyDescent="0.25">
      <c r="A36" s="12" t="s">
        <v>6101</v>
      </c>
      <c r="B36" s="16">
        <v>-4.3284246394528951</v>
      </c>
      <c r="C36" s="16">
        <v>-0.75184522004399945</v>
      </c>
      <c r="D36" s="16">
        <f t="shared" si="4"/>
        <v>1.6863371208991005</v>
      </c>
      <c r="E36" s="85">
        <v>-4.1900000000000004</v>
      </c>
      <c r="F36" s="85">
        <v>-0.71</v>
      </c>
      <c r="G36" s="83">
        <f t="shared" si="5"/>
        <v>1.4899999999999993</v>
      </c>
      <c r="H36" s="85">
        <f t="shared" si="6"/>
        <v>-0.13842463945289474</v>
      </c>
      <c r="I36" s="85">
        <f t="shared" si="7"/>
        <v>-4.1845220043999487E-2</v>
      </c>
      <c r="J36" s="85">
        <f t="shared" si="8"/>
        <v>0.19633712089910116</v>
      </c>
      <c r="L36" s="88" t="s">
        <v>6105</v>
      </c>
      <c r="M36" s="90">
        <v>-93.771527026920808</v>
      </c>
      <c r="N36" s="90">
        <v>-9.5240797037250413</v>
      </c>
      <c r="O36" s="89">
        <f t="shared" si="9"/>
        <v>-17.578889397120477</v>
      </c>
      <c r="T36" s="13"/>
      <c r="U36" s="14" t="s">
        <v>2463</v>
      </c>
      <c r="V36" s="11">
        <v>39321</v>
      </c>
      <c r="W36" s="88" t="s">
        <v>6059</v>
      </c>
      <c r="X36" s="90">
        <v>-73.79898478068192</v>
      </c>
      <c r="Y36" s="90">
        <v>-10.139480358948997</v>
      </c>
      <c r="Z36" s="90">
        <f t="shared" si="10"/>
        <v>7.3168580909100598</v>
      </c>
      <c r="AF36" s="88" t="s">
        <v>6104</v>
      </c>
      <c r="AG36" s="98" t="s">
        <v>2448</v>
      </c>
      <c r="AH36" s="98">
        <v>1</v>
      </c>
      <c r="AI36" s="99">
        <v>39290</v>
      </c>
      <c r="AJ36" s="90">
        <v>-58.210947475421811</v>
      </c>
      <c r="AK36" s="90">
        <v>-7.6345072302511277</v>
      </c>
      <c r="AL36" s="90">
        <f t="shared" si="11"/>
        <v>2.86511036658721</v>
      </c>
      <c r="AM36" s="97" t="s">
        <v>5803</v>
      </c>
    </row>
    <row r="37" spans="1:43" ht="15.75" x14ac:dyDescent="0.25">
      <c r="A37" s="12" t="s">
        <v>6101</v>
      </c>
      <c r="B37" s="16">
        <v>-4.2682701251547757</v>
      </c>
      <c r="C37" s="16">
        <v>-0.5669222166286354</v>
      </c>
      <c r="D37" s="16">
        <f t="shared" si="4"/>
        <v>0.26710760787430754</v>
      </c>
      <c r="E37" s="85">
        <v>-4.1900000000000004</v>
      </c>
      <c r="F37" s="85">
        <v>-0.71</v>
      </c>
      <c r="G37" s="83">
        <f t="shared" si="5"/>
        <v>1.4899999999999993</v>
      </c>
      <c r="H37" s="85">
        <f t="shared" si="6"/>
        <v>-7.8270125154775272E-2</v>
      </c>
      <c r="I37" s="85">
        <f t="shared" si="7"/>
        <v>0.14307778337136456</v>
      </c>
      <c r="J37" s="85">
        <f t="shared" si="8"/>
        <v>-1.2228923921256918</v>
      </c>
      <c r="L37" s="88" t="s">
        <v>6103</v>
      </c>
      <c r="M37" s="90">
        <v>-92.839698116905367</v>
      </c>
      <c r="N37" s="90">
        <v>-9.4379382850729261</v>
      </c>
      <c r="O37" s="89">
        <f t="shared" si="9"/>
        <v>-17.336191836321959</v>
      </c>
      <c r="P37" s="90">
        <f>VAR(M36:M37)</f>
        <v>0.43415255877028169</v>
      </c>
      <c r="Q37" s="90">
        <f>VAR(N36:N37)</f>
        <v>3.710172003699492E-3</v>
      </c>
      <c r="R37" s="90">
        <f>VAR(O36:O37)</f>
        <v>2.945105300877528E-2</v>
      </c>
      <c r="S37" s="90">
        <v>1</v>
      </c>
      <c r="T37" s="13"/>
      <c r="U37" s="14" t="s">
        <v>2463</v>
      </c>
      <c r="V37" s="11">
        <v>39321</v>
      </c>
      <c r="W37" s="88" t="s">
        <v>6102</v>
      </c>
      <c r="X37" s="90">
        <v>-73.815915002105456</v>
      </c>
      <c r="Y37" s="90">
        <v>-10.137696883138554</v>
      </c>
      <c r="Z37" s="90">
        <f t="shared" si="10"/>
        <v>7.2856600630029789</v>
      </c>
      <c r="AA37" s="100">
        <f>VAR(X36:X37)</f>
        <v>1.4331619872497598E-4</v>
      </c>
      <c r="AB37" s="100">
        <f>VAR(Y36:Y37)</f>
        <v>1.5903929832179002E-6</v>
      </c>
      <c r="AC37" s="100">
        <f>VAR(Z36:Z37)</f>
        <v>4.8665847264550016E-4</v>
      </c>
      <c r="AD37" s="90">
        <v>1</v>
      </c>
      <c r="AF37" s="88" t="s">
        <v>5898</v>
      </c>
      <c r="AG37" s="98" t="s">
        <v>2448</v>
      </c>
      <c r="AH37" s="98">
        <v>2</v>
      </c>
      <c r="AI37" s="99">
        <v>39324</v>
      </c>
      <c r="AJ37" s="90">
        <v>-58.277742064985375</v>
      </c>
      <c r="AK37" s="90">
        <v>-7.4813130412068043</v>
      </c>
      <c r="AL37" s="90">
        <f t="shared" si="11"/>
        <v>1.5727622646690591</v>
      </c>
      <c r="AM37" s="97" t="s">
        <v>5923</v>
      </c>
      <c r="AN37" s="83">
        <f>VAR(AJ36:AJ37)</f>
        <v>2.2307585974824856E-3</v>
      </c>
      <c r="AO37" s="83">
        <f>VAR(AK36:AK37)</f>
        <v>1.173422977847394E-2</v>
      </c>
      <c r="AP37" s="83">
        <f>VAR(AL36:AL37)</f>
        <v>0.83508180826572342</v>
      </c>
      <c r="AQ37" s="83">
        <v>1</v>
      </c>
    </row>
    <row r="38" spans="1:43" ht="15.75" x14ac:dyDescent="0.25">
      <c r="A38" s="12" t="s">
        <v>6091</v>
      </c>
      <c r="B38" s="16">
        <v>-150.03602234715683</v>
      </c>
      <c r="C38" s="16">
        <v>-19.305972372922284</v>
      </c>
      <c r="D38" s="16">
        <f t="shared" si="4"/>
        <v>4.4117566362214404</v>
      </c>
      <c r="E38" s="85">
        <v>-150.11000000000001</v>
      </c>
      <c r="F38" s="85">
        <v>-19.420000000000002</v>
      </c>
      <c r="G38" s="83">
        <f t="shared" si="5"/>
        <v>5.25</v>
      </c>
      <c r="H38" s="85">
        <f t="shared" si="6"/>
        <v>7.397765284318325E-2</v>
      </c>
      <c r="I38" s="85">
        <f t="shared" si="7"/>
        <v>0.11402762707771785</v>
      </c>
      <c r="J38" s="85">
        <f t="shared" si="8"/>
        <v>-0.83824336377855957</v>
      </c>
      <c r="L38" s="88" t="s">
        <v>6100</v>
      </c>
      <c r="M38" s="90">
        <v>-38.826267035927287</v>
      </c>
      <c r="N38" s="90">
        <v>-5.0506923303921996</v>
      </c>
      <c r="O38" s="89">
        <f t="shared" ref="O38:O69" si="12">M38-N38*8</f>
        <v>1.579271607210309</v>
      </c>
      <c r="T38" s="13"/>
      <c r="U38" s="14" t="s">
        <v>2465</v>
      </c>
      <c r="V38" s="11">
        <v>39274</v>
      </c>
      <c r="W38" s="88" t="s">
        <v>6052</v>
      </c>
      <c r="X38" s="90">
        <v>-47.972316575275784</v>
      </c>
      <c r="Y38" s="90">
        <v>-7.6413725011091893</v>
      </c>
      <c r="Z38" s="90">
        <f t="shared" ref="Z38:Z69" si="13">X38-Y38*8</f>
        <v>13.158663433597731</v>
      </c>
      <c r="AF38" s="88" t="s">
        <v>6099</v>
      </c>
      <c r="AG38" s="98" t="s">
        <v>1117</v>
      </c>
      <c r="AH38" s="98">
        <v>1</v>
      </c>
      <c r="AI38" s="99">
        <v>39303</v>
      </c>
      <c r="AJ38" s="90">
        <v>-11.688721511840081</v>
      </c>
      <c r="AK38" s="90">
        <v>-2.2122325691410851</v>
      </c>
      <c r="AL38" s="90">
        <f t="shared" ref="AL38:AL69" si="14">AJ38-AK38*8</f>
        <v>6.0091390412886003</v>
      </c>
      <c r="AM38" s="97" t="s">
        <v>5843</v>
      </c>
    </row>
    <row r="39" spans="1:43" ht="15.75" x14ac:dyDescent="0.25">
      <c r="A39" s="12" t="s">
        <v>6091</v>
      </c>
      <c r="B39" s="16">
        <v>-150.15740917701561</v>
      </c>
      <c r="C39" s="16">
        <v>-19.407846404488708</v>
      </c>
      <c r="D39" s="16">
        <f t="shared" si="4"/>
        <v>5.1053620588940589</v>
      </c>
      <c r="E39" s="85">
        <v>-150.11000000000001</v>
      </c>
      <c r="F39" s="85">
        <v>-19.420000000000002</v>
      </c>
      <c r="G39" s="83">
        <f t="shared" si="5"/>
        <v>5.25</v>
      </c>
      <c r="H39" s="85">
        <f t="shared" si="6"/>
        <v>-4.7409177015595105E-2</v>
      </c>
      <c r="I39" s="85">
        <f t="shared" si="7"/>
        <v>1.2153595511293247E-2</v>
      </c>
      <c r="J39" s="85">
        <f t="shared" si="8"/>
        <v>-0.14463794110594108</v>
      </c>
      <c r="L39" s="88" t="s">
        <v>6098</v>
      </c>
      <c r="M39" s="90">
        <v>-38.861254215130273</v>
      </c>
      <c r="N39" s="90">
        <v>-5.1034061240490995</v>
      </c>
      <c r="O39" s="89">
        <f t="shared" si="12"/>
        <v>1.965994777262523</v>
      </c>
      <c r="P39" s="90">
        <f>VAR(M38:M39)</f>
        <v>6.1205135429092403E-4</v>
      </c>
      <c r="Q39" s="90">
        <f>VAR(N38:N39)</f>
        <v>1.3893720208511147E-3</v>
      </c>
      <c r="R39" s="90">
        <f>VAR(O38:O39)</f>
        <v>7.4777405127616881E-2</v>
      </c>
      <c r="S39" s="90">
        <v>1</v>
      </c>
      <c r="T39" s="13"/>
      <c r="U39" s="14" t="s">
        <v>2465</v>
      </c>
      <c r="V39" s="11">
        <v>39274</v>
      </c>
      <c r="W39" s="88" t="s">
        <v>6097</v>
      </c>
      <c r="X39" s="90">
        <v>-48.289439807726076</v>
      </c>
      <c r="Y39" s="90">
        <v>-7.7653321396022887</v>
      </c>
      <c r="Z39" s="90">
        <f t="shared" si="13"/>
        <v>13.833217309092234</v>
      </c>
      <c r="AA39" s="100">
        <f>VAR(X38:X39)</f>
        <v>5.0283572279861091E-2</v>
      </c>
      <c r="AB39" s="100">
        <f>VAR(Y38:Y39)</f>
        <v>7.6829959876699491E-3</v>
      </c>
      <c r="AC39" s="100">
        <f>VAR(Z38:Z39)</f>
        <v>0.22751146547232678</v>
      </c>
      <c r="AD39" s="90">
        <v>1</v>
      </c>
      <c r="AF39" s="88" t="s">
        <v>6096</v>
      </c>
      <c r="AG39" s="98" t="s">
        <v>1117</v>
      </c>
      <c r="AH39" s="98">
        <v>2</v>
      </c>
      <c r="AI39" s="99">
        <v>39344</v>
      </c>
      <c r="AJ39" s="90">
        <v>-8.846814285144406</v>
      </c>
      <c r="AK39" s="90">
        <v>-1.4707593179349814</v>
      </c>
      <c r="AL39" s="90">
        <f t="shared" si="14"/>
        <v>2.919260258335445</v>
      </c>
      <c r="AM39" s="97" t="s">
        <v>5813</v>
      </c>
      <c r="AN39" s="83">
        <f>VAR(AJ38:AJ39)</f>
        <v>4.0382183425725486</v>
      </c>
      <c r="AO39" s="83">
        <f>VAR(AK38:AK39)</f>
        <v>0.27489129112707555</v>
      </c>
      <c r="AP39" s="83">
        <f>VAR(AL38:AL39)</f>
        <v>4.773675446672037</v>
      </c>
      <c r="AQ39" s="83">
        <v>1</v>
      </c>
    </row>
    <row r="40" spans="1:43" ht="15.75" x14ac:dyDescent="0.25">
      <c r="A40" s="12" t="s">
        <v>6091</v>
      </c>
      <c r="B40" s="16">
        <v>-150.28398252206262</v>
      </c>
      <c r="C40" s="16">
        <v>-19.502251969659127</v>
      </c>
      <c r="D40" s="16">
        <f t="shared" si="4"/>
        <v>5.7340332352104042</v>
      </c>
      <c r="E40" s="85">
        <v>-150.11000000000001</v>
      </c>
      <c r="F40" s="85">
        <v>-19.420000000000002</v>
      </c>
      <c r="G40" s="83">
        <f t="shared" si="5"/>
        <v>5.25</v>
      </c>
      <c r="H40" s="85">
        <f t="shared" si="6"/>
        <v>-0.17398252206260167</v>
      </c>
      <c r="I40" s="85">
        <f t="shared" si="7"/>
        <v>-8.2251969659125734E-2</v>
      </c>
      <c r="J40" s="85">
        <f t="shared" si="8"/>
        <v>0.4840332352104042</v>
      </c>
      <c r="L40" s="88" t="s">
        <v>6065</v>
      </c>
      <c r="M40" s="90">
        <v>-22.980319569265827</v>
      </c>
      <c r="N40" s="90">
        <v>-3.2334000165245382</v>
      </c>
      <c r="O40" s="89">
        <f t="shared" si="12"/>
        <v>2.8868805629304788</v>
      </c>
      <c r="T40" s="13"/>
      <c r="U40" s="14" t="s">
        <v>2467</v>
      </c>
      <c r="V40" s="11">
        <v>39255</v>
      </c>
      <c r="W40" s="88" t="s">
        <v>6095</v>
      </c>
      <c r="X40" s="90">
        <v>-131.71077105742145</v>
      </c>
      <c r="Y40" s="90">
        <v>-17.397069318896769</v>
      </c>
      <c r="Z40" s="90">
        <f t="shared" si="13"/>
        <v>7.4657834937526957</v>
      </c>
      <c r="AF40" s="88" t="s">
        <v>6094</v>
      </c>
      <c r="AG40" s="98" t="s">
        <v>2451</v>
      </c>
      <c r="AH40" s="98">
        <v>1</v>
      </c>
      <c r="AI40" s="99">
        <v>39274</v>
      </c>
      <c r="AJ40" s="90">
        <v>-9.1172605264877582</v>
      </c>
      <c r="AK40" s="90">
        <v>-1.5212874713325109</v>
      </c>
      <c r="AL40" s="90">
        <f t="shared" si="14"/>
        <v>3.0530392441723286</v>
      </c>
      <c r="AM40" s="97" t="s">
        <v>5899</v>
      </c>
    </row>
    <row r="41" spans="1:43" ht="15.75" x14ac:dyDescent="0.25">
      <c r="A41" s="12" t="s">
        <v>6091</v>
      </c>
      <c r="B41" s="16">
        <v>-150.13844129243989</v>
      </c>
      <c r="C41" s="16">
        <v>-19.523076440254528</v>
      </c>
      <c r="D41" s="16">
        <f t="shared" si="4"/>
        <v>6.0461702295963278</v>
      </c>
      <c r="E41" s="85">
        <v>-150.11000000000001</v>
      </c>
      <c r="F41" s="85">
        <v>-19.420000000000002</v>
      </c>
      <c r="G41" s="83">
        <f t="shared" si="5"/>
        <v>5.25</v>
      </c>
      <c r="H41" s="85">
        <f t="shared" si="6"/>
        <v>-2.8441292439879362E-2</v>
      </c>
      <c r="I41" s="85">
        <f t="shared" si="7"/>
        <v>-0.10307644025452589</v>
      </c>
      <c r="J41" s="85">
        <f t="shared" si="8"/>
        <v>0.79617022959632777</v>
      </c>
      <c r="L41" s="88" t="s">
        <v>6093</v>
      </c>
      <c r="M41" s="90">
        <v>-23.198177589403347</v>
      </c>
      <c r="N41" s="90">
        <v>-3.2136686275527904</v>
      </c>
      <c r="O41" s="89">
        <f t="shared" si="12"/>
        <v>2.5111714310189761</v>
      </c>
      <c r="P41" s="90">
        <f>VAR(M40:M41)</f>
        <v>2.3731058469119982E-2</v>
      </c>
      <c r="Q41" s="90">
        <f>VAR(N40:N41)</f>
        <v>1.9466385537720665E-4</v>
      </c>
      <c r="R41" s="90">
        <f>VAR(O40:O41)</f>
        <v>7.057867590084746E-2</v>
      </c>
      <c r="S41" s="90">
        <v>1</v>
      </c>
      <c r="T41" s="13"/>
      <c r="U41" s="14" t="s">
        <v>2467</v>
      </c>
      <c r="V41" s="11">
        <v>39255</v>
      </c>
      <c r="W41" s="88" t="s">
        <v>6050</v>
      </c>
      <c r="X41" s="90">
        <v>-131.89949683589859</v>
      </c>
      <c r="Y41" s="90">
        <v>-17.436535656800739</v>
      </c>
      <c r="Z41" s="90">
        <f t="shared" si="13"/>
        <v>7.5927884185073253</v>
      </c>
      <c r="AA41" s="100">
        <f>VAR(X40:X41)</f>
        <v>1.7808709730900318E-2</v>
      </c>
      <c r="AB41" s="100">
        <f>VAR(Y40:Y41)</f>
        <v>7.7879591377519254E-4</v>
      </c>
      <c r="AC41" s="100">
        <f>VAR(Z40:Z41)</f>
        <v>8.065125455964571E-3</v>
      </c>
      <c r="AD41" s="90">
        <v>1</v>
      </c>
      <c r="AF41" s="88" t="s">
        <v>6092</v>
      </c>
      <c r="AG41" s="98" t="s">
        <v>2451</v>
      </c>
      <c r="AH41" s="98">
        <v>2</v>
      </c>
      <c r="AI41" s="99">
        <v>39308</v>
      </c>
      <c r="AJ41" s="90">
        <v>-14.790726847155176</v>
      </c>
      <c r="AK41" s="90">
        <v>-2.751084894787629</v>
      </c>
      <c r="AL41" s="90">
        <f t="shared" si="14"/>
        <v>7.2179523111458561</v>
      </c>
      <c r="AM41" s="97" t="s">
        <v>5895</v>
      </c>
      <c r="AN41" s="83">
        <f>VAR(AJ40:AJ41)</f>
        <v>16.094110045873776</v>
      </c>
      <c r="AO41" s="83">
        <f>VAR(AK40:AK41)</f>
        <v>0.75620085136842441</v>
      </c>
      <c r="AP41" s="83">
        <f>VAR(AL40:AL41)</f>
        <v>8.673250427723417</v>
      </c>
      <c r="AQ41" s="83">
        <v>1</v>
      </c>
    </row>
    <row r="42" spans="1:43" ht="15.75" x14ac:dyDescent="0.25">
      <c r="A42" s="12" t="s">
        <v>6083</v>
      </c>
      <c r="B42" s="16">
        <v>-58.76071212612554</v>
      </c>
      <c r="C42" s="16">
        <v>-8.5237820394363766</v>
      </c>
      <c r="D42" s="16">
        <f t="shared" si="4"/>
        <v>9.4295441893654726</v>
      </c>
      <c r="E42" s="85">
        <v>-58.57</v>
      </c>
      <c r="F42" s="85">
        <v>-8.44</v>
      </c>
      <c r="G42" s="83">
        <f t="shared" si="5"/>
        <v>8.9499999999999957</v>
      </c>
      <c r="H42" s="85">
        <f t="shared" si="6"/>
        <v>-0.19071212612553978</v>
      </c>
      <c r="I42" s="85">
        <f t="shared" si="7"/>
        <v>-8.3782039436377076E-2</v>
      </c>
      <c r="J42" s="85">
        <f t="shared" si="8"/>
        <v>0.47954418936547683</v>
      </c>
      <c r="L42" s="88" t="s">
        <v>6090</v>
      </c>
      <c r="M42" s="90">
        <v>1.9628205008755579</v>
      </c>
      <c r="N42" s="90">
        <v>0.48240207744424762</v>
      </c>
      <c r="O42" s="89">
        <f t="shared" si="12"/>
        <v>-1.8963961186784231</v>
      </c>
      <c r="T42" s="13"/>
      <c r="U42" s="14" t="s">
        <v>2471</v>
      </c>
      <c r="V42" s="11">
        <v>39293</v>
      </c>
      <c r="W42" s="88" t="s">
        <v>6037</v>
      </c>
      <c r="X42" s="90">
        <v>-41.511185762605777</v>
      </c>
      <c r="Y42" s="90">
        <v>-3.6995552937473626</v>
      </c>
      <c r="Z42" s="90">
        <f t="shared" si="13"/>
        <v>-11.914743412626876</v>
      </c>
      <c r="AF42" s="88" t="s">
        <v>6089</v>
      </c>
      <c r="AG42" s="98" t="s">
        <v>2453</v>
      </c>
      <c r="AH42" s="98">
        <v>1</v>
      </c>
      <c r="AI42" s="99">
        <v>39251</v>
      </c>
      <c r="AJ42" s="90">
        <v>-20.044388751331336</v>
      </c>
      <c r="AK42" s="90">
        <v>-2.5238098299616243</v>
      </c>
      <c r="AL42" s="90">
        <f t="shared" si="14"/>
        <v>0.14608988836165793</v>
      </c>
      <c r="AM42" s="97" t="s">
        <v>5792</v>
      </c>
    </row>
    <row r="43" spans="1:43" ht="15.75" x14ac:dyDescent="0.25">
      <c r="A43" s="12" t="s">
        <v>6083</v>
      </c>
      <c r="B43" s="16">
        <v>-58.686544853705499</v>
      </c>
      <c r="C43" s="16">
        <v>-8.3239884877408752</v>
      </c>
      <c r="D43" s="16">
        <f t="shared" si="4"/>
        <v>7.9053630482215027</v>
      </c>
      <c r="E43" s="85">
        <v>-58.57</v>
      </c>
      <c r="F43" s="85">
        <v>-8.44</v>
      </c>
      <c r="G43" s="83">
        <f t="shared" si="5"/>
        <v>8.9499999999999957</v>
      </c>
      <c r="H43" s="85">
        <f t="shared" si="6"/>
        <v>-0.1165448537054985</v>
      </c>
      <c r="I43" s="85">
        <f t="shared" si="7"/>
        <v>0.11601151225912432</v>
      </c>
      <c r="J43" s="85">
        <f t="shared" si="8"/>
        <v>-1.044636951778493</v>
      </c>
      <c r="L43" s="88" t="s">
        <v>6088</v>
      </c>
      <c r="M43" s="90">
        <v>1.9603409880740348</v>
      </c>
      <c r="N43" s="90">
        <v>0.4706638047078382</v>
      </c>
      <c r="O43" s="89">
        <f t="shared" si="12"/>
        <v>-1.8049694495886708</v>
      </c>
      <c r="P43" s="90">
        <f>VAR(M42:M43)</f>
        <v>3.0739918664585718E-6</v>
      </c>
      <c r="Q43" s="90">
        <f>VAR(N42:N43)</f>
        <v>6.8893523417166427E-5</v>
      </c>
      <c r="R43" s="90">
        <f>VAR(O42:O43)</f>
        <v>4.1794179104235321E-3</v>
      </c>
      <c r="S43" s="90">
        <v>1</v>
      </c>
      <c r="T43" s="13"/>
      <c r="U43" s="14" t="s">
        <v>2471</v>
      </c>
      <c r="V43" s="11">
        <v>39293</v>
      </c>
      <c r="W43" s="88" t="s">
        <v>6087</v>
      </c>
      <c r="X43" s="90">
        <v>-39.494597355478518</v>
      </c>
      <c r="Y43" s="90">
        <v>-3.3322678890398416</v>
      </c>
      <c r="Z43" s="90">
        <f t="shared" si="13"/>
        <v>-12.836454243159785</v>
      </c>
      <c r="AA43" s="100">
        <f>VAR(X42:X43)</f>
        <v>2.0333144018800269</v>
      </c>
      <c r="AB43" s="100">
        <f>VAR(Y42:Y43)</f>
        <v>6.7450018828393146E-2</v>
      </c>
      <c r="AC43" s="100">
        <f>VAR(Z42:Z43)</f>
        <v>0.42477542756083259</v>
      </c>
      <c r="AD43" s="90">
        <v>1</v>
      </c>
      <c r="AF43" s="88" t="s">
        <v>6086</v>
      </c>
      <c r="AG43" s="98" t="s">
        <v>2453</v>
      </c>
      <c r="AH43" s="98">
        <v>2</v>
      </c>
      <c r="AI43" s="99">
        <v>39281</v>
      </c>
      <c r="AJ43" s="90">
        <v>-17.370728878336866</v>
      </c>
      <c r="AK43" s="90">
        <v>-2.7792345085326056</v>
      </c>
      <c r="AL43" s="90">
        <f t="shared" si="14"/>
        <v>4.8631471899239784</v>
      </c>
      <c r="AM43" s="97" t="s">
        <v>5764</v>
      </c>
      <c r="AN43" s="83">
        <f>VAR(AJ42:AJ43)</f>
        <v>3.5742285582304034</v>
      </c>
      <c r="AO43" s="83">
        <f>VAR(AK42:AK43)</f>
        <v>3.2620883211544549E-2</v>
      </c>
      <c r="AP43" s="83">
        <f>VAR(AL42:AL43)</f>
        <v>11.125314793111199</v>
      </c>
      <c r="AQ43" s="83">
        <v>1</v>
      </c>
    </row>
    <row r="44" spans="1:43" ht="15.75" x14ac:dyDescent="0.25">
      <c r="A44" s="12" t="s">
        <v>6083</v>
      </c>
      <c r="B44" s="16">
        <v>-58.702750477726482</v>
      </c>
      <c r="C44" s="16">
        <v>-8.2997607423999469</v>
      </c>
      <c r="D44" s="16">
        <f t="shared" si="4"/>
        <v>7.6953354614730927</v>
      </c>
      <c r="E44" s="85">
        <v>-58.57</v>
      </c>
      <c r="F44" s="85">
        <v>-8.44</v>
      </c>
      <c r="G44" s="83">
        <f t="shared" si="5"/>
        <v>8.9499999999999957</v>
      </c>
      <c r="H44" s="85">
        <f t="shared" si="6"/>
        <v>-0.13275047772648207</v>
      </c>
      <c r="I44" s="85">
        <f t="shared" si="7"/>
        <v>0.14023925760005262</v>
      </c>
      <c r="J44" s="85">
        <f t="shared" si="8"/>
        <v>-1.2546645385269031</v>
      </c>
      <c r="L44" s="88" t="s">
        <v>6085</v>
      </c>
      <c r="M44" s="90">
        <v>-68.104432387556002</v>
      </c>
      <c r="N44" s="90">
        <v>-9.155873712257085</v>
      </c>
      <c r="O44" s="89">
        <f t="shared" si="12"/>
        <v>5.1425573105006777</v>
      </c>
      <c r="T44" s="13"/>
      <c r="U44" s="14" t="s">
        <v>1214</v>
      </c>
      <c r="V44" s="11">
        <v>39296</v>
      </c>
      <c r="W44" s="88" t="s">
        <v>6031</v>
      </c>
      <c r="X44" s="90">
        <v>-27.136757681914332</v>
      </c>
      <c r="Y44" s="90">
        <v>-3.9904541489275136</v>
      </c>
      <c r="Z44" s="90">
        <f t="shared" si="13"/>
        <v>4.7868755095057764</v>
      </c>
      <c r="AF44" s="88" t="s">
        <v>6084</v>
      </c>
      <c r="AG44" s="98" t="s">
        <v>2455</v>
      </c>
      <c r="AH44" s="98">
        <v>1</v>
      </c>
      <c r="AI44" s="99">
        <v>39265</v>
      </c>
      <c r="AJ44" s="90">
        <v>-29.642624219707315</v>
      </c>
      <c r="AK44" s="90">
        <v>-4.1614982200282409</v>
      </c>
      <c r="AL44" s="90">
        <f t="shared" si="14"/>
        <v>3.6493615405186119</v>
      </c>
      <c r="AM44" s="101" t="s">
        <v>5801</v>
      </c>
    </row>
    <row r="45" spans="1:43" ht="15.75" x14ac:dyDescent="0.25">
      <c r="A45" s="12" t="s">
        <v>6064</v>
      </c>
      <c r="B45" s="16">
        <v>-107.22005367924091</v>
      </c>
      <c r="C45" s="16">
        <v>-14.414543343266692</v>
      </c>
      <c r="D45" s="16">
        <f t="shared" si="4"/>
        <v>8.0962930668926276</v>
      </c>
      <c r="E45" s="85">
        <v>-106.97</v>
      </c>
      <c r="F45" s="85">
        <v>-14.5</v>
      </c>
      <c r="G45" s="83">
        <f t="shared" si="5"/>
        <v>9.0300000000000011</v>
      </c>
      <c r="H45" s="85">
        <f t="shared" si="6"/>
        <v>-0.25005367924090649</v>
      </c>
      <c r="I45" s="85">
        <f t="shared" si="7"/>
        <v>8.5456656733308378E-2</v>
      </c>
      <c r="J45" s="85">
        <f t="shared" si="8"/>
        <v>-0.93370693310737352</v>
      </c>
      <c r="L45" s="88" t="s">
        <v>6082</v>
      </c>
      <c r="M45" s="90">
        <v>-68.027078224818126</v>
      </c>
      <c r="N45" s="90">
        <v>-9.2184341002520629</v>
      </c>
      <c r="O45" s="89">
        <f t="shared" si="12"/>
        <v>5.7203945771983769</v>
      </c>
      <c r="P45" s="90">
        <f>VAR(M44:M45)</f>
        <v>2.991833246438918E-3</v>
      </c>
      <c r="Q45" s="90">
        <f>VAR(N44:N45)</f>
        <v>1.9569010730410858E-3</v>
      </c>
      <c r="R45" s="90">
        <f>VAR(O44:O45)</f>
        <v>0.16694795339233398</v>
      </c>
      <c r="S45" s="90">
        <v>1</v>
      </c>
      <c r="T45" s="13"/>
      <c r="U45" s="14" t="s">
        <v>1214</v>
      </c>
      <c r="V45" s="11">
        <v>39296</v>
      </c>
      <c r="W45" s="88" t="s">
        <v>6081</v>
      </c>
      <c r="X45" s="90">
        <v>-26.3867416551149</v>
      </c>
      <c r="Y45" s="90">
        <v>-3.9026801704376002</v>
      </c>
      <c r="Z45" s="90">
        <f t="shared" si="13"/>
        <v>4.8346997083859016</v>
      </c>
      <c r="AA45" s="100">
        <f>VAR(X44:X45)</f>
        <v>0.28126202022800351</v>
      </c>
      <c r="AB45" s="100">
        <f>VAR(Y44:Y45)</f>
        <v>3.8521356499738916E-3</v>
      </c>
      <c r="AC45" s="100">
        <f>VAR(Z44:Z45)</f>
        <v>1.1435769992628807E-3</v>
      </c>
      <c r="AD45" s="90">
        <v>1</v>
      </c>
      <c r="AF45" s="88" t="s">
        <v>6080</v>
      </c>
      <c r="AG45" s="98" t="s">
        <v>2455</v>
      </c>
      <c r="AH45" s="98">
        <v>2</v>
      </c>
      <c r="AI45" s="99">
        <v>39336</v>
      </c>
      <c r="AJ45" s="90">
        <v>-22.209076383115828</v>
      </c>
      <c r="AK45" s="90">
        <v>-2.950200053304227</v>
      </c>
      <c r="AL45" s="90">
        <f t="shared" si="14"/>
        <v>1.3925240433179873</v>
      </c>
      <c r="AM45" s="97" t="s">
        <v>5965</v>
      </c>
      <c r="AN45" s="83">
        <f>VAR(AJ44:AJ45)</f>
        <v>27.628816719447059</v>
      </c>
      <c r="AO45" s="83">
        <f>VAR(AK44:AK45)</f>
        <v>0.73362162435447686</v>
      </c>
      <c r="AP45" s="83">
        <f>VAR(AL44:AL45)</f>
        <v>2.5466577443853904</v>
      </c>
      <c r="AQ45" s="83">
        <v>1</v>
      </c>
    </row>
    <row r="46" spans="1:43" ht="15.75" x14ac:dyDescent="0.25">
      <c r="A46" s="12" t="s">
        <v>6064</v>
      </c>
      <c r="B46" s="16">
        <v>-107.16093462732574</v>
      </c>
      <c r="C46" s="16">
        <v>-14.464580264444217</v>
      </c>
      <c r="D46" s="16">
        <f t="shared" si="4"/>
        <v>8.5557074882279949</v>
      </c>
      <c r="E46" s="85">
        <v>-106.97</v>
      </c>
      <c r="F46" s="85">
        <v>-14.5</v>
      </c>
      <c r="G46" s="83">
        <f t="shared" si="5"/>
        <v>9.0300000000000011</v>
      </c>
      <c r="H46" s="85">
        <f t="shared" si="6"/>
        <v>-0.19093462732574551</v>
      </c>
      <c r="I46" s="85">
        <f t="shared" si="7"/>
        <v>3.5419735555782594E-2</v>
      </c>
      <c r="J46" s="85">
        <f t="shared" si="8"/>
        <v>-0.47429251177200626</v>
      </c>
      <c r="L46" s="88" t="s">
        <v>6079</v>
      </c>
      <c r="M46" s="90">
        <v>-28.285754318186658</v>
      </c>
      <c r="N46" s="90">
        <v>0.74557542926415954</v>
      </c>
      <c r="O46" s="89">
        <f t="shared" si="12"/>
        <v>-34.250357752299934</v>
      </c>
      <c r="T46" s="13"/>
      <c r="U46" s="14" t="s">
        <v>2474</v>
      </c>
      <c r="V46" s="11">
        <v>39343</v>
      </c>
      <c r="W46" s="88" t="s">
        <v>6027</v>
      </c>
      <c r="X46" s="90">
        <v>3.0124740186433887</v>
      </c>
      <c r="Y46" s="90">
        <v>2.3221943827336964</v>
      </c>
      <c r="Z46" s="90">
        <f t="shared" si="13"/>
        <v>-15.565081043226183</v>
      </c>
      <c r="AF46" s="88" t="s">
        <v>6078</v>
      </c>
      <c r="AG46" s="98" t="s">
        <v>890</v>
      </c>
      <c r="AH46" s="98">
        <v>1</v>
      </c>
      <c r="AI46" s="99">
        <v>39246</v>
      </c>
      <c r="AJ46" s="90">
        <v>-34.773182684161924</v>
      </c>
      <c r="AK46" s="90">
        <v>-5.3931290330151427</v>
      </c>
      <c r="AL46" s="90">
        <f t="shared" si="14"/>
        <v>8.3718495799592176</v>
      </c>
      <c r="AM46" s="97" t="s">
        <v>5792</v>
      </c>
    </row>
    <row r="47" spans="1:43" ht="15.75" x14ac:dyDescent="0.25">
      <c r="A47" s="12" t="s">
        <v>6064</v>
      </c>
      <c r="B47" s="16">
        <v>-107.07291363837112</v>
      </c>
      <c r="C47" s="16">
        <v>-14.601770289138905</v>
      </c>
      <c r="D47" s="16">
        <f t="shared" si="4"/>
        <v>9.7412486747401204</v>
      </c>
      <c r="E47" s="85">
        <v>-106.97</v>
      </c>
      <c r="F47" s="85">
        <v>-14.5</v>
      </c>
      <c r="G47" s="83">
        <f t="shared" si="5"/>
        <v>9.0300000000000011</v>
      </c>
      <c r="H47" s="85">
        <f t="shared" si="6"/>
        <v>-0.10291363837112044</v>
      </c>
      <c r="I47" s="85">
        <f t="shared" si="7"/>
        <v>-0.10177028913890496</v>
      </c>
      <c r="J47" s="85">
        <f t="shared" si="8"/>
        <v>0.71124867474011921</v>
      </c>
      <c r="L47" s="88" t="s">
        <v>6077</v>
      </c>
      <c r="M47" s="90">
        <v>-28.287698652241971</v>
      </c>
      <c r="N47" s="90">
        <v>0.89750726825377214</v>
      </c>
      <c r="O47" s="89">
        <f t="shared" si="12"/>
        <v>-35.467756798272148</v>
      </c>
      <c r="P47" s="90">
        <f>VAR(M46:M47)</f>
        <v>1.8902174593252103E-6</v>
      </c>
      <c r="Q47" s="90">
        <f>VAR(N46:N47)</f>
        <v>1.1541641849382785E-2</v>
      </c>
      <c r="R47" s="90">
        <f>VAR(O46:O47)</f>
        <v>0.74103021856702944</v>
      </c>
      <c r="S47" s="90">
        <v>1</v>
      </c>
      <c r="U47" s="14" t="s">
        <v>2474</v>
      </c>
      <c r="V47" s="11">
        <v>39343</v>
      </c>
      <c r="W47" s="88" t="s">
        <v>6076</v>
      </c>
      <c r="X47" s="90">
        <v>3.1534903216249668</v>
      </c>
      <c r="Y47" s="90">
        <v>2.165304344093677</v>
      </c>
      <c r="Z47" s="90">
        <f t="shared" si="13"/>
        <v>-14.16894443112445</v>
      </c>
      <c r="AA47" s="100">
        <f>VAR(X46:X47)</f>
        <v>9.9427988532961135E-3</v>
      </c>
      <c r="AB47" s="100">
        <f>VAR(Y46:Y47)</f>
        <v>1.2307242112233387E-2</v>
      </c>
      <c r="AC47" s="100">
        <f>VAR(Z46:Z47)</f>
        <v>0.97459871982545265</v>
      </c>
      <c r="AD47" s="90">
        <v>1</v>
      </c>
      <c r="AF47" s="88" t="s">
        <v>6075</v>
      </c>
      <c r="AG47" s="98" t="s">
        <v>890</v>
      </c>
      <c r="AH47" s="98">
        <v>2</v>
      </c>
      <c r="AI47" s="99">
        <v>39330</v>
      </c>
      <c r="AJ47" s="90">
        <v>-27.743199501869725</v>
      </c>
      <c r="AK47" s="90">
        <v>-4.1485114244832486</v>
      </c>
      <c r="AL47" s="90">
        <f t="shared" si="14"/>
        <v>5.4448918939962638</v>
      </c>
      <c r="AM47" s="97" t="s">
        <v>5799</v>
      </c>
      <c r="AN47" s="83">
        <f>VAR(AJ46:AJ47)</f>
        <v>24.710331771655547</v>
      </c>
      <c r="AO47" s="83">
        <f>VAR(AK46:AK47)</f>
        <v>0.77453649573381966</v>
      </c>
      <c r="AP47" s="83">
        <f>VAR(AL46:AL47)</f>
        <v>4.2835406477088043</v>
      </c>
      <c r="AQ47" s="83">
        <v>1</v>
      </c>
    </row>
    <row r="48" spans="1:43" ht="15.75" x14ac:dyDescent="0.25">
      <c r="A48" s="12" t="s">
        <v>6064</v>
      </c>
      <c r="B48" s="16">
        <v>-107.03066967779314</v>
      </c>
      <c r="C48" s="16">
        <v>-14.561346176321877</v>
      </c>
      <c r="D48" s="16">
        <f t="shared" si="4"/>
        <v>9.4600997327818703</v>
      </c>
      <c r="E48" s="85">
        <v>-106.97</v>
      </c>
      <c r="F48" s="85">
        <v>-14.5</v>
      </c>
      <c r="G48" s="83">
        <f t="shared" si="5"/>
        <v>9.0300000000000011</v>
      </c>
      <c r="H48" s="85">
        <f t="shared" si="6"/>
        <v>-6.0669677793143251E-2</v>
      </c>
      <c r="I48" s="85">
        <f t="shared" si="7"/>
        <v>-6.1346176321876555E-2</v>
      </c>
      <c r="J48" s="85">
        <f t="shared" si="8"/>
        <v>0.43009973278186919</v>
      </c>
      <c r="L48" s="88" t="s">
        <v>6074</v>
      </c>
      <c r="M48" s="90">
        <v>-109.81400614819647</v>
      </c>
      <c r="N48" s="90">
        <v>-13.940814528884182</v>
      </c>
      <c r="O48" s="89">
        <f t="shared" si="12"/>
        <v>1.7125100828769888</v>
      </c>
      <c r="U48" s="14" t="s">
        <v>2478</v>
      </c>
      <c r="V48" s="11">
        <v>39324</v>
      </c>
      <c r="W48" s="88" t="s">
        <v>6022</v>
      </c>
      <c r="X48" s="90">
        <v>-49.471343482223297</v>
      </c>
      <c r="Y48" s="90">
        <v>-6.3545788280268498</v>
      </c>
      <c r="Z48" s="90">
        <f t="shared" si="13"/>
        <v>1.3652871419915016</v>
      </c>
      <c r="AF48" s="88" t="s">
        <v>6073</v>
      </c>
      <c r="AG48" s="98" t="s">
        <v>1257</v>
      </c>
      <c r="AH48" s="98">
        <v>1</v>
      </c>
      <c r="AI48" s="99">
        <v>39280</v>
      </c>
      <c r="AJ48" s="90">
        <v>-81.328793602191595</v>
      </c>
      <c r="AK48" s="90">
        <v>-10.677459573737854</v>
      </c>
      <c r="AL48" s="90">
        <f t="shared" si="14"/>
        <v>4.0908829877112396</v>
      </c>
      <c r="AM48" s="97" t="s">
        <v>5808</v>
      </c>
    </row>
    <row r="49" spans="1:43" ht="15.75" x14ac:dyDescent="0.25">
      <c r="A49" s="12" t="s">
        <v>6064</v>
      </c>
      <c r="B49" s="16">
        <v>-106.91242600021181</v>
      </c>
      <c r="C49" s="16">
        <v>-14.38735861618596</v>
      </c>
      <c r="D49" s="16">
        <f t="shared" si="4"/>
        <v>8.18644292927587</v>
      </c>
      <c r="E49" s="85">
        <v>-106.97</v>
      </c>
      <c r="F49" s="85">
        <v>-14.5</v>
      </c>
      <c r="G49" s="83">
        <f t="shared" si="5"/>
        <v>9.0300000000000011</v>
      </c>
      <c r="H49" s="85">
        <f t="shared" si="6"/>
        <v>5.7573999788189667E-2</v>
      </c>
      <c r="I49" s="85">
        <f t="shared" si="7"/>
        <v>0.1126413838140401</v>
      </c>
      <c r="J49" s="85">
        <f t="shared" si="8"/>
        <v>-0.84355707072413111</v>
      </c>
      <c r="L49" s="88" t="s">
        <v>6072</v>
      </c>
      <c r="M49" s="90">
        <v>-109.75786892479937</v>
      </c>
      <c r="N49" s="90">
        <v>-13.983278584163187</v>
      </c>
      <c r="O49" s="89">
        <f t="shared" si="12"/>
        <v>2.1083597485061318</v>
      </c>
      <c r="P49" s="90">
        <f>VAR(M48:M49)</f>
        <v>1.5756939253680326E-3</v>
      </c>
      <c r="Q49" s="90">
        <f>VAR(N48:N49)</f>
        <v>9.015979953692051E-4</v>
      </c>
      <c r="R49" s="90">
        <f>VAR(O48:O49)</f>
        <v>7.834847888935137E-2</v>
      </c>
      <c r="S49" s="90">
        <v>1</v>
      </c>
      <c r="U49" s="14" t="s">
        <v>2478</v>
      </c>
      <c r="V49" s="11">
        <v>39324</v>
      </c>
      <c r="W49" s="88" t="s">
        <v>6071</v>
      </c>
      <c r="X49" s="90">
        <v>-48.834223545094034</v>
      </c>
      <c r="Y49" s="90">
        <v>-6.346421407690225</v>
      </c>
      <c r="Z49" s="90">
        <f t="shared" si="13"/>
        <v>1.9371477164277664</v>
      </c>
      <c r="AA49" s="100">
        <f>VAR(X48:X49)</f>
        <v>0.20296090714379822</v>
      </c>
      <c r="AB49" s="100">
        <f>VAR(Y48:Y49)</f>
        <v>3.3271753274190013E-5</v>
      </c>
      <c r="AC49" s="100">
        <f>VAR(Z48:Z49)</f>
        <v>0.16351225829728744</v>
      </c>
      <c r="AD49" s="90">
        <v>1</v>
      </c>
      <c r="AF49" s="88" t="s">
        <v>6070</v>
      </c>
      <c r="AG49" s="98" t="s">
        <v>1257</v>
      </c>
      <c r="AH49" s="98">
        <v>2</v>
      </c>
      <c r="AI49" s="99">
        <v>39322</v>
      </c>
      <c r="AJ49" s="90">
        <v>-72.53192517419113</v>
      </c>
      <c r="AK49" s="90">
        <v>-8.2407609390775889</v>
      </c>
      <c r="AL49" s="90">
        <f t="shared" si="14"/>
        <v>-6.6058376615704191</v>
      </c>
      <c r="AM49" s="97" t="s">
        <v>5784</v>
      </c>
      <c r="AN49" s="83">
        <f>VAR(AJ48:AJ49)</f>
        <v>38.692447069775689</v>
      </c>
      <c r="AO49" s="83">
        <f>VAR(AK48:AK49)</f>
        <v>2.9687501180775655</v>
      </c>
      <c r="AP49" s="83">
        <f>VAR(AL48:AL49)</f>
        <v>57.209916324384324</v>
      </c>
      <c r="AQ49" s="83">
        <v>1</v>
      </c>
    </row>
    <row r="50" spans="1:43" ht="15.75" x14ac:dyDescent="0.25">
      <c r="A50" s="12" t="s">
        <v>6064</v>
      </c>
      <c r="B50" s="16">
        <v>-107.07923902768772</v>
      </c>
      <c r="C50" s="16">
        <v>-14.628073269197463</v>
      </c>
      <c r="D50" s="16">
        <f t="shared" si="4"/>
        <v>9.9453471258919848</v>
      </c>
      <c r="E50" s="85">
        <v>-106.97</v>
      </c>
      <c r="F50" s="85">
        <v>-14.5</v>
      </c>
      <c r="G50" s="83">
        <f t="shared" si="5"/>
        <v>9.0300000000000011</v>
      </c>
      <c r="H50" s="85">
        <f t="shared" si="6"/>
        <v>-0.10923902768772109</v>
      </c>
      <c r="I50" s="85">
        <f t="shared" si="7"/>
        <v>-0.12807326919746309</v>
      </c>
      <c r="J50" s="85">
        <f t="shared" si="8"/>
        <v>0.91534712589198364</v>
      </c>
      <c r="L50" s="88" t="s">
        <v>6069</v>
      </c>
      <c r="M50" s="90">
        <v>-125.12546978149892</v>
      </c>
      <c r="N50" s="90">
        <v>-16.180924570291186</v>
      </c>
      <c r="O50" s="89">
        <f t="shared" si="12"/>
        <v>4.3219267808305659</v>
      </c>
      <c r="U50" s="14" t="s">
        <v>2482</v>
      </c>
      <c r="V50" s="11">
        <v>39277</v>
      </c>
      <c r="W50" s="88" t="s">
        <v>6011</v>
      </c>
      <c r="X50" s="90">
        <v>-12.73350750739055</v>
      </c>
      <c r="Y50" s="90">
        <v>-1.6824962460070998</v>
      </c>
      <c r="Z50" s="90">
        <f t="shared" si="13"/>
        <v>0.72646246066624798</v>
      </c>
      <c r="AF50" s="88" t="s">
        <v>6068</v>
      </c>
      <c r="AG50" s="98" t="s">
        <v>2459</v>
      </c>
      <c r="AH50" s="98">
        <v>1</v>
      </c>
      <c r="AI50" s="99">
        <v>39275</v>
      </c>
      <c r="AJ50" s="90">
        <v>-23.655638132640007</v>
      </c>
      <c r="AK50" s="90">
        <v>-2.879619532954532</v>
      </c>
      <c r="AL50" s="90">
        <f t="shared" si="14"/>
        <v>-0.61868186900375122</v>
      </c>
      <c r="AM50" s="97" t="s">
        <v>5762</v>
      </c>
    </row>
    <row r="51" spans="1:43" ht="15.75" x14ac:dyDescent="0.25">
      <c r="A51" s="12" t="s">
        <v>6064</v>
      </c>
      <c r="B51" s="16">
        <v>-106.82206970775867</v>
      </c>
      <c r="C51" s="16">
        <v>-14.276300950956749</v>
      </c>
      <c r="D51" s="16">
        <f t="shared" si="4"/>
        <v>7.3883378998953191</v>
      </c>
      <c r="E51" s="85">
        <v>-106.97</v>
      </c>
      <c r="F51" s="85">
        <v>-14.5</v>
      </c>
      <c r="G51" s="83">
        <f t="shared" si="5"/>
        <v>9.0300000000000011</v>
      </c>
      <c r="H51" s="85">
        <f t="shared" si="6"/>
        <v>0.14793029224132681</v>
      </c>
      <c r="I51" s="85">
        <f t="shared" si="7"/>
        <v>0.22369904904325111</v>
      </c>
      <c r="J51" s="85">
        <f t="shared" si="8"/>
        <v>-1.6416621001046821</v>
      </c>
      <c r="L51" s="88" t="s">
        <v>6067</v>
      </c>
      <c r="M51" s="90">
        <v>-125.32571795182348</v>
      </c>
      <c r="N51" s="90">
        <v>-16.15139444897444</v>
      </c>
      <c r="O51" s="89">
        <f t="shared" si="12"/>
        <v>3.8854376399720394</v>
      </c>
      <c r="P51" s="90">
        <f>VAR(M50:M51)</f>
        <v>2.0049664859166285E-2</v>
      </c>
      <c r="Q51" s="90">
        <f>VAR(N50:N51)</f>
        <v>4.3601403249087596E-4</v>
      </c>
      <c r="R51" s="90">
        <f>VAR(O50:O51)</f>
        <v>9.5261385043707306E-2</v>
      </c>
      <c r="S51" s="90">
        <v>1</v>
      </c>
      <c r="U51" s="14" t="s">
        <v>2482</v>
      </c>
      <c r="V51" s="11">
        <v>39277</v>
      </c>
      <c r="W51" s="88" t="s">
        <v>6066</v>
      </c>
      <c r="X51" s="90">
        <v>-11.81445418103714</v>
      </c>
      <c r="Y51" s="90">
        <v>-1.7466261583626668</v>
      </c>
      <c r="Z51" s="90">
        <f t="shared" si="13"/>
        <v>2.1585550858641938</v>
      </c>
      <c r="AA51" s="100">
        <f>VAR(X50:X51)</f>
        <v>0.42232950834063376</v>
      </c>
      <c r="AB51" s="100">
        <f>VAR(Y50:Y51)</f>
        <v>2.056322829366351E-3</v>
      </c>
      <c r="AC51" s="100">
        <f>VAR(Z50:Z51)</f>
        <v>1.0254446435731719</v>
      </c>
      <c r="AD51" s="90">
        <v>1</v>
      </c>
      <c r="AF51" s="88" t="s">
        <v>6065</v>
      </c>
      <c r="AG51" s="98" t="s">
        <v>2459</v>
      </c>
      <c r="AH51" s="98">
        <v>2</v>
      </c>
      <c r="AI51" s="99">
        <v>39279</v>
      </c>
      <c r="AJ51" s="90">
        <v>-22.980319569265827</v>
      </c>
      <c r="AK51" s="90">
        <v>-3.2334000165245382</v>
      </c>
      <c r="AL51" s="90">
        <f t="shared" si="14"/>
        <v>2.8868805629304788</v>
      </c>
      <c r="AM51" s="97" t="s">
        <v>5808</v>
      </c>
      <c r="AN51" s="83">
        <f>VAR(AJ50:AJ51)</f>
        <v>0.22802758101888321</v>
      </c>
      <c r="AO51" s="83">
        <f>VAR(AK50:AK51)</f>
        <v>6.2580315277513732E-2</v>
      </c>
      <c r="AP51" s="83">
        <f>VAR(AL50:AL51)</f>
        <v>6.144483982094318</v>
      </c>
      <c r="AQ51" s="83">
        <v>1</v>
      </c>
    </row>
    <row r="52" spans="1:43" ht="15.75" x14ac:dyDescent="0.25">
      <c r="A52" s="12"/>
      <c r="L52" s="88" t="s">
        <v>6063</v>
      </c>
      <c r="M52" s="90">
        <v>-48.066416312706771</v>
      </c>
      <c r="N52" s="90">
        <v>-6.6281492125375703</v>
      </c>
      <c r="O52" s="89">
        <f t="shared" si="12"/>
        <v>4.9587773875937913</v>
      </c>
      <c r="U52" s="14" t="s">
        <v>2484</v>
      </c>
      <c r="V52" s="11">
        <v>39245</v>
      </c>
      <c r="W52" s="88" t="s">
        <v>6062</v>
      </c>
      <c r="X52" s="89">
        <v>-44.799153919757508</v>
      </c>
      <c r="Y52" s="89">
        <v>-4.1594664196436186</v>
      </c>
      <c r="Z52" s="90">
        <f t="shared" si="13"/>
        <v>-11.523422562608559</v>
      </c>
      <c r="AF52" s="88" t="s">
        <v>6061</v>
      </c>
      <c r="AG52" s="98" t="s">
        <v>2463</v>
      </c>
      <c r="AH52" s="98">
        <v>1</v>
      </c>
      <c r="AI52" s="99">
        <v>39275</v>
      </c>
      <c r="AJ52" s="90">
        <v>-75.860694981319952</v>
      </c>
      <c r="AK52" s="90">
        <v>-9.7424299521139037</v>
      </c>
      <c r="AL52" s="90">
        <f t="shared" si="14"/>
        <v>2.0787446355912778</v>
      </c>
      <c r="AM52" s="97" t="s">
        <v>5884</v>
      </c>
    </row>
    <row r="53" spans="1:43" ht="15.75" x14ac:dyDescent="0.25">
      <c r="A53" s="12"/>
      <c r="L53" s="88" t="s">
        <v>6060</v>
      </c>
      <c r="M53" s="90">
        <v>-48.281562667787085</v>
      </c>
      <c r="N53" s="90">
        <v>-6.6839654862308464</v>
      </c>
      <c r="O53" s="89">
        <f t="shared" si="12"/>
        <v>5.190161222059686</v>
      </c>
      <c r="P53" s="90">
        <f>VAR(M52:M53)</f>
        <v>2.3143977052172346E-2</v>
      </c>
      <c r="Q53" s="90">
        <f>VAR(N52:N53)</f>
        <v>1.5577282045013544E-3</v>
      </c>
      <c r="R53" s="90">
        <f>VAR(O52:O53)</f>
        <v>2.6769239426070283E-2</v>
      </c>
      <c r="S53" s="90">
        <v>1</v>
      </c>
      <c r="U53" s="14" t="s">
        <v>2484</v>
      </c>
      <c r="V53" s="11">
        <v>39245</v>
      </c>
      <c r="W53" s="88" t="s">
        <v>6008</v>
      </c>
      <c r="X53" s="89">
        <v>-44.900554083209123</v>
      </c>
      <c r="Y53" s="89">
        <v>-4.3977496678427341</v>
      </c>
      <c r="Z53" s="90">
        <f t="shared" si="13"/>
        <v>-9.7185567404672497</v>
      </c>
      <c r="AA53" s="100">
        <f>VAR(X52:X53)</f>
        <v>5.1409965740071032E-3</v>
      </c>
      <c r="AB53" s="100">
        <f>VAR(Y52:Y53)</f>
        <v>2.8389453186160641E-2</v>
      </c>
      <c r="AC53" s="100">
        <f>VAR(Z52:Z53)</f>
        <v>1.628770317966912</v>
      </c>
      <c r="AD53" s="90">
        <v>1</v>
      </c>
      <c r="AF53" s="88" t="s">
        <v>6059</v>
      </c>
      <c r="AG53" s="98" t="s">
        <v>2463</v>
      </c>
      <c r="AH53" s="98">
        <v>2</v>
      </c>
      <c r="AI53" s="99">
        <v>39321</v>
      </c>
      <c r="AJ53" s="90">
        <v>-73.79898478068192</v>
      </c>
      <c r="AK53" s="90">
        <v>-10.139480358948997</v>
      </c>
      <c r="AL53" s="90">
        <f t="shared" si="14"/>
        <v>7.3168580909100598</v>
      </c>
      <c r="AM53" s="97" t="s">
        <v>5753</v>
      </c>
      <c r="AN53" s="83">
        <f>VAR(AJ52:AJ53)</f>
        <v>2.1253244757074574</v>
      </c>
      <c r="AO53" s="83">
        <f>VAR(AK52:AK53)</f>
        <v>7.8824512783956718E-2</v>
      </c>
      <c r="AP53" s="83">
        <f>VAR(AL52:AL53)</f>
        <v>13.718916285395842</v>
      </c>
      <c r="AQ53" s="83">
        <v>1</v>
      </c>
    </row>
    <row r="54" spans="1:43" ht="15.75" x14ac:dyDescent="0.25">
      <c r="A54" s="12"/>
      <c r="L54" s="88" t="s">
        <v>6056</v>
      </c>
      <c r="M54" s="90">
        <v>-82.74324502420005</v>
      </c>
      <c r="N54" s="90">
        <v>-11.308546902487835</v>
      </c>
      <c r="O54" s="89">
        <f t="shared" si="12"/>
        <v>7.7251301957026328</v>
      </c>
      <c r="U54" s="14" t="s">
        <v>2486</v>
      </c>
      <c r="V54" s="11">
        <v>39321</v>
      </c>
      <c r="W54" s="88" t="s">
        <v>6001</v>
      </c>
      <c r="X54" s="90">
        <v>-35.736735516414285</v>
      </c>
      <c r="Y54" s="90">
        <v>-2.9635775413959791</v>
      </c>
      <c r="Z54" s="90">
        <f t="shared" si="13"/>
        <v>-12.028115185246453</v>
      </c>
      <c r="AF54" s="88" t="s">
        <v>6055</v>
      </c>
      <c r="AG54" s="98" t="s">
        <v>2465</v>
      </c>
      <c r="AH54" s="98">
        <v>1</v>
      </c>
      <c r="AI54" s="99">
        <v>39246</v>
      </c>
      <c r="AJ54" s="90">
        <v>-50.326038865970496</v>
      </c>
      <c r="AK54" s="90">
        <v>-8.238282615611622</v>
      </c>
      <c r="AL54" s="90">
        <f t="shared" si="14"/>
        <v>15.58022205892248</v>
      </c>
      <c r="AM54" s="97" t="s">
        <v>5792</v>
      </c>
    </row>
    <row r="55" spans="1:43" ht="15.75" x14ac:dyDescent="0.25">
      <c r="A55" s="12"/>
      <c r="L55" s="88" t="s">
        <v>6054</v>
      </c>
      <c r="M55" s="90">
        <v>-83.044157357439602</v>
      </c>
      <c r="N55" s="90">
        <v>-11.473696696398749</v>
      </c>
      <c r="O55" s="89">
        <f t="shared" si="12"/>
        <v>8.7454162137503886</v>
      </c>
      <c r="P55" s="90">
        <f>VAR(M54:M55)</f>
        <v>4.5274116147835539E-2</v>
      </c>
      <c r="Q55" s="90">
        <f>VAR(N54:N55)</f>
        <v>1.3637227214408592E-2</v>
      </c>
      <c r="R55" s="90">
        <f>VAR(O54:O55)</f>
        <v>0.52049177931187274</v>
      </c>
      <c r="S55" s="90">
        <v>1</v>
      </c>
      <c r="U55" s="14" t="s">
        <v>2486</v>
      </c>
      <c r="V55" s="11">
        <v>39321</v>
      </c>
      <c r="W55" s="88" t="s">
        <v>6053</v>
      </c>
      <c r="X55" s="90">
        <v>-35.959645834623082</v>
      </c>
      <c r="Y55" s="90">
        <v>-2.9932022009819073</v>
      </c>
      <c r="Z55" s="90">
        <f t="shared" si="13"/>
        <v>-12.014028226767824</v>
      </c>
      <c r="AA55" s="100">
        <f>VAR(X54:X55)</f>
        <v>2.4844504981973527E-2</v>
      </c>
      <c r="AB55" s="100">
        <f>VAR(Y54:Y55)</f>
        <v>4.3881022779106355E-4</v>
      </c>
      <c r="AC55" s="100">
        <f>VAR(Z54:Z55)</f>
        <v>9.922119958930494E-5</v>
      </c>
      <c r="AD55" s="90">
        <v>1</v>
      </c>
      <c r="AF55" s="88" t="s">
        <v>6052</v>
      </c>
      <c r="AG55" s="98" t="s">
        <v>2465</v>
      </c>
      <c r="AH55" s="98">
        <v>2</v>
      </c>
      <c r="AI55" s="99">
        <v>39274</v>
      </c>
      <c r="AJ55" s="90">
        <v>-47.972316575275784</v>
      </c>
      <c r="AK55" s="90">
        <v>-7.6413725011091893</v>
      </c>
      <c r="AL55" s="90">
        <f t="shared" si="14"/>
        <v>13.158663433597731</v>
      </c>
      <c r="AM55" s="97" t="s">
        <v>5899</v>
      </c>
      <c r="AN55" s="83">
        <f>VAR(AJ54:AJ55)</f>
        <v>2.7700043108565815</v>
      </c>
      <c r="AO55" s="83">
        <f>VAR(AK54:AK55)</f>
        <v>0.17815084239765366</v>
      </c>
      <c r="AP55" s="83">
        <f>VAR(AL54:AL55)</f>
        <v>2.9319730879423451</v>
      </c>
      <c r="AQ55" s="83">
        <v>1</v>
      </c>
    </row>
    <row r="56" spans="1:43" ht="15.75" x14ac:dyDescent="0.25">
      <c r="A56" s="12"/>
      <c r="L56" s="88" t="s">
        <v>6051</v>
      </c>
      <c r="M56" s="90">
        <v>-38.367392694294381</v>
      </c>
      <c r="N56" s="90">
        <v>-5.5482431942336747</v>
      </c>
      <c r="O56" s="89">
        <f t="shared" si="12"/>
        <v>6.0185528595750171</v>
      </c>
      <c r="U56" s="14" t="s">
        <v>654</v>
      </c>
      <c r="V56" s="11">
        <v>39320</v>
      </c>
      <c r="W56" s="88" t="s">
        <v>5995</v>
      </c>
      <c r="X56" s="90">
        <v>-68.133334924466837</v>
      </c>
      <c r="Y56" s="90">
        <v>-4.4861589205632173</v>
      </c>
      <c r="Z56" s="90">
        <f t="shared" si="13"/>
        <v>-32.244063559961099</v>
      </c>
      <c r="AF56" s="88" t="s">
        <v>6050</v>
      </c>
      <c r="AG56" s="98" t="s">
        <v>2467</v>
      </c>
      <c r="AH56" s="98">
        <v>1</v>
      </c>
      <c r="AI56" s="99">
        <v>39255</v>
      </c>
      <c r="AJ56" s="90">
        <v>-131.89949683589859</v>
      </c>
      <c r="AK56" s="90">
        <v>-17.436535656800739</v>
      </c>
      <c r="AL56" s="90">
        <f t="shared" si="14"/>
        <v>7.5927884185073253</v>
      </c>
      <c r="AM56" s="97" t="s">
        <v>5789</v>
      </c>
    </row>
    <row r="57" spans="1:43" ht="15.75" x14ac:dyDescent="0.25">
      <c r="A57" s="12"/>
      <c r="L57" s="88" t="s">
        <v>6049</v>
      </c>
      <c r="M57" s="90">
        <v>-38.171225423767119</v>
      </c>
      <c r="N57" s="90">
        <v>-5.4561388768972208</v>
      </c>
      <c r="O57" s="89">
        <f t="shared" si="12"/>
        <v>5.4778855914106472</v>
      </c>
      <c r="P57" s="90">
        <f>VAR(M56:M57)</f>
        <v>1.9240799013057981E-2</v>
      </c>
      <c r="Q57" s="90">
        <f>VAR(N56:N57)</f>
        <v>4.2416026360071069E-3</v>
      </c>
      <c r="R57" s="90">
        <f>VAR(O56:O57)</f>
        <v>0.14616054743216131</v>
      </c>
      <c r="S57" s="90">
        <v>1</v>
      </c>
      <c r="U57" s="14" t="s">
        <v>654</v>
      </c>
      <c r="V57" s="11">
        <v>39320</v>
      </c>
      <c r="W57" s="88" t="s">
        <v>6048</v>
      </c>
      <c r="X57" s="90">
        <v>-68.88734588079781</v>
      </c>
      <c r="Y57" s="90">
        <v>-4.5935928866885165</v>
      </c>
      <c r="Z57" s="90">
        <f t="shared" si="13"/>
        <v>-32.138602787289678</v>
      </c>
      <c r="AA57" s="100">
        <f>VAR(X56:X57)</f>
        <v>0.28426626113357401</v>
      </c>
      <c r="AB57" s="100">
        <f>VAR(Y56:Y57)</f>
        <v>5.7710285387059688E-3</v>
      </c>
      <c r="AC57" s="100">
        <f>VAR(Z56:Z57)</f>
        <v>5.560987286226564E-3</v>
      </c>
      <c r="AD57" s="90">
        <v>1</v>
      </c>
      <c r="AF57" s="88" t="s">
        <v>6047</v>
      </c>
      <c r="AG57" s="98" t="s">
        <v>2467</v>
      </c>
      <c r="AH57" s="98">
        <v>2</v>
      </c>
      <c r="AI57" s="99">
        <v>39269</v>
      </c>
      <c r="AJ57" s="90">
        <v>-130.0045070981877</v>
      </c>
      <c r="AK57" s="90">
        <v>-16.972376527348175</v>
      </c>
      <c r="AL57" s="90">
        <f t="shared" si="14"/>
        <v>5.7745051205976949</v>
      </c>
      <c r="AM57" s="101" t="s">
        <v>5801</v>
      </c>
      <c r="AN57" s="83">
        <f>VAR(AJ56:AJ57)</f>
        <v>1.7954930530147879</v>
      </c>
      <c r="AO57" s="83">
        <f>VAR(AK56:AK57)</f>
        <v>0.10772184872708133</v>
      </c>
      <c r="AP57" s="83">
        <f>VAR(AL56:AL57)</f>
        <v>1.6530770757285609</v>
      </c>
      <c r="AQ57" s="83">
        <v>1</v>
      </c>
    </row>
    <row r="58" spans="1:43" ht="15.75" x14ac:dyDescent="0.25">
      <c r="A58" s="12"/>
      <c r="L58" s="88" t="s">
        <v>6046</v>
      </c>
      <c r="M58" s="90">
        <v>-30.82036439503629</v>
      </c>
      <c r="N58" s="90">
        <v>-5.201585056322104</v>
      </c>
      <c r="O58" s="89">
        <f t="shared" si="12"/>
        <v>10.792316055540542</v>
      </c>
      <c r="U58" s="14" t="s">
        <v>648</v>
      </c>
      <c r="V58" s="11">
        <v>39280</v>
      </c>
      <c r="W58" s="88" t="s">
        <v>6045</v>
      </c>
      <c r="X58" s="90">
        <v>-122.15061997385072</v>
      </c>
      <c r="Y58" s="90">
        <v>-15.97773152499567</v>
      </c>
      <c r="Z58" s="90">
        <f t="shared" si="13"/>
        <v>5.6712322261146397</v>
      </c>
      <c r="AF58" s="88" t="s">
        <v>6044</v>
      </c>
      <c r="AG58" s="98" t="s">
        <v>2469</v>
      </c>
      <c r="AH58" s="98">
        <v>1</v>
      </c>
      <c r="AI58" s="99">
        <v>39294</v>
      </c>
      <c r="AJ58" s="90">
        <v>-40.998627941105724</v>
      </c>
      <c r="AK58" s="90">
        <v>-5.3673649870761651</v>
      </c>
      <c r="AL58" s="90">
        <f t="shared" si="14"/>
        <v>1.9402919555035965</v>
      </c>
      <c r="AM58" s="97" t="s">
        <v>6036</v>
      </c>
    </row>
    <row r="59" spans="1:43" ht="15.75" x14ac:dyDescent="0.25">
      <c r="A59" s="12"/>
      <c r="L59" s="88" t="s">
        <v>6043</v>
      </c>
      <c r="M59" s="90">
        <v>-30.945553577081068</v>
      </c>
      <c r="N59" s="90">
        <v>-5.1566392291191319</v>
      </c>
      <c r="O59" s="89">
        <f t="shared" si="12"/>
        <v>10.307560255871987</v>
      </c>
      <c r="P59" s="90">
        <f>VAR(M58:M59)</f>
        <v>7.8361656505202999E-3</v>
      </c>
      <c r="Q59" s="90">
        <f>VAR(N58:N59)</f>
        <v>1.0100636914797149E-3</v>
      </c>
      <c r="R59" s="90">
        <f>VAR(O58:O59)</f>
        <v>0.11749409265615021</v>
      </c>
      <c r="S59" s="90">
        <v>1</v>
      </c>
      <c r="U59" s="14" t="s">
        <v>648</v>
      </c>
      <c r="V59" s="11">
        <v>39280</v>
      </c>
      <c r="W59" s="88" t="s">
        <v>5993</v>
      </c>
      <c r="X59" s="90">
        <v>-122.16060549730008</v>
      </c>
      <c r="Y59" s="90">
        <v>-15.883275457609185</v>
      </c>
      <c r="Z59" s="90">
        <f t="shared" si="13"/>
        <v>4.9055981635734014</v>
      </c>
      <c r="AA59" s="100">
        <f>VAR(X58:X59)</f>
        <v>4.9855339278848027E-5</v>
      </c>
      <c r="AB59" s="100">
        <f>VAR(Y58:Y59)</f>
        <v>4.4609743330600912E-3</v>
      </c>
      <c r="AC59" s="100">
        <f>VAR(Z58:Z59)</f>
        <v>0.29309775886170042</v>
      </c>
      <c r="AD59" s="90">
        <v>1</v>
      </c>
      <c r="AF59" s="88" t="s">
        <v>6042</v>
      </c>
      <c r="AG59" s="98" t="s">
        <v>2469</v>
      </c>
      <c r="AH59" s="98">
        <v>2</v>
      </c>
      <c r="AI59" s="99">
        <v>39309</v>
      </c>
      <c r="AJ59" s="90">
        <v>-39.581130939369508</v>
      </c>
      <c r="AK59" s="90">
        <v>-5.1163088932231942</v>
      </c>
      <c r="AL59" s="90">
        <f t="shared" si="14"/>
        <v>1.3493402064160449</v>
      </c>
      <c r="AM59" s="97" t="s">
        <v>6041</v>
      </c>
      <c r="AN59" s="83">
        <f>VAR(AJ58:AJ59)</f>
        <v>1.0046488749655804</v>
      </c>
      <c r="AO59" s="83">
        <f>VAR(AK58:AK59)</f>
        <v>3.1514581130355865E-2</v>
      </c>
      <c r="AP59" s="83">
        <f>VAR(AL58:AL59)</f>
        <v>0.17461198487481777</v>
      </c>
      <c r="AQ59" s="83">
        <v>1</v>
      </c>
    </row>
    <row r="60" spans="1:43" ht="15.75" x14ac:dyDescent="0.25">
      <c r="A60" s="12"/>
      <c r="L60" s="88" t="s">
        <v>6040</v>
      </c>
      <c r="M60" s="90">
        <v>-51.582657001191876</v>
      </c>
      <c r="N60" s="90">
        <v>-7.269240197577723</v>
      </c>
      <c r="O60" s="89">
        <f t="shared" si="12"/>
        <v>6.5712645794299078</v>
      </c>
      <c r="U60" s="14" t="s">
        <v>648</v>
      </c>
      <c r="V60" s="11">
        <v>39337</v>
      </c>
      <c r="W60" s="88" t="s">
        <v>5990</v>
      </c>
      <c r="X60" s="90">
        <v>-121.99707441591902</v>
      </c>
      <c r="Y60" s="90">
        <v>-15.312065686046187</v>
      </c>
      <c r="Z60" s="90">
        <f t="shared" si="13"/>
        <v>0.49945107245048348</v>
      </c>
      <c r="AF60" s="88" t="s">
        <v>6039</v>
      </c>
      <c r="AG60" s="98" t="s">
        <v>2471</v>
      </c>
      <c r="AH60" s="98">
        <v>1</v>
      </c>
      <c r="AI60" s="99">
        <v>39281</v>
      </c>
      <c r="AJ60" s="90">
        <v>-43.224273878263148</v>
      </c>
      <c r="AK60" s="90">
        <v>-3.7796004207690062</v>
      </c>
      <c r="AL60" s="90">
        <f t="shared" si="14"/>
        <v>-12.987470512111098</v>
      </c>
      <c r="AM60" s="97" t="s">
        <v>5770</v>
      </c>
    </row>
    <row r="61" spans="1:43" ht="15.75" x14ac:dyDescent="0.25">
      <c r="A61" s="12"/>
      <c r="L61" s="88" t="s">
        <v>6038</v>
      </c>
      <c r="M61" s="90">
        <v>-51.778476810005834</v>
      </c>
      <c r="N61" s="90">
        <v>-7.3436316083939452</v>
      </c>
      <c r="O61" s="89">
        <f t="shared" si="12"/>
        <v>6.9705760571457276</v>
      </c>
      <c r="P61" s="90">
        <f>VAR(M60:M61)</f>
        <v>1.9172698761967574E-2</v>
      </c>
      <c r="Q61" s="90">
        <f>VAR(N60:N61)</f>
        <v>2.7670410016139742E-3</v>
      </c>
      <c r="R61" s="90">
        <f>VAR(O60:O61)</f>
        <v>7.9724828117795812E-2</v>
      </c>
      <c r="S61" s="90">
        <v>1</v>
      </c>
      <c r="U61" s="14" t="s">
        <v>648</v>
      </c>
      <c r="V61" s="11">
        <v>39337</v>
      </c>
      <c r="W61" s="88" t="s">
        <v>5863</v>
      </c>
      <c r="X61" s="90">
        <v>-121.84229307660092</v>
      </c>
      <c r="Y61" s="90">
        <v>-15.441433131887322</v>
      </c>
      <c r="Z61" s="90">
        <f t="shared" si="13"/>
        <v>1.6891719784976544</v>
      </c>
      <c r="AA61" s="100">
        <f>VAR(X60:X61)</f>
        <v>1.1978631500551118E-2</v>
      </c>
      <c r="AB61" s="100">
        <f>VAR(Y60:Y61)</f>
        <v>8.3679680217294862E-3</v>
      </c>
      <c r="AC61" s="100">
        <f>VAR(Z60:Z61)</f>
        <v>0.70771791714285026</v>
      </c>
      <c r="AD61" s="90">
        <v>1</v>
      </c>
      <c r="AF61" s="88" t="s">
        <v>6037</v>
      </c>
      <c r="AG61" s="98" t="s">
        <v>2471</v>
      </c>
      <c r="AH61" s="98">
        <v>2</v>
      </c>
      <c r="AI61" s="99">
        <v>39293</v>
      </c>
      <c r="AJ61" s="90">
        <v>-41.511185762605777</v>
      </c>
      <c r="AK61" s="90">
        <v>-3.6995552937473626</v>
      </c>
      <c r="AL61" s="90">
        <f t="shared" si="14"/>
        <v>-11.914743412626876</v>
      </c>
      <c r="AM61" s="97" t="s">
        <v>6036</v>
      </c>
      <c r="AN61" s="83">
        <f>VAR(AJ60:AJ61)</f>
        <v>1.4673354460032606</v>
      </c>
      <c r="AO61" s="83">
        <f>VAR(AK60:AK61)</f>
        <v>3.2036111799555269E-3</v>
      </c>
      <c r="AP61" s="83">
        <f>VAR(AL60:AL61)</f>
        <v>0.57537171498391615</v>
      </c>
      <c r="AQ61" s="83">
        <v>1</v>
      </c>
    </row>
    <row r="62" spans="1:43" ht="15.75" x14ac:dyDescent="0.25">
      <c r="A62" s="12"/>
      <c r="L62" s="88" t="s">
        <v>6035</v>
      </c>
      <c r="M62" s="90">
        <v>-35.059878472130507</v>
      </c>
      <c r="N62" s="90">
        <v>-3.9603918686160759</v>
      </c>
      <c r="O62" s="89">
        <f t="shared" si="12"/>
        <v>-3.376743523201899</v>
      </c>
      <c r="U62" s="14" t="s">
        <v>2490</v>
      </c>
      <c r="V62" s="11">
        <v>39343</v>
      </c>
      <c r="W62" s="88" t="s">
        <v>5985</v>
      </c>
      <c r="X62" s="90">
        <v>-50.570810699673551</v>
      </c>
      <c r="Y62" s="90">
        <v>-7.5902005917318034</v>
      </c>
      <c r="Z62" s="90">
        <f t="shared" si="13"/>
        <v>10.150794034180876</v>
      </c>
      <c r="AF62" s="88" t="s">
        <v>6034</v>
      </c>
      <c r="AG62" s="98" t="s">
        <v>1214</v>
      </c>
      <c r="AH62" s="98">
        <v>1</v>
      </c>
      <c r="AI62" s="99">
        <v>39259</v>
      </c>
      <c r="AJ62" s="90">
        <v>-30.788524128252352</v>
      </c>
      <c r="AK62" s="90">
        <v>-4.8872220527464245</v>
      </c>
      <c r="AL62" s="90">
        <f t="shared" si="14"/>
        <v>8.3092522937190445</v>
      </c>
      <c r="AM62" s="97" t="s">
        <v>5751</v>
      </c>
    </row>
    <row r="63" spans="1:43" ht="15.75" x14ac:dyDescent="0.25">
      <c r="A63" s="12"/>
      <c r="L63" s="88" t="s">
        <v>6033</v>
      </c>
      <c r="M63" s="90">
        <v>-35.222492840201035</v>
      </c>
      <c r="N63" s="90">
        <v>-3.8280470588798097</v>
      </c>
      <c r="O63" s="89">
        <f t="shared" si="12"/>
        <v>-4.5981163691625575</v>
      </c>
      <c r="P63" s="90">
        <f>VAR(M62:M63)</f>
        <v>1.322171635148863E-2</v>
      </c>
      <c r="Q63" s="90">
        <f>VAR(N62:N63)</f>
        <v>8.7575743320642604E-3</v>
      </c>
      <c r="R63" s="90">
        <f>VAR(O62:O63)</f>
        <v>0.74587581442501971</v>
      </c>
      <c r="S63" s="90">
        <v>1</v>
      </c>
      <c r="U63" s="14" t="s">
        <v>2490</v>
      </c>
      <c r="V63" s="11">
        <v>39343</v>
      </c>
      <c r="W63" s="88" t="s">
        <v>6032</v>
      </c>
      <c r="X63" s="90">
        <v>-50.709044877450765</v>
      </c>
      <c r="Y63" s="90">
        <v>-7.7385017551766149</v>
      </c>
      <c r="Z63" s="90">
        <f t="shared" si="13"/>
        <v>11.198969163962154</v>
      </c>
      <c r="AA63" s="100">
        <f>VAR(X62:X63)</f>
        <v>9.5543439528712054E-3</v>
      </c>
      <c r="AB63" s="100">
        <f>VAR(Y62:Y63)</f>
        <v>1.0996617539542345E-2</v>
      </c>
      <c r="AC63" s="100">
        <f>VAR(Z62:Z63)</f>
        <v>0.54933555134599932</v>
      </c>
      <c r="AD63" s="90">
        <v>1</v>
      </c>
      <c r="AF63" s="88" t="s">
        <v>6031</v>
      </c>
      <c r="AG63" s="98" t="s">
        <v>1214</v>
      </c>
      <c r="AH63" s="98">
        <v>2</v>
      </c>
      <c r="AI63" s="99">
        <v>39296</v>
      </c>
      <c r="AJ63" s="90">
        <v>-27.136757681914332</v>
      </c>
      <c r="AK63" s="90">
        <v>-3.9904541489275136</v>
      </c>
      <c r="AL63" s="90">
        <f t="shared" si="14"/>
        <v>4.7868755095057764</v>
      </c>
      <c r="AM63" s="97" t="s">
        <v>5945</v>
      </c>
      <c r="AN63" s="83">
        <f>VAR(AJ62:AJ63)</f>
        <v>6.6676990893001022</v>
      </c>
      <c r="AO63" s="83">
        <f>VAR(AK62:AK63)</f>
        <v>0.40209633665987354</v>
      </c>
      <c r="AP63" s="83">
        <f>VAR(AL62:AL63)</f>
        <v>6.203569104982293</v>
      </c>
      <c r="AQ63" s="83">
        <v>1</v>
      </c>
    </row>
    <row r="64" spans="1:43" ht="15.75" x14ac:dyDescent="0.25">
      <c r="L64" s="88" t="s">
        <v>6030</v>
      </c>
      <c r="M64" s="90">
        <v>-123.96074183603434</v>
      </c>
      <c r="N64" s="90">
        <v>-16.17439900176354</v>
      </c>
      <c r="O64" s="89">
        <f t="shared" si="12"/>
        <v>5.4344501780739733</v>
      </c>
      <c r="U64" s="14" t="s">
        <v>102</v>
      </c>
      <c r="V64" s="11">
        <v>39337</v>
      </c>
      <c r="W64" s="88" t="s">
        <v>5980</v>
      </c>
      <c r="X64" s="90">
        <v>-92.031805632153009</v>
      </c>
      <c r="Y64" s="90">
        <v>-12.956596563569994</v>
      </c>
      <c r="Z64" s="90">
        <f t="shared" si="13"/>
        <v>11.620966876406939</v>
      </c>
      <c r="AF64" s="88" t="s">
        <v>6029</v>
      </c>
      <c r="AG64" s="98" t="s">
        <v>2474</v>
      </c>
      <c r="AH64" s="98">
        <v>1</v>
      </c>
      <c r="AI64" s="99">
        <v>39296</v>
      </c>
      <c r="AJ64" s="90">
        <v>0.50698105149304951</v>
      </c>
      <c r="AK64" s="90">
        <v>1.9061335045430876</v>
      </c>
      <c r="AL64" s="90">
        <f t="shared" si="14"/>
        <v>-14.742086984851651</v>
      </c>
      <c r="AM64" s="97" t="s">
        <v>5945</v>
      </c>
    </row>
    <row r="65" spans="12:43" ht="15.75" x14ac:dyDescent="0.25">
      <c r="L65" s="88" t="s">
        <v>6028</v>
      </c>
      <c r="M65" s="90">
        <v>-123.6364752115922</v>
      </c>
      <c r="N65" s="90">
        <v>-15.853917925751896</v>
      </c>
      <c r="O65" s="89">
        <f t="shared" si="12"/>
        <v>3.1948681944229662</v>
      </c>
      <c r="P65" s="90">
        <f>VAR(M64:M65)</f>
        <v>5.2574421863551789E-2</v>
      </c>
      <c r="Q65" s="90">
        <f>VAR(N64:N65)</f>
        <v>5.13540600407906E-2</v>
      </c>
      <c r="R65" s="90">
        <f>VAR(O64:O65)</f>
        <v>2.5078637307470899</v>
      </c>
      <c r="S65" s="90">
        <v>1</v>
      </c>
      <c r="U65" s="14" t="s">
        <v>102</v>
      </c>
      <c r="V65" s="11">
        <v>39337</v>
      </c>
      <c r="W65" s="88" t="s">
        <v>5868</v>
      </c>
      <c r="X65" s="90">
        <v>-91.650814070710297</v>
      </c>
      <c r="Y65" s="90">
        <v>-12.834515714660357</v>
      </c>
      <c r="Z65" s="90">
        <f t="shared" si="13"/>
        <v>11.025311646572561</v>
      </c>
      <c r="AA65" s="100">
        <f>VAR(X64:X65)</f>
        <v>7.2577284945278125E-2</v>
      </c>
      <c r="AB65" s="100">
        <f>VAR(Y64:Y65)</f>
        <v>7.4518668352487267E-3</v>
      </c>
      <c r="AC65" s="100">
        <f>VAR(Z64:Z65)</f>
        <v>0.17740257641452284</v>
      </c>
      <c r="AD65" s="90">
        <v>1</v>
      </c>
      <c r="AF65" s="88" t="s">
        <v>6027</v>
      </c>
      <c r="AG65" s="98" t="s">
        <v>2474</v>
      </c>
      <c r="AH65" s="98">
        <v>2</v>
      </c>
      <c r="AI65" s="99">
        <v>39343</v>
      </c>
      <c r="AJ65" s="90">
        <v>3.0124740186433887</v>
      </c>
      <c r="AK65" s="90">
        <v>2.3221943827336964</v>
      </c>
      <c r="AL65" s="90">
        <f t="shared" si="14"/>
        <v>-15.565081043226183</v>
      </c>
      <c r="AM65" s="97" t="s">
        <v>5813</v>
      </c>
      <c r="AN65" s="83">
        <f>VAR(AJ64:AJ65)</f>
        <v>3.1387475042199053</v>
      </c>
      <c r="AO65" s="83">
        <f>VAR(AK64:AK65)</f>
        <v>8.6553327180370287E-2</v>
      </c>
      <c r="AP65" s="83">
        <f>VAR(AL64:AL65)</f>
        <v>0.33865961005989087</v>
      </c>
      <c r="AQ65" s="83">
        <v>1</v>
      </c>
    </row>
    <row r="66" spans="12:43" ht="15.75" x14ac:dyDescent="0.25">
      <c r="L66" s="88" t="s">
        <v>6026</v>
      </c>
      <c r="M66" s="90">
        <v>-20.754234643098709</v>
      </c>
      <c r="N66" s="90">
        <v>-2.0770637299848773</v>
      </c>
      <c r="O66" s="89">
        <f t="shared" si="12"/>
        <v>-4.1377248032196903</v>
      </c>
      <c r="U66" s="14" t="s">
        <v>376</v>
      </c>
      <c r="V66" s="11">
        <v>39331</v>
      </c>
      <c r="W66" s="88" t="s">
        <v>6025</v>
      </c>
      <c r="X66" s="90">
        <v>8.5873518691372848</v>
      </c>
      <c r="Y66" s="90">
        <v>2.3910407366306932</v>
      </c>
      <c r="Z66" s="90">
        <f t="shared" si="13"/>
        <v>-10.540974023908261</v>
      </c>
      <c r="AF66" s="88" t="s">
        <v>6024</v>
      </c>
      <c r="AG66" s="98" t="s">
        <v>2478</v>
      </c>
      <c r="AH66" s="98">
        <v>1</v>
      </c>
      <c r="AI66" s="99">
        <v>39265</v>
      </c>
      <c r="AJ66" s="90">
        <v>-55.719546540488466</v>
      </c>
      <c r="AK66" s="90">
        <v>-7.5232183761626175</v>
      </c>
      <c r="AL66" s="90">
        <f t="shared" si="14"/>
        <v>4.4662004688124739</v>
      </c>
      <c r="AM66" s="97" t="s">
        <v>5766</v>
      </c>
    </row>
    <row r="67" spans="12:43" ht="15.75" x14ac:dyDescent="0.25">
      <c r="L67" s="88" t="s">
        <v>6023</v>
      </c>
      <c r="M67" s="90">
        <v>-21.186608963054315</v>
      </c>
      <c r="N67" s="90">
        <v>-2.1028550669018133</v>
      </c>
      <c r="O67" s="89">
        <f t="shared" si="12"/>
        <v>-4.3637684278398083</v>
      </c>
      <c r="P67" s="90">
        <f>VAR(M66:M67)</f>
        <v>9.3473776278536494E-2</v>
      </c>
      <c r="Q67" s="90">
        <f>VAR(N66:N67)</f>
        <v>3.3259652998145352E-4</v>
      </c>
      <c r="R67" s="90">
        <f>VAR(O66:O67)</f>
        <v>2.5547860115700424E-2</v>
      </c>
      <c r="S67" s="90">
        <v>1</v>
      </c>
      <c r="U67" s="14" t="s">
        <v>376</v>
      </c>
      <c r="V67" s="11">
        <v>39331</v>
      </c>
      <c r="W67" s="88" t="s">
        <v>5978</v>
      </c>
      <c r="X67" s="90">
        <v>8.3674791160532891</v>
      </c>
      <c r="Y67" s="90">
        <v>2.322933853700452</v>
      </c>
      <c r="Z67" s="90">
        <f t="shared" si="13"/>
        <v>-10.215991713550327</v>
      </c>
      <c r="AA67" s="100">
        <f>VAR(X66:X67)</f>
        <v>2.4172013774367868E-2</v>
      </c>
      <c r="AB67" s="100">
        <f>VAR(Y66:Y67)</f>
        <v>2.3192737512367861E-3</v>
      </c>
      <c r="AC67" s="100">
        <f>VAR(Z66:Z67)</f>
        <v>5.2806751022790088E-2</v>
      </c>
      <c r="AD67" s="90">
        <v>1</v>
      </c>
      <c r="AF67" s="88" t="s">
        <v>6022</v>
      </c>
      <c r="AG67" s="98" t="s">
        <v>2478</v>
      </c>
      <c r="AH67" s="98">
        <v>2</v>
      </c>
      <c r="AI67" s="99">
        <v>39324</v>
      </c>
      <c r="AJ67" s="90">
        <v>-49.471343482223297</v>
      </c>
      <c r="AK67" s="90">
        <v>-6.3545788280268498</v>
      </c>
      <c r="AL67" s="90">
        <f t="shared" si="14"/>
        <v>1.3652871419915016</v>
      </c>
      <c r="AM67" s="97" t="s">
        <v>5923</v>
      </c>
      <c r="AN67" s="83">
        <f>VAR(AJ66:AJ67)</f>
        <v>19.520020728657101</v>
      </c>
      <c r="AO67" s="83">
        <f>VAR(AK66:AK67)</f>
        <v>0.68285919673348561</v>
      </c>
      <c r="AP67" s="83">
        <f>VAR(AL66:AL67)</f>
        <v>4.8078317302279565</v>
      </c>
      <c r="AQ67" s="83">
        <v>1</v>
      </c>
    </row>
    <row r="68" spans="12:43" ht="15.75" x14ac:dyDescent="0.25">
      <c r="L68" s="88" t="s">
        <v>6021</v>
      </c>
      <c r="M68" s="90">
        <v>-33.980550982975664</v>
      </c>
      <c r="N68" s="90">
        <v>-4.9456744661346228</v>
      </c>
      <c r="O68" s="89">
        <f t="shared" si="12"/>
        <v>5.584844746101318</v>
      </c>
      <c r="U68" s="14" t="s">
        <v>602</v>
      </c>
      <c r="V68" s="11">
        <v>39329</v>
      </c>
      <c r="W68" s="88" t="s">
        <v>5853</v>
      </c>
      <c r="X68" s="90">
        <v>-13.755227802104733</v>
      </c>
      <c r="Y68" s="90">
        <v>-1.6963577518478805</v>
      </c>
      <c r="Z68" s="90">
        <f t="shared" si="13"/>
        <v>-0.1843657873216884</v>
      </c>
      <c r="AF68" s="88" t="s">
        <v>6020</v>
      </c>
      <c r="AG68" s="83" t="s">
        <v>2480</v>
      </c>
      <c r="AH68" s="98">
        <v>1</v>
      </c>
      <c r="AI68" s="99">
        <v>39317</v>
      </c>
      <c r="AJ68" s="90">
        <v>-60.015949296057251</v>
      </c>
      <c r="AK68" s="90">
        <v>-7.9371650352709038</v>
      </c>
      <c r="AL68" s="90">
        <f t="shared" si="14"/>
        <v>3.4813709861099795</v>
      </c>
      <c r="AM68" s="97" t="s">
        <v>5753</v>
      </c>
    </row>
    <row r="69" spans="12:43" ht="15.75" x14ac:dyDescent="0.25">
      <c r="L69" s="88" t="s">
        <v>6019</v>
      </c>
      <c r="M69" s="90">
        <v>-34.027997126302779</v>
      </c>
      <c r="N69" s="90">
        <v>-5.1266105326978435</v>
      </c>
      <c r="O69" s="89">
        <f t="shared" si="12"/>
        <v>6.9848871352799691</v>
      </c>
      <c r="P69" s="90">
        <f>VAR(M68:M69)</f>
        <v>1.125568258308546E-3</v>
      </c>
      <c r="Q69" s="90">
        <f>VAR(N68:N69)</f>
        <v>1.6368930091685115E-2</v>
      </c>
      <c r="R69" s="90">
        <f>VAR(O68:O69)</f>
        <v>0.98005934574854336</v>
      </c>
      <c r="S69" s="90">
        <v>1</v>
      </c>
      <c r="U69" s="14" t="s">
        <v>602</v>
      </c>
      <c r="V69" s="11">
        <v>39329</v>
      </c>
      <c r="W69" s="88" t="s">
        <v>6018</v>
      </c>
      <c r="X69" s="90">
        <v>-13.019262810894977</v>
      </c>
      <c r="Y69" s="90">
        <v>-1.6238130635617039</v>
      </c>
      <c r="Z69" s="90">
        <f t="shared" si="13"/>
        <v>-2.8758302401346469E-2</v>
      </c>
      <c r="AA69" s="100">
        <f>VAR(X68:X69)</f>
        <v>0.27082223414318757</v>
      </c>
      <c r="AB69" s="100">
        <f>VAR(Y68:Y69)</f>
        <v>2.6313658992692685E-3</v>
      </c>
      <c r="AC69" s="100">
        <f>VAR(Z68:Z69)</f>
        <v>1.2106844681617223E-2</v>
      </c>
      <c r="AD69" s="90">
        <v>1</v>
      </c>
      <c r="AF69" s="88" t="s">
        <v>6017</v>
      </c>
      <c r="AG69" s="83" t="s">
        <v>2480</v>
      </c>
      <c r="AH69" s="98">
        <v>2</v>
      </c>
      <c r="AI69" s="99">
        <v>39352</v>
      </c>
      <c r="AJ69" s="90">
        <v>-56.107278186858743</v>
      </c>
      <c r="AK69" s="90">
        <v>-7.5753018224827082</v>
      </c>
      <c r="AL69" s="90">
        <f t="shared" si="14"/>
        <v>4.4951363930029231</v>
      </c>
      <c r="AM69" s="97" t="s">
        <v>6016</v>
      </c>
      <c r="AN69" s="83">
        <f>VAR(AJ68:AJ69)</f>
        <v>7.6388549199415472</v>
      </c>
      <c r="AO69" s="83">
        <f>VAR(AK68:AK69)</f>
        <v>6.5472492384697448E-2</v>
      </c>
      <c r="AP69" s="83">
        <f>VAR(AL68:AL69)</f>
        <v>0.51386015010641017</v>
      </c>
      <c r="AQ69" s="83">
        <v>1</v>
      </c>
    </row>
    <row r="70" spans="12:43" ht="15.75" x14ac:dyDescent="0.25">
      <c r="L70" s="88" t="s">
        <v>6015</v>
      </c>
      <c r="M70" s="90">
        <v>-17.049618682404919</v>
      </c>
      <c r="N70" s="90">
        <v>-0.28317978323244564</v>
      </c>
      <c r="O70" s="89">
        <f t="shared" ref="O70:O101" si="15">M70-N70*8</f>
        <v>-14.784180416545354</v>
      </c>
      <c r="U70" s="14" t="s">
        <v>818</v>
      </c>
      <c r="V70" s="11">
        <v>39338</v>
      </c>
      <c r="W70" s="88" t="s">
        <v>5847</v>
      </c>
      <c r="X70" s="90">
        <v>-26.003549213891699</v>
      </c>
      <c r="Y70" s="90">
        <v>-2.8177028179009462</v>
      </c>
      <c r="Z70" s="90">
        <f t="shared" ref="Z70:Z101" si="16">X70-Y70*8</f>
        <v>-3.4619266706841287</v>
      </c>
      <c r="AF70" s="88" t="s">
        <v>6014</v>
      </c>
      <c r="AG70" s="98" t="s">
        <v>2482</v>
      </c>
      <c r="AH70" s="98">
        <v>1</v>
      </c>
      <c r="AI70" s="99">
        <v>39249</v>
      </c>
      <c r="AJ70" s="90">
        <v>-16.056048877288621</v>
      </c>
      <c r="AK70" s="90">
        <v>-1.6847465338384697</v>
      </c>
      <c r="AL70" s="90">
        <f t="shared" ref="AL70:AL101" si="17">AJ70-AK70*8</f>
        <v>-2.5780766065808631</v>
      </c>
      <c r="AM70" s="97" t="s">
        <v>5792</v>
      </c>
    </row>
    <row r="71" spans="12:43" ht="15.75" x14ac:dyDescent="0.25">
      <c r="L71" s="88" t="s">
        <v>6013</v>
      </c>
      <c r="M71" s="90">
        <v>-17.572764498867059</v>
      </c>
      <c r="N71" s="90">
        <v>-0.28379650589223832</v>
      </c>
      <c r="O71" s="89">
        <f t="shared" si="15"/>
        <v>-15.302392451729153</v>
      </c>
      <c r="P71" s="90">
        <f>VAR(M70:M71)</f>
        <v>0.13684077264091959</v>
      </c>
      <c r="Q71" s="90">
        <f>VAR(N70:N71)</f>
        <v>1.9017341955087818E-7</v>
      </c>
      <c r="R71" s="90">
        <f>VAR(O70:O71)</f>
        <v>0.13427185670466751</v>
      </c>
      <c r="S71" s="90">
        <v>1</v>
      </c>
      <c r="U71" s="14" t="s">
        <v>818</v>
      </c>
      <c r="V71" s="11">
        <v>39338</v>
      </c>
      <c r="W71" s="88" t="s">
        <v>6012</v>
      </c>
      <c r="X71" s="90">
        <v>-25.144677860594935</v>
      </c>
      <c r="Y71" s="90">
        <v>-2.6381394705663843</v>
      </c>
      <c r="Z71" s="90">
        <f t="shared" si="16"/>
        <v>-4.039562096063861</v>
      </c>
      <c r="AA71" s="100">
        <f>VAR(X70:X71)</f>
        <v>0.36883000075690664</v>
      </c>
      <c r="AB71" s="100">
        <f>VAR(Y70:Y71)</f>
        <v>1.6121497852996262E-2</v>
      </c>
      <c r="AC71" s="100">
        <f>VAR(Z70:Z71)</f>
        <v>0.1668313423268121</v>
      </c>
      <c r="AD71" s="90">
        <v>1</v>
      </c>
      <c r="AF71" s="88" t="s">
        <v>6011</v>
      </c>
      <c r="AG71" s="98" t="s">
        <v>2482</v>
      </c>
      <c r="AH71" s="98">
        <v>2</v>
      </c>
      <c r="AI71" s="99">
        <v>39277</v>
      </c>
      <c r="AJ71" s="90">
        <v>-12.73350750739055</v>
      </c>
      <c r="AK71" s="90">
        <v>-1.6824962460070998</v>
      </c>
      <c r="AL71" s="90">
        <f t="shared" si="17"/>
        <v>0.72646246066624798</v>
      </c>
      <c r="AM71" s="97" t="s">
        <v>5762</v>
      </c>
      <c r="AN71" s="83">
        <f>VAR(AJ70:AJ71)</f>
        <v>5.5196405773420452</v>
      </c>
      <c r="AO71" s="83">
        <f>VAR(AK70:AK71)</f>
        <v>2.5318976620058022E-6</v>
      </c>
      <c r="AP71" s="83">
        <f>VAR(AL70:AL71)</f>
        <v>5.4599892234812035</v>
      </c>
      <c r="AQ71" s="83">
        <v>1</v>
      </c>
    </row>
    <row r="72" spans="12:43" ht="15.75" x14ac:dyDescent="0.25">
      <c r="L72" s="88" t="s">
        <v>6010</v>
      </c>
      <c r="M72" s="90">
        <v>-113.06029595724756</v>
      </c>
      <c r="N72" s="90">
        <v>-14.816210024840423</v>
      </c>
      <c r="O72" s="89">
        <f t="shared" si="15"/>
        <v>5.4693842414758223</v>
      </c>
      <c r="U72" s="14" t="s">
        <v>2501</v>
      </c>
      <c r="V72" s="11">
        <v>39302</v>
      </c>
      <c r="W72" s="88" t="s">
        <v>6009</v>
      </c>
      <c r="X72" s="90">
        <v>-39.887349152162038</v>
      </c>
      <c r="Y72" s="90">
        <v>-3.164479824048771</v>
      </c>
      <c r="Z72" s="90">
        <f t="shared" si="16"/>
        <v>-14.57151055977187</v>
      </c>
      <c r="AF72" s="88" t="s">
        <v>6008</v>
      </c>
      <c r="AG72" s="98" t="s">
        <v>2484</v>
      </c>
      <c r="AH72" s="98">
        <v>1</v>
      </c>
      <c r="AI72" s="99">
        <v>39245</v>
      </c>
      <c r="AJ72" s="89">
        <v>-44.900554083209123</v>
      </c>
      <c r="AK72" s="89">
        <v>-4.3977496678427341</v>
      </c>
      <c r="AL72" s="90">
        <f t="shared" si="17"/>
        <v>-9.7185567404672497</v>
      </c>
      <c r="AM72" s="88" t="s">
        <v>5776</v>
      </c>
    </row>
    <row r="73" spans="12:43" ht="15.75" x14ac:dyDescent="0.25">
      <c r="L73" s="88" t="s">
        <v>6007</v>
      </c>
      <c r="M73" s="90">
        <v>-113.11192117372275</v>
      </c>
      <c r="N73" s="90">
        <v>-14.705764694994366</v>
      </c>
      <c r="O73" s="89">
        <f t="shared" si="15"/>
        <v>4.5341963862321819</v>
      </c>
      <c r="P73" s="90">
        <f>VAR(M72:M73)</f>
        <v>1.3325814880549899E-3</v>
      </c>
      <c r="Q73" s="90">
        <f>VAR(N72:N73)</f>
        <v>6.0990854424021199E-3</v>
      </c>
      <c r="R73" s="90">
        <f>VAR(O72:O73)</f>
        <v>0.43728816229759998</v>
      </c>
      <c r="S73" s="90">
        <v>1</v>
      </c>
      <c r="U73" s="14" t="s">
        <v>2501</v>
      </c>
      <c r="V73" s="11">
        <v>39302</v>
      </c>
      <c r="W73" s="88" t="s">
        <v>5844</v>
      </c>
      <c r="X73" s="90">
        <v>-40.144993346728022</v>
      </c>
      <c r="Y73" s="90">
        <v>-3.1736259971923975</v>
      </c>
      <c r="Z73" s="90">
        <f t="shared" si="16"/>
        <v>-14.755985369188842</v>
      </c>
      <c r="AA73" s="100">
        <f>VAR(X72:X73)</f>
        <v>3.3190265496777248E-2</v>
      </c>
      <c r="AB73" s="100">
        <f>VAR(Y72:Y73)</f>
        <v>4.182624158659663E-5</v>
      </c>
      <c r="AC73" s="100">
        <f>VAR(Z72:Z73)</f>
        <v>1.7015477654714138E-2</v>
      </c>
      <c r="AD73" s="90">
        <v>1</v>
      </c>
      <c r="AF73" s="88" t="s">
        <v>6006</v>
      </c>
      <c r="AG73" s="98" t="s">
        <v>2484</v>
      </c>
      <c r="AH73" s="98">
        <v>2</v>
      </c>
      <c r="AI73" s="99">
        <v>39316</v>
      </c>
      <c r="AJ73" s="90">
        <v>-41.023108630143582</v>
      </c>
      <c r="AK73" s="90">
        <v>-3.6612057314571178</v>
      </c>
      <c r="AL73" s="90">
        <f t="shared" si="17"/>
        <v>-11.73346277848664</v>
      </c>
      <c r="AM73" s="97" t="s">
        <v>5888</v>
      </c>
      <c r="AN73" s="83">
        <f>VAR(AJ72:AJ73)</f>
        <v>7.517291620749317</v>
      </c>
      <c r="AO73" s="83">
        <f>VAR(AK72:AK73)</f>
        <v>0.27124848511320943</v>
      </c>
      <c r="AP73" s="83">
        <f>VAR(AL72:AL73)</f>
        <v>2.0299231710234982</v>
      </c>
      <c r="AQ73" s="83">
        <v>1</v>
      </c>
    </row>
    <row r="74" spans="12:43" ht="15.75" x14ac:dyDescent="0.25">
      <c r="L74" s="88" t="s">
        <v>6005</v>
      </c>
      <c r="M74" s="90">
        <v>5.5457538865204548</v>
      </c>
      <c r="N74" s="90">
        <v>2.5374889350264032</v>
      </c>
      <c r="O74" s="89">
        <f t="shared" si="15"/>
        <v>-14.754157593690771</v>
      </c>
      <c r="U74" s="14" t="s">
        <v>2505</v>
      </c>
      <c r="V74" s="11">
        <v>39335</v>
      </c>
      <c r="W74" s="88" t="s">
        <v>5966</v>
      </c>
      <c r="X74" s="90">
        <v>-9.1888394382573981</v>
      </c>
      <c r="Y74" s="90">
        <v>-0.67527361708326816</v>
      </c>
      <c r="Z74" s="90">
        <f t="shared" si="16"/>
        <v>-3.7866505015912528</v>
      </c>
      <c r="AF74" s="88" t="s">
        <v>6004</v>
      </c>
      <c r="AG74" s="98" t="s">
        <v>2486</v>
      </c>
      <c r="AH74" s="98">
        <v>1</v>
      </c>
      <c r="AI74" s="99">
        <v>39303</v>
      </c>
      <c r="AJ74" s="90">
        <v>-36.544738401931319</v>
      </c>
      <c r="AK74" s="90">
        <v>-2.9984073513930802</v>
      </c>
      <c r="AL74" s="90">
        <f t="shared" si="17"/>
        <v>-12.557479590786677</v>
      </c>
      <c r="AM74" s="97" t="s">
        <v>5825</v>
      </c>
    </row>
    <row r="75" spans="12:43" ht="15.75" x14ac:dyDescent="0.25">
      <c r="L75" s="88" t="s">
        <v>6003</v>
      </c>
      <c r="M75" s="90">
        <v>5.4216126494024408</v>
      </c>
      <c r="N75" s="90">
        <v>2.3238534762003069</v>
      </c>
      <c r="O75" s="89">
        <f t="shared" si="15"/>
        <v>-13.169215160200014</v>
      </c>
      <c r="P75" s="90">
        <f>VAR(M74:M75)</f>
        <v>7.7055233765954819E-3</v>
      </c>
      <c r="Q75" s="90">
        <f>VAR(N74:N75)</f>
        <v>2.2820054633918334E-2</v>
      </c>
      <c r="R75" s="90">
        <f>VAR(O74:O75)</f>
        <v>1.2560212587397999</v>
      </c>
      <c r="S75" s="90">
        <v>1</v>
      </c>
      <c r="U75" s="14" t="s">
        <v>2505</v>
      </c>
      <c r="V75" s="11">
        <v>39335</v>
      </c>
      <c r="W75" s="88" t="s">
        <v>6002</v>
      </c>
      <c r="X75" s="90">
        <v>-9.1020636878288048</v>
      </c>
      <c r="Y75" s="90">
        <v>-0.80452593341862055</v>
      </c>
      <c r="Z75" s="90">
        <f t="shared" si="16"/>
        <v>-2.6658562204798404</v>
      </c>
      <c r="AA75" s="100">
        <f>VAR(X74:X75)</f>
        <v>3.7650154312227563E-3</v>
      </c>
      <c r="AB75" s="100">
        <f>VAR(Y74:Y75)</f>
        <v>8.3530806390270003E-3</v>
      </c>
      <c r="AC75" s="100">
        <f>VAR(Z74:Z75)</f>
        <v>0.62808991028602179</v>
      </c>
      <c r="AD75" s="90">
        <v>1</v>
      </c>
      <c r="AF75" s="88" t="s">
        <v>6001</v>
      </c>
      <c r="AG75" s="98" t="s">
        <v>2486</v>
      </c>
      <c r="AH75" s="98">
        <v>2</v>
      </c>
      <c r="AI75" s="99">
        <v>39321</v>
      </c>
      <c r="AJ75" s="90">
        <v>-35.736735516414285</v>
      </c>
      <c r="AK75" s="90">
        <v>-2.9635775413959791</v>
      </c>
      <c r="AL75" s="90">
        <f t="shared" si="17"/>
        <v>-12.028115185246453</v>
      </c>
      <c r="AM75" s="97" t="s">
        <v>5784</v>
      </c>
      <c r="AN75" s="83">
        <f>VAR(AJ74:AJ75)</f>
        <v>0.32643433150192658</v>
      </c>
      <c r="AO75" s="83">
        <f>VAR(AK74:AK75)</f>
        <v>6.0655783221708428E-4</v>
      </c>
      <c r="AP75" s="83">
        <f>VAR(AL74:AL75)</f>
        <v>0.14011333692647773</v>
      </c>
      <c r="AQ75" s="83">
        <v>1</v>
      </c>
    </row>
    <row r="76" spans="12:43" ht="15.75" x14ac:dyDescent="0.25">
      <c r="L76" s="88" t="s">
        <v>6000</v>
      </c>
      <c r="M76" s="90">
        <v>-67.138136853500384</v>
      </c>
      <c r="N76" s="90">
        <v>-8.7083862296233328</v>
      </c>
      <c r="O76" s="89">
        <f t="shared" si="15"/>
        <v>2.5289529834862776</v>
      </c>
      <c r="U76" s="14" t="s">
        <v>2507</v>
      </c>
      <c r="V76" s="11">
        <v>39344</v>
      </c>
      <c r="W76" s="88" t="s">
        <v>5960</v>
      </c>
      <c r="X76" s="90">
        <v>-54.141420533697044</v>
      </c>
      <c r="Y76" s="90">
        <v>-6.0691494164695579</v>
      </c>
      <c r="Z76" s="90">
        <f t="shared" si="16"/>
        <v>-5.5882252019405811</v>
      </c>
      <c r="AF76" s="88" t="s">
        <v>5999</v>
      </c>
      <c r="AG76" s="98" t="s">
        <v>654</v>
      </c>
      <c r="AH76" s="98">
        <v>1</v>
      </c>
      <c r="AI76" s="99">
        <v>39251</v>
      </c>
      <c r="AJ76" s="90">
        <v>-84.296634461618652</v>
      </c>
      <c r="AK76" s="90">
        <v>-7.727759746409343</v>
      </c>
      <c r="AL76" s="90">
        <f t="shared" si="17"/>
        <v>-22.474556490343907</v>
      </c>
      <c r="AM76" s="97" t="s">
        <v>5998</v>
      </c>
    </row>
    <row r="77" spans="12:43" ht="15.75" x14ac:dyDescent="0.25">
      <c r="L77" s="88" t="s">
        <v>5997</v>
      </c>
      <c r="M77" s="90">
        <v>-67.236744842379821</v>
      </c>
      <c r="N77" s="90">
        <v>-8.6302431182666197</v>
      </c>
      <c r="O77" s="89">
        <f t="shared" si="15"/>
        <v>1.8052001037531369</v>
      </c>
      <c r="P77" s="90">
        <f>VAR(M76:M77)</f>
        <v>4.8617677354235306E-3</v>
      </c>
      <c r="Q77" s="90">
        <f>VAR(N76:N77)</f>
        <v>3.0531729262538269E-3</v>
      </c>
      <c r="R77" s="90">
        <f>VAR(O76:O77)</f>
        <v>0.26190911546100715</v>
      </c>
      <c r="S77" s="90">
        <v>1</v>
      </c>
      <c r="U77" s="14" t="s">
        <v>2507</v>
      </c>
      <c r="V77" s="11">
        <v>39344</v>
      </c>
      <c r="W77" s="88" t="s">
        <v>5996</v>
      </c>
      <c r="X77" s="90">
        <v>-54.08892680946883</v>
      </c>
      <c r="Y77" s="90">
        <v>-5.9502891654291306</v>
      </c>
      <c r="Z77" s="90">
        <f t="shared" si="16"/>
        <v>-6.486613486035786</v>
      </c>
      <c r="AA77" s="100">
        <f>VAR(X76:X77)</f>
        <v>1.3777955416738657E-3</v>
      </c>
      <c r="AB77" s="100">
        <f>VAR(Y76:Y77)</f>
        <v>7.0638796386966992E-3</v>
      </c>
      <c r="AC77" s="100">
        <f>VAR(Z76:Z77)</f>
        <v>0.4035507544997633</v>
      </c>
      <c r="AD77" s="90">
        <v>1</v>
      </c>
      <c r="AF77" s="88" t="s">
        <v>5995</v>
      </c>
      <c r="AG77" s="98" t="s">
        <v>654</v>
      </c>
      <c r="AH77" s="98">
        <v>2</v>
      </c>
      <c r="AI77" s="99">
        <v>39320</v>
      </c>
      <c r="AJ77" s="90">
        <v>-68.133334924466837</v>
      </c>
      <c r="AK77" s="90">
        <v>-4.4861589205632173</v>
      </c>
      <c r="AL77" s="90">
        <f t="shared" si="17"/>
        <v>-32.244063559961099</v>
      </c>
      <c r="AM77" s="97" t="s">
        <v>5753</v>
      </c>
      <c r="AN77" s="83">
        <f>VAR(AJ76:AJ77)</f>
        <v>130.62612596384861</v>
      </c>
      <c r="AO77" s="83">
        <f>VAR(AK76:AK77)</f>
        <v>5.2539879570631314</v>
      </c>
      <c r="AP77" s="83">
        <f>VAR(AL76:AL77)</f>
        <v>47.721634191650082</v>
      </c>
      <c r="AQ77" s="83">
        <v>1</v>
      </c>
    </row>
    <row r="78" spans="12:43" ht="15.75" x14ac:dyDescent="0.25">
      <c r="L78" s="88" t="s">
        <v>5994</v>
      </c>
      <c r="M78" s="90">
        <v>-44.086664392632052</v>
      </c>
      <c r="N78" s="90">
        <v>-4.4234001464174746</v>
      </c>
      <c r="O78" s="89">
        <f t="shared" si="15"/>
        <v>-8.6994632212922554</v>
      </c>
      <c r="U78" s="14" t="s">
        <v>713</v>
      </c>
      <c r="V78" s="11">
        <v>39303</v>
      </c>
      <c r="W78" s="88" t="s">
        <v>5826</v>
      </c>
      <c r="X78" s="90">
        <v>-28.477747954492798</v>
      </c>
      <c r="Y78" s="90">
        <v>-1.8552648860247951</v>
      </c>
      <c r="Z78" s="90">
        <f t="shared" si="16"/>
        <v>-13.635628866294438</v>
      </c>
      <c r="AF78" s="88" t="s">
        <v>5993</v>
      </c>
      <c r="AG78" s="98" t="s">
        <v>648</v>
      </c>
      <c r="AH78" s="98">
        <v>1</v>
      </c>
      <c r="AI78" s="99">
        <v>39280</v>
      </c>
      <c r="AJ78" s="90">
        <v>-122.16060549730008</v>
      </c>
      <c r="AK78" s="90">
        <v>-15.883275457609185</v>
      </c>
      <c r="AL78" s="90">
        <f t="shared" si="17"/>
        <v>4.9055981635734014</v>
      </c>
      <c r="AM78" s="97" t="s">
        <v>5764</v>
      </c>
    </row>
    <row r="79" spans="12:43" ht="15.75" x14ac:dyDescent="0.25">
      <c r="L79" s="88" t="s">
        <v>5992</v>
      </c>
      <c r="M79" s="90">
        <v>-44.602729283706857</v>
      </c>
      <c r="N79" s="90">
        <v>-4.3462585302328129</v>
      </c>
      <c r="O79" s="89">
        <f t="shared" si="15"/>
        <v>-9.8326610418443536</v>
      </c>
      <c r="P79" s="90">
        <f>VAR(M78:M79)</f>
        <v>0.13316148590002524</v>
      </c>
      <c r="Q79" s="90">
        <f>VAR(N78:N79)</f>
        <v>2.9754144737908256E-3</v>
      </c>
      <c r="R79" s="90">
        <f>VAR(O78:O79)</f>
        <v>0.64206865025201276</v>
      </c>
      <c r="S79" s="90">
        <v>1</v>
      </c>
      <c r="U79" s="14" t="s">
        <v>713</v>
      </c>
      <c r="V79" s="11">
        <v>39303</v>
      </c>
      <c r="W79" s="88" t="s">
        <v>5991</v>
      </c>
      <c r="X79" s="90">
        <v>-28.531090127243271</v>
      </c>
      <c r="Y79" s="90">
        <v>-1.9002814872199532</v>
      </c>
      <c r="Z79" s="90">
        <f t="shared" si="16"/>
        <v>-13.328838229483646</v>
      </c>
      <c r="AA79" s="100">
        <f>VAR(X78:X79)</f>
        <v>1.4226936968706186E-3</v>
      </c>
      <c r="AB79" s="100">
        <f>VAR(Y78:Y79)</f>
        <v>1.0132471915819524E-3</v>
      </c>
      <c r="AC79" s="100">
        <f>VAR(Z78:Z79)</f>
        <v>4.7060247417385639E-2</v>
      </c>
      <c r="AD79" s="90">
        <v>1</v>
      </c>
      <c r="AF79" s="88" t="s">
        <v>5990</v>
      </c>
      <c r="AG79" s="98" t="s">
        <v>648</v>
      </c>
      <c r="AH79" s="98">
        <v>2</v>
      </c>
      <c r="AI79" s="99">
        <v>39337</v>
      </c>
      <c r="AJ79" s="90">
        <v>-121.99707441591902</v>
      </c>
      <c r="AK79" s="90">
        <v>-15.312065686046187</v>
      </c>
      <c r="AL79" s="90">
        <f t="shared" si="17"/>
        <v>0.49945107245048348</v>
      </c>
      <c r="AM79" s="97" t="s">
        <v>5760</v>
      </c>
      <c r="AN79" s="83">
        <f>VAR(AJ78:AJ79)</f>
        <v>1.3371207288830449E-2</v>
      </c>
      <c r="AO79" s="83">
        <f>VAR(AK78:AK79)</f>
        <v>0.16314030156452619</v>
      </c>
      <c r="AP79" s="83">
        <f>VAR(AL78:AL79)</f>
        <v>9.707066094305473</v>
      </c>
      <c r="AQ79" s="83">
        <v>1</v>
      </c>
    </row>
    <row r="80" spans="12:43" ht="15.75" x14ac:dyDescent="0.25">
      <c r="L80" s="88" t="s">
        <v>5989</v>
      </c>
      <c r="M80" s="90">
        <v>-51.144391174610341</v>
      </c>
      <c r="N80" s="90">
        <v>-6.7687273265757044</v>
      </c>
      <c r="O80" s="89">
        <f t="shared" si="15"/>
        <v>3.0054274379952943</v>
      </c>
      <c r="U80" s="14" t="s">
        <v>220</v>
      </c>
      <c r="V80" s="11">
        <v>39314</v>
      </c>
      <c r="W80" s="88" t="s">
        <v>5819</v>
      </c>
      <c r="X80" s="90">
        <v>-54.737764871510727</v>
      </c>
      <c r="Y80" s="90">
        <v>-2.178684966060477</v>
      </c>
      <c r="Z80" s="90">
        <f t="shared" si="16"/>
        <v>-37.308285143026907</v>
      </c>
      <c r="AF80" s="88" t="s">
        <v>5988</v>
      </c>
      <c r="AG80" s="98" t="s">
        <v>2490</v>
      </c>
      <c r="AH80" s="98">
        <v>1</v>
      </c>
      <c r="AI80" s="99">
        <v>39245</v>
      </c>
      <c r="AJ80" s="89">
        <v>-57.446195596902122</v>
      </c>
      <c r="AK80" s="89">
        <v>-8.6419027258619803</v>
      </c>
      <c r="AL80" s="90">
        <f t="shared" si="17"/>
        <v>11.68902620999372</v>
      </c>
      <c r="AM80" s="88" t="s">
        <v>5776</v>
      </c>
    </row>
    <row r="81" spans="12:43" ht="15.75" x14ac:dyDescent="0.25">
      <c r="L81" s="88" t="s">
        <v>5987</v>
      </c>
      <c r="M81" s="90">
        <v>-51.328491570373366</v>
      </c>
      <c r="N81" s="90">
        <v>-6.8445578841477284</v>
      </c>
      <c r="O81" s="89">
        <f t="shared" si="15"/>
        <v>3.427971502808461</v>
      </c>
      <c r="P81" s="90">
        <f>VAR(M80:M81)</f>
        <v>1.6946477860051209E-2</v>
      </c>
      <c r="Q81" s="90">
        <f>VAR(N80:N81)</f>
        <v>2.8751367308420192E-3</v>
      </c>
      <c r="R81" s="90">
        <f>VAR(O80:O81)</f>
        <v>8.9271743354416788E-2</v>
      </c>
      <c r="S81" s="90">
        <v>1</v>
      </c>
      <c r="U81" s="14" t="s">
        <v>220</v>
      </c>
      <c r="V81" s="11">
        <v>39314</v>
      </c>
      <c r="W81" s="88" t="s">
        <v>5986</v>
      </c>
      <c r="X81" s="90">
        <v>-55.111725070203306</v>
      </c>
      <c r="Y81" s="90">
        <v>-2.3744855283876674</v>
      </c>
      <c r="Z81" s="90">
        <f t="shared" si="16"/>
        <v>-36.115840843101964</v>
      </c>
      <c r="AA81" s="100">
        <f>VAR(X80:X81)</f>
        <v>6.9923115103096622E-2</v>
      </c>
      <c r="AB81" s="100">
        <f>VAR(Y80:Y81)</f>
        <v>1.9168930103821976E-2</v>
      </c>
      <c r="AC81" s="100">
        <f>VAR(Z80:Z81)</f>
        <v>0.71096170421174443</v>
      </c>
      <c r="AD81" s="90">
        <v>1</v>
      </c>
      <c r="AF81" s="88" t="s">
        <v>5985</v>
      </c>
      <c r="AG81" s="98" t="s">
        <v>2490</v>
      </c>
      <c r="AH81" s="98">
        <v>2</v>
      </c>
      <c r="AI81" s="99">
        <v>39343</v>
      </c>
      <c r="AJ81" s="90">
        <v>-50.570810699673551</v>
      </c>
      <c r="AK81" s="90">
        <v>-7.5902005917318034</v>
      </c>
      <c r="AL81" s="90">
        <f t="shared" si="17"/>
        <v>10.150794034180876</v>
      </c>
      <c r="AM81" s="97" t="s">
        <v>5757</v>
      </c>
      <c r="AN81" s="83">
        <f>VAR(AJ80:AJ81)</f>
        <v>23.635458742519365</v>
      </c>
      <c r="AO81" s="83">
        <f>VAR(AK80:AK81)</f>
        <v>0.55303868946698431</v>
      </c>
      <c r="AP81" s="83">
        <f>VAR(AL80:AL81)</f>
        <v>1.1830791133529583</v>
      </c>
      <c r="AQ81" s="83">
        <v>1</v>
      </c>
    </row>
    <row r="82" spans="12:43" ht="15.75" x14ac:dyDescent="0.25">
      <c r="L82" s="88" t="s">
        <v>5984</v>
      </c>
      <c r="M82" s="90">
        <v>-75.089649913082269</v>
      </c>
      <c r="N82" s="90">
        <v>-8.9526904184655454</v>
      </c>
      <c r="O82" s="89">
        <f t="shared" si="15"/>
        <v>-3.4681265653579061</v>
      </c>
      <c r="U82" s="14" t="s">
        <v>1265</v>
      </c>
      <c r="V82" s="11">
        <v>39345</v>
      </c>
      <c r="W82" s="88" t="s">
        <v>5814</v>
      </c>
      <c r="X82" s="90">
        <v>-61.854377344190119</v>
      </c>
      <c r="Y82" s="90">
        <v>-8.4200630981606803</v>
      </c>
      <c r="Z82" s="90">
        <f t="shared" si="16"/>
        <v>5.5061274410953231</v>
      </c>
      <c r="AF82" s="88" t="s">
        <v>5983</v>
      </c>
      <c r="AG82" s="98" t="s">
        <v>102</v>
      </c>
      <c r="AH82" s="98">
        <v>1</v>
      </c>
      <c r="AI82" s="99">
        <v>39274</v>
      </c>
      <c r="AJ82" s="90">
        <v>-98.378173980921545</v>
      </c>
      <c r="AK82" s="90">
        <v>-13.808474179106689</v>
      </c>
      <c r="AL82" s="90">
        <f t="shared" si="17"/>
        <v>12.089619451931966</v>
      </c>
      <c r="AM82" s="97" t="s">
        <v>5899</v>
      </c>
    </row>
    <row r="83" spans="12:43" ht="15.75" x14ac:dyDescent="0.25">
      <c r="L83" s="88" t="s">
        <v>5982</v>
      </c>
      <c r="M83" s="90">
        <v>-75.63880555501008</v>
      </c>
      <c r="N83" s="90">
        <v>-9.0507045715474792</v>
      </c>
      <c r="O83" s="89">
        <f t="shared" si="15"/>
        <v>-3.2331689826302465</v>
      </c>
      <c r="P83" s="90">
        <f>VAR(M82:M83)</f>
        <v>0.15078595953057319</v>
      </c>
      <c r="Q83" s="90">
        <f>VAR(N82:N83)</f>
        <v>4.8033871021843809E-3</v>
      </c>
      <c r="R83" s="90">
        <f>VAR(O82:O83)</f>
        <v>2.7602532840612488E-2</v>
      </c>
      <c r="S83" s="90">
        <v>1</v>
      </c>
      <c r="U83" s="14" t="s">
        <v>1265</v>
      </c>
      <c r="V83" s="11">
        <v>39345</v>
      </c>
      <c r="W83" s="88" t="s">
        <v>5981</v>
      </c>
      <c r="X83" s="90">
        <v>-61.397606686577682</v>
      </c>
      <c r="Y83" s="90">
        <v>-7.9345470545878483</v>
      </c>
      <c r="Z83" s="90">
        <f t="shared" si="16"/>
        <v>2.0787697501251046</v>
      </c>
      <c r="AA83" s="100">
        <f>VAR(X82:X83)</f>
        <v>0.10431971682784952</v>
      </c>
      <c r="AB83" s="100">
        <f>VAR(Y82:Y83)</f>
        <v>0.11786291428330808</v>
      </c>
      <c r="AC83" s="100">
        <f>VAR(Z82:Z83)</f>
        <v>5.873390370926348</v>
      </c>
      <c r="AD83" s="90">
        <v>1</v>
      </c>
      <c r="AF83" s="88" t="s">
        <v>5980</v>
      </c>
      <c r="AG83" s="98" t="s">
        <v>102</v>
      </c>
      <c r="AH83" s="98">
        <v>2</v>
      </c>
      <c r="AI83" s="99">
        <v>39337</v>
      </c>
      <c r="AJ83" s="90">
        <v>-92.031805632153009</v>
      </c>
      <c r="AK83" s="90">
        <v>-12.956596563569994</v>
      </c>
      <c r="AL83" s="90">
        <f t="shared" si="17"/>
        <v>11.620966876406939</v>
      </c>
      <c r="AM83" s="97" t="s">
        <v>5965</v>
      </c>
      <c r="AN83" s="83">
        <f>VAR(AJ82:AJ83)</f>
        <v>20.138195609125539</v>
      </c>
      <c r="AO83" s="83">
        <f>VAR(AK82:AK83)</f>
        <v>0.36284773592624286</v>
      </c>
      <c r="AP83" s="83">
        <f>VAR(AL82:AL83)</f>
        <v>0.10981761827312068</v>
      </c>
      <c r="AQ83" s="83">
        <v>1</v>
      </c>
    </row>
    <row r="84" spans="12:43" ht="15.75" x14ac:dyDescent="0.25">
      <c r="L84" s="88" t="s">
        <v>5979</v>
      </c>
      <c r="M84" s="90">
        <v>-55.943140883451868</v>
      </c>
      <c r="N84" s="90">
        <v>-7.9124555860131673</v>
      </c>
      <c r="O84" s="89">
        <f t="shared" si="15"/>
        <v>7.356503804653471</v>
      </c>
      <c r="U84" s="14" t="s">
        <v>2512</v>
      </c>
      <c r="V84" s="11">
        <v>39280</v>
      </c>
      <c r="W84" s="88" t="s">
        <v>5809</v>
      </c>
      <c r="X84" s="90">
        <v>-29.594621891075793</v>
      </c>
      <c r="Y84" s="90">
        <v>-4.9469582659036346</v>
      </c>
      <c r="Z84" s="90">
        <f t="shared" si="16"/>
        <v>9.9810442361532843</v>
      </c>
      <c r="AF84" s="88" t="s">
        <v>5978</v>
      </c>
      <c r="AG84" s="98" t="s">
        <v>376</v>
      </c>
      <c r="AH84" s="98">
        <v>1</v>
      </c>
      <c r="AI84" s="99">
        <v>39331</v>
      </c>
      <c r="AJ84" s="90">
        <v>8.3674791160532891</v>
      </c>
      <c r="AK84" s="90">
        <v>2.322933853700452</v>
      </c>
      <c r="AL84" s="90">
        <f t="shared" si="17"/>
        <v>-10.215991713550327</v>
      </c>
      <c r="AM84" s="97" t="s">
        <v>5749</v>
      </c>
    </row>
    <row r="85" spans="12:43" ht="15.75" x14ac:dyDescent="0.25">
      <c r="L85" s="88" t="s">
        <v>5977</v>
      </c>
      <c r="M85" s="90">
        <v>-55.898571069557455</v>
      </c>
      <c r="N85" s="90">
        <v>-7.8588627801106838</v>
      </c>
      <c r="O85" s="89">
        <f t="shared" si="15"/>
        <v>6.9723311713280154</v>
      </c>
      <c r="P85" s="90">
        <f>VAR(M84:M85)</f>
        <v>9.9323415529127784E-4</v>
      </c>
      <c r="Q85" s="90">
        <f>VAR(N84:N85)</f>
        <v>1.4360944222506352E-3</v>
      </c>
      <c r="R85" s="90">
        <f>VAR(O84:O85)</f>
        <v>7.3794306098107471E-2</v>
      </c>
      <c r="S85" s="90">
        <v>1</v>
      </c>
      <c r="U85" s="14" t="s">
        <v>2512</v>
      </c>
      <c r="V85" s="11">
        <v>39280</v>
      </c>
      <c r="W85" s="88" t="s">
        <v>5976</v>
      </c>
      <c r="X85" s="90">
        <v>-29.468453186318186</v>
      </c>
      <c r="Y85" s="90">
        <v>-4.8761771056641994</v>
      </c>
      <c r="Z85" s="90">
        <f t="shared" si="16"/>
        <v>9.540963658995409</v>
      </c>
      <c r="AA85" s="100">
        <f>VAR(X84:X85)</f>
        <v>7.9592710301060743E-3</v>
      </c>
      <c r="AB85" s="100">
        <f>VAR(Y84:Y85)</f>
        <v>2.5049863224203056E-3</v>
      </c>
      <c r="AC85" s="100">
        <f>VAR(Z84:Z85)</f>
        <v>9.6835457195804317E-2</v>
      </c>
      <c r="AD85" s="90">
        <v>1</v>
      </c>
      <c r="AF85" s="88" t="s">
        <v>5975</v>
      </c>
      <c r="AG85" s="98" t="s">
        <v>376</v>
      </c>
      <c r="AH85" s="98">
        <v>2</v>
      </c>
      <c r="AI85" s="99">
        <v>39333</v>
      </c>
      <c r="AJ85" s="90">
        <v>9.4482530432427048</v>
      </c>
      <c r="AK85" s="90">
        <v>2.6332231669172015</v>
      </c>
      <c r="AL85" s="90">
        <f t="shared" si="17"/>
        <v>-11.617532292094907</v>
      </c>
      <c r="AM85" s="97" t="s">
        <v>5749</v>
      </c>
      <c r="AN85" s="83">
        <f>VAR(AJ84:AJ85)</f>
        <v>0.58403614084621613</v>
      </c>
      <c r="AO85" s="83">
        <f>VAR(AK84:AK85)</f>
        <v>4.8139728948261025E-2</v>
      </c>
      <c r="AP85" s="83">
        <f>VAR(AL84:AL85)</f>
        <v>0.98215799665353809</v>
      </c>
      <c r="AQ85" s="83">
        <v>1</v>
      </c>
    </row>
    <row r="86" spans="12:43" ht="15.75" x14ac:dyDescent="0.25">
      <c r="L86" s="88" t="s">
        <v>5974</v>
      </c>
      <c r="M86" s="90">
        <v>-61.285844779973864</v>
      </c>
      <c r="N86" s="90">
        <v>-8.508125555107938</v>
      </c>
      <c r="O86" s="89">
        <f t="shared" si="15"/>
        <v>6.7791596608896398</v>
      </c>
      <c r="U86" s="14" t="s">
        <v>2514</v>
      </c>
      <c r="V86" s="11">
        <v>39288</v>
      </c>
      <c r="W86" s="88" t="s">
        <v>5804</v>
      </c>
      <c r="X86" s="90">
        <v>-107.89396563087746</v>
      </c>
      <c r="Y86" s="90">
        <v>-12.379710203420027</v>
      </c>
      <c r="Z86" s="90">
        <f t="shared" si="16"/>
        <v>-8.8562840035172457</v>
      </c>
      <c r="AF86" s="88" t="s">
        <v>5973</v>
      </c>
      <c r="AG86" s="98" t="s">
        <v>2495</v>
      </c>
      <c r="AH86" s="98">
        <v>1</v>
      </c>
      <c r="AI86" s="99">
        <v>39289</v>
      </c>
      <c r="AJ86" s="90">
        <v>-11.075984761339308</v>
      </c>
      <c r="AK86" s="90">
        <v>-1.619159908211006</v>
      </c>
      <c r="AL86" s="90">
        <f t="shared" si="17"/>
        <v>1.8772945043487397</v>
      </c>
      <c r="AM86" s="97" t="s">
        <v>5803</v>
      </c>
    </row>
    <row r="87" spans="12:43" ht="15.75" x14ac:dyDescent="0.25">
      <c r="L87" s="88" t="s">
        <v>5972</v>
      </c>
      <c r="M87" s="90">
        <v>-61.248660260132091</v>
      </c>
      <c r="N87" s="90">
        <v>-8.5807321407469122</v>
      </c>
      <c r="O87" s="89">
        <f t="shared" si="15"/>
        <v>7.3971968658432061</v>
      </c>
      <c r="P87" s="90">
        <f>VAR(M86:M87)</f>
        <v>6.9134425793160748E-4</v>
      </c>
      <c r="Q87" s="90">
        <f>VAR(N86:N87)</f>
        <v>2.6358581390748441E-3</v>
      </c>
      <c r="R87" s="90">
        <f>VAR(O86:O87)</f>
        <v>0.19098499335340824</v>
      </c>
      <c r="S87" s="90">
        <v>1</v>
      </c>
      <c r="U87" s="14" t="s">
        <v>2514</v>
      </c>
      <c r="V87" s="11">
        <v>39288</v>
      </c>
      <c r="W87" s="88" t="s">
        <v>5971</v>
      </c>
      <c r="X87" s="90">
        <v>-108.07663201527077</v>
      </c>
      <c r="Y87" s="90">
        <v>-12.407436330157134</v>
      </c>
      <c r="Z87" s="90">
        <f t="shared" si="16"/>
        <v>-8.8171413740137012</v>
      </c>
      <c r="AA87" s="100">
        <f>VAR(X86:X87)</f>
        <v>1.6683503993663109E-2</v>
      </c>
      <c r="AB87" s="100">
        <f>VAR(Y86:Y87)</f>
        <v>3.8436905192107071E-4</v>
      </c>
      <c r="AC87" s="100">
        <f>VAR(Z86:Z87)</f>
        <v>7.6607272222587277E-4</v>
      </c>
      <c r="AD87" s="90">
        <v>1</v>
      </c>
      <c r="AF87" s="88" t="s">
        <v>5970</v>
      </c>
      <c r="AG87" s="98" t="s">
        <v>2495</v>
      </c>
      <c r="AH87" s="98">
        <v>2</v>
      </c>
      <c r="AI87" s="99">
        <v>39309</v>
      </c>
      <c r="AJ87" s="90">
        <v>-9.9564739080963225</v>
      </c>
      <c r="AK87" s="90">
        <v>-1.5618278463529107</v>
      </c>
      <c r="AL87" s="90">
        <f t="shared" si="17"/>
        <v>2.5381488627269633</v>
      </c>
      <c r="AM87" s="97" t="s">
        <v>5755</v>
      </c>
      <c r="AN87" s="83">
        <f>VAR(AJ86:AJ87)</f>
        <v>0.6266522752644188</v>
      </c>
      <c r="AO87" s="83">
        <f>VAR(AK86:AK87)</f>
        <v>1.6434826584502302E-3</v>
      </c>
      <c r="AP87" s="83">
        <f>VAR(AL86:AL87)</f>
        <v>0.218364241493747</v>
      </c>
      <c r="AQ87" s="83">
        <v>1</v>
      </c>
    </row>
    <row r="88" spans="12:43" ht="15.75" x14ac:dyDescent="0.25">
      <c r="L88" s="88" t="s">
        <v>5969</v>
      </c>
      <c r="M88" s="90">
        <v>-79.974504214981167</v>
      </c>
      <c r="N88" s="90">
        <v>-9.4774771499802259</v>
      </c>
      <c r="O88" s="89">
        <f t="shared" si="15"/>
        <v>-4.1546870151393591</v>
      </c>
      <c r="P88" s="90"/>
      <c r="Q88" s="90"/>
      <c r="S88" s="90"/>
      <c r="U88" s="14" t="s">
        <v>347</v>
      </c>
      <c r="V88" s="11">
        <v>39287</v>
      </c>
      <c r="W88" s="88" t="s">
        <v>5797</v>
      </c>
      <c r="X88" s="90">
        <v>-20.129260385709653</v>
      </c>
      <c r="Y88" s="90">
        <v>-1.9810800946143219</v>
      </c>
      <c r="Z88" s="90">
        <f t="shared" si="16"/>
        <v>-4.280619628795078</v>
      </c>
      <c r="AA88" s="100"/>
      <c r="AB88" s="100"/>
      <c r="AC88" s="100"/>
      <c r="AD88" s="90"/>
      <c r="AF88" s="88" t="s">
        <v>5871</v>
      </c>
      <c r="AG88" s="83" t="s">
        <v>2505</v>
      </c>
      <c r="AH88" s="98">
        <v>1</v>
      </c>
      <c r="AI88" s="99">
        <v>39334</v>
      </c>
      <c r="AJ88" s="90">
        <v>-7.8665230372379682</v>
      </c>
      <c r="AK88" s="90">
        <v>-0.8272676751126159</v>
      </c>
      <c r="AL88" s="90">
        <f t="shared" si="17"/>
        <v>-1.248381636337041</v>
      </c>
      <c r="AM88" s="97" t="s">
        <v>5965</v>
      </c>
    </row>
    <row r="89" spans="12:43" ht="15.75" x14ac:dyDescent="0.25">
      <c r="L89" s="88" t="s">
        <v>5968</v>
      </c>
      <c r="M89" s="90">
        <v>-79.867335797044561</v>
      </c>
      <c r="N89" s="90">
        <v>-9.5471833528132368</v>
      </c>
      <c r="O89" s="89">
        <f t="shared" si="15"/>
        <v>-3.4898689745386662</v>
      </c>
      <c r="P89" s="90">
        <f>VAR(M88:M89)</f>
        <v>5.7425349015175183E-3</v>
      </c>
      <c r="Q89" s="90">
        <f>VAR(N88:N89)</f>
        <v>2.4294773566984266E-3</v>
      </c>
      <c r="R89" s="90">
        <f>VAR(O88:O89)</f>
        <v>0.22099151355407229</v>
      </c>
      <c r="S89" s="90">
        <v>1</v>
      </c>
      <c r="U89" s="14" t="s">
        <v>347</v>
      </c>
      <c r="V89" s="11">
        <v>39287</v>
      </c>
      <c r="W89" s="88" t="s">
        <v>5967</v>
      </c>
      <c r="X89" s="90">
        <v>-20.130499989576943</v>
      </c>
      <c r="Y89" s="90">
        <v>-2.3440305651048301</v>
      </c>
      <c r="Z89" s="90">
        <f t="shared" si="16"/>
        <v>-1.3782554687383026</v>
      </c>
      <c r="AA89" s="100">
        <f>VAR(X88:X89)</f>
        <v>7.6830887390063819E-7</v>
      </c>
      <c r="AB89" s="100">
        <f>VAR(Y88:Y89)</f>
        <v>6.5866522014640633E-2</v>
      </c>
      <c r="AC89" s="100">
        <f>VAR(Z88:Z89)</f>
        <v>4.2118588587910359</v>
      </c>
      <c r="AD89" s="90">
        <v>1</v>
      </c>
      <c r="AF89" s="88" t="s">
        <v>5966</v>
      </c>
      <c r="AG89" s="83" t="s">
        <v>2505</v>
      </c>
      <c r="AH89" s="98">
        <v>2</v>
      </c>
      <c r="AI89" s="99">
        <v>39335</v>
      </c>
      <c r="AJ89" s="90">
        <v>-9.1888394382573981</v>
      </c>
      <c r="AK89" s="90">
        <v>-0.67527361708326816</v>
      </c>
      <c r="AL89" s="90">
        <f t="shared" si="17"/>
        <v>-3.7866505015912528</v>
      </c>
      <c r="AM89" s="97" t="s">
        <v>5965</v>
      </c>
      <c r="AN89" s="83">
        <f>VAR(AJ88:AJ89)</f>
        <v>0.87426033220248889</v>
      </c>
      <c r="AO89" s="83">
        <f>VAR(AK88:AK89)</f>
        <v>1.1551096838114283E-2</v>
      </c>
      <c r="AP89" s="83">
        <f>VAR(AL88:AL89)</f>
        <v>3.2214044161594533</v>
      </c>
      <c r="AQ89" s="83">
        <v>1</v>
      </c>
    </row>
    <row r="90" spans="12:43" ht="15.75" x14ac:dyDescent="0.25">
      <c r="L90" s="88" t="s">
        <v>5964</v>
      </c>
      <c r="M90" s="90">
        <v>-106.89967082619738</v>
      </c>
      <c r="N90" s="90">
        <v>-14.150105447055862</v>
      </c>
      <c r="O90" s="89">
        <f t="shared" si="15"/>
        <v>6.3011727502495205</v>
      </c>
      <c r="U90" s="14" t="s">
        <v>2522</v>
      </c>
      <c r="V90" s="11">
        <v>39337</v>
      </c>
      <c r="W90" s="88" t="s">
        <v>5794</v>
      </c>
      <c r="X90" s="90">
        <v>-90.897853719652687</v>
      </c>
      <c r="Y90" s="90">
        <v>-10.946353049411163</v>
      </c>
      <c r="Z90" s="90">
        <f t="shared" si="16"/>
        <v>-3.3270293243633802</v>
      </c>
      <c r="AF90" s="88" t="s">
        <v>5963</v>
      </c>
      <c r="AG90" s="83" t="s">
        <v>2507</v>
      </c>
      <c r="AH90" s="98">
        <v>1</v>
      </c>
      <c r="AI90" s="99">
        <v>39266</v>
      </c>
      <c r="AJ90" s="90">
        <v>-56.994072390924202</v>
      </c>
      <c r="AK90" s="90">
        <v>-6.3920026751126402</v>
      </c>
      <c r="AL90" s="90">
        <f t="shared" si="17"/>
        <v>-5.8580509900230808</v>
      </c>
      <c r="AM90" s="101" t="s">
        <v>5801</v>
      </c>
    </row>
    <row r="91" spans="12:43" ht="15.75" x14ac:dyDescent="0.25">
      <c r="L91" s="88" t="s">
        <v>5962</v>
      </c>
      <c r="M91" s="90">
        <v>-107.03593224247793</v>
      </c>
      <c r="N91" s="90">
        <v>-14.264285841021538</v>
      </c>
      <c r="O91" s="89">
        <f t="shared" si="15"/>
        <v>7.0783544856943763</v>
      </c>
      <c r="P91" s="90">
        <f>VAR(M90:M91)</f>
        <v>9.2835867833902744E-3</v>
      </c>
      <c r="Q91" s="90">
        <f>VAR(N90:N91)</f>
        <v>6.5185811830784177E-3</v>
      </c>
      <c r="R91" s="90">
        <f>VAR(O90:O91)</f>
        <v>0.30200572495453892</v>
      </c>
      <c r="S91" s="90">
        <v>1</v>
      </c>
      <c r="U91" s="14" t="s">
        <v>2522</v>
      </c>
      <c r="V91" s="11">
        <v>39337</v>
      </c>
      <c r="W91" s="88" t="s">
        <v>5961</v>
      </c>
      <c r="X91" s="90">
        <v>-90.909165673058808</v>
      </c>
      <c r="Y91" s="90">
        <v>-10.920944560673348</v>
      </c>
      <c r="Z91" s="90">
        <f t="shared" si="16"/>
        <v>-3.541609187672023</v>
      </c>
      <c r="AA91" s="100">
        <f>VAR(X90:X91)</f>
        <v>6.3980144931128887E-5</v>
      </c>
      <c r="AB91" s="100">
        <f>VAR(Y90:Y91)</f>
        <v>3.2279564996984104E-4</v>
      </c>
      <c r="AC91" s="100">
        <f>VAR(Z90:Z91)</f>
        <v>2.3022258868777928E-2</v>
      </c>
      <c r="AD91" s="90">
        <v>1</v>
      </c>
      <c r="AF91" s="88" t="s">
        <v>5960</v>
      </c>
      <c r="AG91" s="83" t="s">
        <v>2507</v>
      </c>
      <c r="AH91" s="98">
        <v>2</v>
      </c>
      <c r="AI91" s="99">
        <v>39344</v>
      </c>
      <c r="AJ91" s="90">
        <v>-54.141420533697044</v>
      </c>
      <c r="AK91" s="90">
        <v>-6.0691494164695579</v>
      </c>
      <c r="AL91" s="90">
        <f t="shared" si="17"/>
        <v>-5.5882252019405811</v>
      </c>
      <c r="AM91" s="97" t="s">
        <v>5813</v>
      </c>
      <c r="AN91" s="83">
        <f>VAR(AJ90:AJ91)</f>
        <v>4.0688113092707781</v>
      </c>
      <c r="AO91" s="83">
        <f>VAR(AK90:AK91)</f>
        <v>5.2117113308228512E-2</v>
      </c>
      <c r="AP91" s="83">
        <f>VAR(AL90:AL91)</f>
        <v>3.6402977957171012E-2</v>
      </c>
      <c r="AQ91" s="83">
        <v>1</v>
      </c>
    </row>
    <row r="92" spans="12:43" ht="15.75" x14ac:dyDescent="0.25">
      <c r="L92" s="88" t="s">
        <v>5959</v>
      </c>
      <c r="M92" s="90">
        <v>-114.80759629986203</v>
      </c>
      <c r="N92" s="90">
        <v>-15.364875623598081</v>
      </c>
      <c r="O92" s="89">
        <f t="shared" si="15"/>
        <v>8.1114086889226229</v>
      </c>
      <c r="U92" s="14" t="s">
        <v>2539</v>
      </c>
      <c r="V92" s="11">
        <v>39322</v>
      </c>
      <c r="W92" s="88" t="s">
        <v>5788</v>
      </c>
      <c r="X92" s="90">
        <v>-36.130221251497964</v>
      </c>
      <c r="Y92" s="90">
        <v>-3.2098569069511176</v>
      </c>
      <c r="Z92" s="90">
        <f t="shared" si="16"/>
        <v>-10.451365995889024</v>
      </c>
      <c r="AF92" s="88" t="s">
        <v>5958</v>
      </c>
      <c r="AG92" s="83" t="s">
        <v>2516</v>
      </c>
      <c r="AH92" s="98">
        <v>1</v>
      </c>
      <c r="AI92" s="99">
        <v>39273</v>
      </c>
      <c r="AJ92" s="90">
        <v>-33.331266464100928</v>
      </c>
      <c r="AK92" s="90">
        <v>-4.3627191516142361</v>
      </c>
      <c r="AL92" s="90">
        <f t="shared" si="17"/>
        <v>1.5704867488129608</v>
      </c>
      <c r="AM92" s="97" t="s">
        <v>5774</v>
      </c>
    </row>
    <row r="93" spans="12:43" ht="15.75" x14ac:dyDescent="0.25">
      <c r="L93" s="88" t="s">
        <v>5957</v>
      </c>
      <c r="M93" s="90">
        <v>-114.96362454190974</v>
      </c>
      <c r="N93" s="90">
        <v>-15.403818138672902</v>
      </c>
      <c r="O93" s="89">
        <f t="shared" si="15"/>
        <v>8.2669205674734769</v>
      </c>
      <c r="P93" s="90">
        <f>VAR(M92:M93)</f>
        <v>1.2172406158249518E-2</v>
      </c>
      <c r="Q93" s="90">
        <f>VAR(N92:N93)</f>
        <v>7.5825974017631505E-4</v>
      </c>
      <c r="R93" s="90">
        <f>VAR(O92:O93)</f>
        <v>1.2091972185207786E-2</v>
      </c>
      <c r="S93" s="90">
        <v>1</v>
      </c>
      <c r="U93" s="14" t="s">
        <v>2539</v>
      </c>
      <c r="V93" s="11">
        <v>39322</v>
      </c>
      <c r="W93" s="88" t="s">
        <v>5956</v>
      </c>
      <c r="X93" s="90">
        <v>-37.193547049188723</v>
      </c>
      <c r="Y93" s="90">
        <v>-3.3091370102901201</v>
      </c>
      <c r="Z93" s="90">
        <f t="shared" si="16"/>
        <v>-10.720450966867762</v>
      </c>
      <c r="AA93" s="100">
        <f>VAR(X92:X93)</f>
        <v>0.56533087601734411</v>
      </c>
      <c r="AB93" s="100">
        <f>VAR(Y92:Y93)</f>
        <v>4.9282694595015079E-3</v>
      </c>
      <c r="AC93" s="100">
        <f>VAR(Z92:Z93)</f>
        <v>3.6203360803314301E-2</v>
      </c>
      <c r="AD93" s="90">
        <v>1</v>
      </c>
      <c r="AF93" s="88" t="s">
        <v>5955</v>
      </c>
      <c r="AG93" s="83" t="s">
        <v>2516</v>
      </c>
      <c r="AH93" s="98">
        <v>2</v>
      </c>
      <c r="AI93" s="99">
        <v>39307</v>
      </c>
      <c r="AJ93" s="90">
        <v>-28.52795327422464</v>
      </c>
      <c r="AK93" s="90">
        <v>-3.7346870218457986</v>
      </c>
      <c r="AL93" s="90">
        <f t="shared" si="17"/>
        <v>1.3495429005417492</v>
      </c>
      <c r="AM93" s="97" t="s">
        <v>5825</v>
      </c>
      <c r="AN93" s="83">
        <f>VAR(AJ92:AJ93)</f>
        <v>11.535908800019762</v>
      </c>
      <c r="AO93" s="83">
        <f>VAR(AK92:AK93)</f>
        <v>0.19721217801073976</v>
      </c>
      <c r="AP93" s="83">
        <f>VAR(AL92:AL93)</f>
        <v>2.4408092044446088E-2</v>
      </c>
      <c r="AQ93" s="83">
        <v>1</v>
      </c>
    </row>
    <row r="94" spans="12:43" ht="15.75" x14ac:dyDescent="0.25">
      <c r="L94" s="88" t="s">
        <v>5954</v>
      </c>
      <c r="M94" s="90">
        <v>-89.379167379852262</v>
      </c>
      <c r="N94" s="90">
        <v>-11.355069464954347</v>
      </c>
      <c r="O94" s="89">
        <f t="shared" si="15"/>
        <v>1.4613883397825163</v>
      </c>
      <c r="U94" s="14" t="s">
        <v>2543</v>
      </c>
      <c r="V94" s="11">
        <v>39319</v>
      </c>
      <c r="W94" s="88" t="s">
        <v>5953</v>
      </c>
      <c r="X94" s="90">
        <v>-73.205502565441137</v>
      </c>
      <c r="Y94" s="90">
        <v>-5.9609146799157742</v>
      </c>
      <c r="Z94" s="90">
        <f t="shared" si="16"/>
        <v>-25.518185126114943</v>
      </c>
      <c r="AF94" s="88" t="s">
        <v>5947</v>
      </c>
      <c r="AG94" s="98" t="s">
        <v>2545</v>
      </c>
      <c r="AH94" s="98">
        <v>1</v>
      </c>
      <c r="AI94" s="99">
        <v>39341</v>
      </c>
      <c r="AJ94" s="90">
        <v>-92.409851327892895</v>
      </c>
      <c r="AK94" s="90">
        <v>-9.4280163551722094</v>
      </c>
      <c r="AL94" s="90">
        <f t="shared" si="17"/>
        <v>-16.98572048651522</v>
      </c>
      <c r="AM94" s="97" t="s">
        <v>5757</v>
      </c>
    </row>
    <row r="95" spans="12:43" ht="15.75" x14ac:dyDescent="0.25">
      <c r="L95" s="88" t="s">
        <v>5952</v>
      </c>
      <c r="M95" s="90">
        <v>-89.297860278406347</v>
      </c>
      <c r="N95" s="90">
        <v>-11.276258928907898</v>
      </c>
      <c r="O95" s="89">
        <f t="shared" si="15"/>
        <v>0.91221115285684107</v>
      </c>
      <c r="P95" s="90">
        <f>VAR(M94:M95)</f>
        <v>3.3054223727681945E-3</v>
      </c>
      <c r="Q95" s="90">
        <f>VAR(N94:N95)</f>
        <v>3.1055502959643055E-3</v>
      </c>
      <c r="R95" s="90">
        <f>VAR(O94:O95)</f>
        <v>0.15079779131979887</v>
      </c>
      <c r="S95" s="90">
        <v>1</v>
      </c>
      <c r="U95" s="14" t="s">
        <v>2543</v>
      </c>
      <c r="V95" s="11">
        <v>39319</v>
      </c>
      <c r="W95" s="88" t="s">
        <v>5951</v>
      </c>
      <c r="X95" s="90">
        <v>-74.001280918608515</v>
      </c>
      <c r="Y95" s="90">
        <v>-6.2185458367356823</v>
      </c>
      <c r="Z95" s="90">
        <f t="shared" si="16"/>
        <v>-24.252914224723057</v>
      </c>
      <c r="AA95" s="100">
        <f>VAR(X94:X95)</f>
        <v>0.31663159368489235</v>
      </c>
      <c r="AB95" s="100">
        <f>VAR(Y94:Y95)</f>
        <v>3.3186906482182046E-2</v>
      </c>
      <c r="AC95" s="100">
        <f>VAR(Z94:Z95)</f>
        <v>0.80045522695451854</v>
      </c>
      <c r="AD95" s="90">
        <v>1</v>
      </c>
      <c r="AF95" s="88" t="s">
        <v>5950</v>
      </c>
      <c r="AG95" s="83" t="s">
        <v>2545</v>
      </c>
      <c r="AH95" s="98">
        <v>2</v>
      </c>
      <c r="AI95" s="99">
        <v>39284</v>
      </c>
      <c r="AJ95" s="90">
        <v>-94.034277523040828</v>
      </c>
      <c r="AK95" s="90">
        <v>-10.355645379747832</v>
      </c>
      <c r="AL95" s="90">
        <f t="shared" si="17"/>
        <v>-11.18911448505817</v>
      </c>
      <c r="AM95" s="97" t="s">
        <v>5949</v>
      </c>
      <c r="AN95" s="83">
        <f>VAR(AJ94:AJ95)</f>
        <v>1.3193802317413954</v>
      </c>
      <c r="AO95" s="83">
        <f>VAR(AK94:AK95)</f>
        <v>0.43024780361756082</v>
      </c>
      <c r="AP95" s="83">
        <f>VAR(AL94:AL95)</f>
        <v>16.800320568063967</v>
      </c>
      <c r="AQ95" s="83">
        <v>1</v>
      </c>
    </row>
    <row r="96" spans="12:43" ht="15.75" x14ac:dyDescent="0.25">
      <c r="L96" s="91" t="s">
        <v>5948</v>
      </c>
      <c r="M96" s="92">
        <v>-42.687227509020282</v>
      </c>
      <c r="N96" s="92">
        <v>-4.0130450211605853</v>
      </c>
      <c r="O96" s="89">
        <f t="shared" si="15"/>
        <v>-10.5828673397356</v>
      </c>
      <c r="U96" s="14" t="s">
        <v>2545</v>
      </c>
      <c r="V96" s="11">
        <v>39341</v>
      </c>
      <c r="W96" s="88" t="s">
        <v>5947</v>
      </c>
      <c r="X96" s="90">
        <v>-92.409851327892895</v>
      </c>
      <c r="Y96" s="90">
        <v>-9.4280163551722094</v>
      </c>
      <c r="Z96" s="90">
        <f t="shared" si="16"/>
        <v>-16.98572048651522</v>
      </c>
      <c r="AF96" s="88" t="s">
        <v>5946</v>
      </c>
      <c r="AG96" s="83" t="s">
        <v>2559</v>
      </c>
      <c r="AH96" s="98">
        <v>1</v>
      </c>
      <c r="AI96" s="99">
        <v>39296</v>
      </c>
      <c r="AJ96" s="90">
        <v>-10.142919590364027</v>
      </c>
      <c r="AK96" s="90">
        <v>-0.88669680127839712</v>
      </c>
      <c r="AL96" s="90">
        <f t="shared" si="17"/>
        <v>-3.0493451801368501</v>
      </c>
      <c r="AM96" s="97" t="s">
        <v>5945</v>
      </c>
    </row>
    <row r="97" spans="12:43" ht="15.75" x14ac:dyDescent="0.25">
      <c r="L97" s="88" t="s">
        <v>5944</v>
      </c>
      <c r="M97" s="90">
        <v>-42.251060081171744</v>
      </c>
      <c r="N97" s="90">
        <v>-4.0576925473590677</v>
      </c>
      <c r="O97" s="89">
        <f t="shared" si="15"/>
        <v>-9.7895197022992022</v>
      </c>
      <c r="P97" s="90">
        <f>VAR(M96:M97)</f>
        <v>9.5121012558004855E-2</v>
      </c>
      <c r="Q97" s="90">
        <f>VAR(N96:N97)</f>
        <v>9.9670079782208823E-4</v>
      </c>
      <c r="R97" s="90">
        <f>VAR(O96:O97)</f>
        <v>0.31470023691295695</v>
      </c>
      <c r="S97" s="90">
        <v>1</v>
      </c>
      <c r="U97" s="14" t="s">
        <v>2545</v>
      </c>
      <c r="V97" s="11">
        <v>39341</v>
      </c>
      <c r="W97" s="88" t="s">
        <v>5943</v>
      </c>
      <c r="X97" s="90">
        <v>-92.451946523112099</v>
      </c>
      <c r="Y97" s="90">
        <v>-9.6670579774001961</v>
      </c>
      <c r="Z97" s="90">
        <f t="shared" si="16"/>
        <v>-15.11548270391053</v>
      </c>
      <c r="AA97" s="100">
        <f>VAR(X96:X97)</f>
        <v>8.86002730271453E-4</v>
      </c>
      <c r="AB97" s="100">
        <f>VAR(Y96:Y97)</f>
        <v>2.8570448578693765E-2</v>
      </c>
      <c r="AC97" s="100">
        <f>VAR(Z96:Z97)</f>
        <v>1.7488946817410536</v>
      </c>
      <c r="AD97" s="90">
        <v>1</v>
      </c>
      <c r="AF97" s="88" t="s">
        <v>5942</v>
      </c>
      <c r="AG97" s="83" t="s">
        <v>2559</v>
      </c>
      <c r="AH97" s="98">
        <v>2</v>
      </c>
      <c r="AI97" s="99">
        <v>39338</v>
      </c>
      <c r="AJ97" s="90">
        <v>-8.0123654280978744</v>
      </c>
      <c r="AK97" s="90">
        <v>-0.5383891838504814</v>
      </c>
      <c r="AL97" s="90">
        <f t="shared" si="17"/>
        <v>-3.7052519572940232</v>
      </c>
      <c r="AM97" s="97" t="s">
        <v>5760</v>
      </c>
      <c r="AN97" s="83">
        <f>VAR(AJ96:AJ97)</f>
        <v>2.2696305191747967</v>
      </c>
      <c r="AO97" s="83">
        <f>VAR(AK96:AK97)</f>
        <v>6.0659098179155491E-2</v>
      </c>
      <c r="AP97" s="83">
        <f>VAR(AL96:AL97)</f>
        <v>0.2151068501603548</v>
      </c>
      <c r="AQ97" s="83">
        <v>1</v>
      </c>
    </row>
    <row r="98" spans="12:43" ht="15.75" x14ac:dyDescent="0.25">
      <c r="L98" s="88" t="s">
        <v>5941</v>
      </c>
      <c r="M98" s="90">
        <v>-128.00278891607343</v>
      </c>
      <c r="N98" s="90">
        <v>-16.611468502944557</v>
      </c>
      <c r="O98" s="89">
        <f t="shared" si="15"/>
        <v>4.8889591074830321</v>
      </c>
      <c r="U98" s="14" t="s">
        <v>559</v>
      </c>
      <c r="V98" s="11">
        <v>39323</v>
      </c>
      <c r="W98" s="88" t="s">
        <v>5785</v>
      </c>
      <c r="X98" s="90">
        <v>-19.844890916259146</v>
      </c>
      <c r="Y98" s="90">
        <v>-1.4764410187475911</v>
      </c>
      <c r="Z98" s="90">
        <f t="shared" si="16"/>
        <v>-8.0333627662784171</v>
      </c>
      <c r="AF98" s="88" t="s">
        <v>5940</v>
      </c>
      <c r="AG98" s="83" t="s">
        <v>2583</v>
      </c>
      <c r="AH98" s="98">
        <v>1</v>
      </c>
      <c r="AI98" s="99">
        <v>39288</v>
      </c>
      <c r="AJ98" s="90">
        <v>-36.41856648359424</v>
      </c>
      <c r="AK98" s="90">
        <v>-3.1658382899261519</v>
      </c>
      <c r="AL98" s="90">
        <f t="shared" si="17"/>
        <v>-11.091860164185025</v>
      </c>
      <c r="AM98" s="97" t="s">
        <v>5796</v>
      </c>
    </row>
    <row r="99" spans="12:43" ht="15.75" x14ac:dyDescent="0.25">
      <c r="L99" s="88" t="s">
        <v>5939</v>
      </c>
      <c r="M99" s="90">
        <v>-127.85114014382377</v>
      </c>
      <c r="N99" s="90">
        <v>-16.522249176150122</v>
      </c>
      <c r="O99" s="89">
        <f t="shared" si="15"/>
        <v>4.3268532653772098</v>
      </c>
      <c r="P99" s="90">
        <f>VAR(M98:M99)</f>
        <v>1.1498675062414289E-2</v>
      </c>
      <c r="Q99" s="90">
        <f>VAR(N98:N99)</f>
        <v>3.9800441368260941E-3</v>
      </c>
      <c r="R99" s="90">
        <f>VAR(O98:O99)</f>
        <v>0.1579814888647478</v>
      </c>
      <c r="S99" s="90">
        <v>1</v>
      </c>
      <c r="U99" s="14" t="s">
        <v>559</v>
      </c>
      <c r="V99" s="11">
        <v>39323</v>
      </c>
      <c r="W99" s="88" t="s">
        <v>5938</v>
      </c>
      <c r="X99" s="90">
        <v>-19.673692919555563</v>
      </c>
      <c r="Y99" s="90">
        <v>-1.467530420778888</v>
      </c>
      <c r="Z99" s="90">
        <f t="shared" si="16"/>
        <v>-7.9334495533244596</v>
      </c>
      <c r="AA99" s="100">
        <f>VAR(X98:X99)</f>
        <v>1.4654377037660015E-2</v>
      </c>
      <c r="AB99" s="100">
        <f>VAR(Y98:Y99)</f>
        <v>3.9699378079928741E-5</v>
      </c>
      <c r="AC99" s="100">
        <f>VAR(Z98:Z99)</f>
        <v>4.9913250613914297E-3</v>
      </c>
      <c r="AD99" s="90">
        <v>1</v>
      </c>
      <c r="AF99" s="88" t="s">
        <v>5920</v>
      </c>
      <c r="AG99" s="83" t="s">
        <v>2583</v>
      </c>
      <c r="AH99" s="98">
        <v>2</v>
      </c>
      <c r="AI99" s="99">
        <v>39322</v>
      </c>
      <c r="AJ99" s="90">
        <v>-35.230197113778054</v>
      </c>
      <c r="AK99" s="90">
        <v>-3.1818559622982896</v>
      </c>
      <c r="AL99" s="90">
        <f t="shared" si="17"/>
        <v>-9.7753494153917373</v>
      </c>
      <c r="AM99" s="97" t="s">
        <v>5784</v>
      </c>
      <c r="AN99" s="83">
        <f>VAR(AJ98:AJ99)</f>
        <v>0.70611087955865992</v>
      </c>
      <c r="AO99" s="83">
        <f>VAR(AK98:AK99)</f>
        <v>1.2828291411057154E-4</v>
      </c>
      <c r="AP99" s="83">
        <f>VAR(AL98:AL99)</f>
        <v>0.8666002758441318</v>
      </c>
      <c r="AQ99" s="83">
        <v>1</v>
      </c>
    </row>
    <row r="100" spans="12:43" ht="15.75" x14ac:dyDescent="0.25">
      <c r="L100" s="88" t="s">
        <v>5937</v>
      </c>
      <c r="M100" s="90">
        <v>-5.1612198463443226</v>
      </c>
      <c r="N100" s="90">
        <v>0.85825249627065803</v>
      </c>
      <c r="O100" s="89">
        <f t="shared" si="15"/>
        <v>-12.027239816509587</v>
      </c>
      <c r="U100" s="14" t="s">
        <v>2578</v>
      </c>
      <c r="V100" s="11">
        <v>39287</v>
      </c>
      <c r="W100" s="88" t="s">
        <v>5936</v>
      </c>
      <c r="X100" s="90">
        <v>-113.73074859882341</v>
      </c>
      <c r="Y100" s="90">
        <v>-14.718546638816443</v>
      </c>
      <c r="Z100" s="90">
        <f t="shared" si="16"/>
        <v>4.0176245117081351</v>
      </c>
      <c r="AF100" s="88" t="s">
        <v>5935</v>
      </c>
      <c r="AG100" s="83" t="s">
        <v>2618</v>
      </c>
      <c r="AH100" s="98">
        <v>1</v>
      </c>
      <c r="AI100" s="99">
        <v>39273</v>
      </c>
      <c r="AJ100" s="90">
        <v>-4.076520293958108</v>
      </c>
      <c r="AK100" s="90">
        <v>7.5555936170997498E-2</v>
      </c>
      <c r="AL100" s="90">
        <f t="shared" si="17"/>
        <v>-4.6809677833260883</v>
      </c>
      <c r="AM100" s="97" t="s">
        <v>5899</v>
      </c>
    </row>
    <row r="101" spans="12:43" ht="15.75" x14ac:dyDescent="0.25">
      <c r="L101" s="88" t="s">
        <v>5934</v>
      </c>
      <c r="M101" s="90">
        <v>-5.0739150052926769</v>
      </c>
      <c r="N101" s="90">
        <v>0.91057567840143372</v>
      </c>
      <c r="O101" s="89">
        <f t="shared" si="15"/>
        <v>-12.358520432504147</v>
      </c>
      <c r="P101" s="90">
        <f>VAR(M100:M101)</f>
        <v>3.8110676355265611E-3</v>
      </c>
      <c r="Q101" s="90">
        <f>VAR(N100:N101)</f>
        <v>1.3688576941451624E-3</v>
      </c>
      <c r="R101" s="90">
        <f>VAR(O100:O101)</f>
        <v>5.4873423266867505E-2</v>
      </c>
      <c r="S101" s="90">
        <v>1</v>
      </c>
      <c r="U101" s="14" t="s">
        <v>2578</v>
      </c>
      <c r="V101" s="11">
        <v>39287</v>
      </c>
      <c r="W101" s="88" t="s">
        <v>5783</v>
      </c>
      <c r="X101" s="90">
        <v>-113.78927708266099</v>
      </c>
      <c r="Y101" s="90">
        <v>-15.278990265067035</v>
      </c>
      <c r="Z101" s="90">
        <f t="shared" si="16"/>
        <v>8.4426450378752946</v>
      </c>
      <c r="AA101" s="100">
        <f>VAR(X100:X101)</f>
        <v>1.7127917101627576E-3</v>
      </c>
      <c r="AB101" s="100">
        <f>VAR(Y100:Y101)</f>
        <v>0.15704852910245667</v>
      </c>
      <c r="AC101" s="100">
        <f>VAR(Z100:Z101)</f>
        <v>9.7904033285003322</v>
      </c>
      <c r="AD101" s="90">
        <v>1</v>
      </c>
      <c r="AF101" s="88" t="s">
        <v>5933</v>
      </c>
      <c r="AG101" s="83" t="s">
        <v>2618</v>
      </c>
      <c r="AH101" s="98">
        <v>2</v>
      </c>
      <c r="AI101" s="99">
        <v>39281</v>
      </c>
      <c r="AJ101" s="90">
        <v>6.324786365034714</v>
      </c>
      <c r="AK101" s="90">
        <v>2.0566716010249988</v>
      </c>
      <c r="AL101" s="90">
        <f t="shared" si="17"/>
        <v>-10.128586443165275</v>
      </c>
      <c r="AM101" s="97" t="s">
        <v>5770</v>
      </c>
    </row>
    <row r="102" spans="12:43" ht="15.75" x14ac:dyDescent="0.25">
      <c r="L102" s="88" t="s">
        <v>5932</v>
      </c>
      <c r="M102" s="90">
        <v>-61.757063865726401</v>
      </c>
      <c r="N102" s="90">
        <v>-7.9277256307975037</v>
      </c>
      <c r="O102" s="89">
        <f t="shared" ref="O102:O133" si="18">M102-N102*8</f>
        <v>1.6647411806536283</v>
      </c>
      <c r="S102" s="90"/>
      <c r="U102" s="14" t="s">
        <v>2583</v>
      </c>
      <c r="V102" s="11">
        <v>39322</v>
      </c>
      <c r="W102" s="88" t="s">
        <v>5920</v>
      </c>
      <c r="X102" s="90">
        <v>-35.230197113778054</v>
      </c>
      <c r="Y102" s="90">
        <v>-3.1818559622982896</v>
      </c>
      <c r="Z102" s="90">
        <f t="shared" ref="Z102:Z133" si="19">X102-Y102*8</f>
        <v>-9.7753494153917373</v>
      </c>
      <c r="AD102" s="90"/>
      <c r="AF102" s="88" t="s">
        <v>5919</v>
      </c>
      <c r="AG102" s="83" t="s">
        <v>2618</v>
      </c>
      <c r="AH102" s="98">
        <v>1</v>
      </c>
      <c r="AI102" s="99">
        <v>39330</v>
      </c>
      <c r="AJ102" s="90">
        <v>8.0555202690174941</v>
      </c>
      <c r="AK102" s="90">
        <v>2.634502783101178</v>
      </c>
      <c r="AL102" s="90">
        <f t="shared" ref="AL102:AL133" si="20">AJ102-AK102*8</f>
        <v>-13.02050199579193</v>
      </c>
      <c r="AM102" s="97" t="s">
        <v>5799</v>
      </c>
      <c r="AN102" s="83">
        <f>VAR(AJ100:AJ102)</f>
        <v>43.061504713748207</v>
      </c>
      <c r="AO102" s="83">
        <f>VAR(AK100:AK102)</f>
        <v>1.8011528529872294</v>
      </c>
      <c r="AP102" s="83">
        <f>VAR(AL100:AL102)</f>
        <v>17.931259251240022</v>
      </c>
      <c r="AQ102" s="83">
        <v>2</v>
      </c>
    </row>
    <row r="103" spans="12:43" ht="15.75" x14ac:dyDescent="0.25">
      <c r="L103" s="88" t="s">
        <v>5931</v>
      </c>
      <c r="M103" s="90">
        <v>-61.709508640573006</v>
      </c>
      <c r="N103" s="90">
        <v>-8.0346580358657445</v>
      </c>
      <c r="O103" s="89">
        <f t="shared" si="18"/>
        <v>2.5677556463529498</v>
      </c>
      <c r="P103" s="90">
        <f>VAR(M102:M103)</f>
        <v>1.1307497196950699E-3</v>
      </c>
      <c r="Q103" s="90">
        <f>VAR(N102:N103)</f>
        <v>5.7172696268391601E-3</v>
      </c>
      <c r="R103" s="90">
        <f>VAR(O102:O103)</f>
        <v>0.40771756263111492</v>
      </c>
      <c r="S103" s="90">
        <v>1</v>
      </c>
      <c r="U103" s="14" t="s">
        <v>2583</v>
      </c>
      <c r="V103" s="11">
        <v>39322</v>
      </c>
      <c r="W103" s="88" t="s">
        <v>5930</v>
      </c>
      <c r="X103" s="90">
        <v>-35.357703690417097</v>
      </c>
      <c r="Y103" s="90">
        <v>-3.2136957896622409</v>
      </c>
      <c r="Z103" s="90">
        <f t="shared" si="19"/>
        <v>-9.6481373731191695</v>
      </c>
      <c r="AA103" s="100">
        <f>VAR(X102:X103)</f>
        <v>8.1289635431040265E-3</v>
      </c>
      <c r="AB103" s="100">
        <f>VAR(Y102:Y103)</f>
        <v>5.06887303283111E-4</v>
      </c>
      <c r="AC103" s="100">
        <f>VAR(Z102:Z103)</f>
        <v>8.0914518495787853E-3</v>
      </c>
      <c r="AD103" s="90">
        <v>1</v>
      </c>
      <c r="AF103" s="88" t="s">
        <v>5929</v>
      </c>
      <c r="AG103" s="83" t="s">
        <v>2636</v>
      </c>
      <c r="AH103" s="98">
        <v>2</v>
      </c>
      <c r="AI103" s="99">
        <v>39260</v>
      </c>
      <c r="AJ103" s="90">
        <v>-15.924748044283197</v>
      </c>
      <c r="AK103" s="90">
        <v>-2.504637847301816</v>
      </c>
      <c r="AL103" s="90">
        <f t="shared" si="20"/>
        <v>4.1123547341313316</v>
      </c>
      <c r="AM103" s="97" t="s">
        <v>5751</v>
      </c>
    </row>
    <row r="104" spans="12:43" ht="15.75" x14ac:dyDescent="0.25">
      <c r="L104" s="88" t="s">
        <v>5928</v>
      </c>
      <c r="M104" s="90">
        <v>-35.38837924718792</v>
      </c>
      <c r="N104" s="90">
        <v>-1.5088280956585542</v>
      </c>
      <c r="O104" s="89">
        <f t="shared" si="18"/>
        <v>-23.317754481919486</v>
      </c>
      <c r="U104" s="14" t="s">
        <v>2590</v>
      </c>
      <c r="V104" s="11">
        <v>39323</v>
      </c>
      <c r="W104" s="88" t="s">
        <v>5779</v>
      </c>
      <c r="X104" s="90">
        <v>-9.2239048391491441</v>
      </c>
      <c r="Y104" s="90">
        <v>2.9606801738915798</v>
      </c>
      <c r="Z104" s="90">
        <f t="shared" si="19"/>
        <v>-32.909346230281784</v>
      </c>
      <c r="AF104" s="88" t="s">
        <v>5907</v>
      </c>
      <c r="AG104" s="83" t="s">
        <v>2636</v>
      </c>
      <c r="AH104" s="98">
        <v>1</v>
      </c>
      <c r="AI104" s="99">
        <v>39323</v>
      </c>
      <c r="AJ104" s="90">
        <v>-11.321527991683402</v>
      </c>
      <c r="AK104" s="90">
        <v>-0.93480102302762047</v>
      </c>
      <c r="AL104" s="90">
        <f t="shared" si="20"/>
        <v>-3.843119807462438</v>
      </c>
      <c r="AM104" s="97" t="s">
        <v>5778</v>
      </c>
      <c r="AN104" s="83">
        <f>VAR(AJ103:AJ104)</f>
        <v>10.594817426328405</v>
      </c>
      <c r="AO104" s="83">
        <f>VAR(AK103:AK104)</f>
        <v>1.2321938274236457</v>
      </c>
      <c r="AP104" s="83">
        <f>VAR(AL103:AL104)</f>
        <v>31.644787590973301</v>
      </c>
      <c r="AQ104" s="83">
        <v>1</v>
      </c>
    </row>
    <row r="105" spans="12:43" ht="15.75" x14ac:dyDescent="0.25">
      <c r="L105" s="88" t="s">
        <v>5927</v>
      </c>
      <c r="M105" s="90">
        <v>-35.900203132570063</v>
      </c>
      <c r="N105" s="90">
        <v>-2.0929266211331767</v>
      </c>
      <c r="O105" s="89">
        <f t="shared" si="18"/>
        <v>-19.156790163504649</v>
      </c>
      <c r="P105" s="90">
        <f>VAR(M104:M105)</f>
        <v>0.13098184482383624</v>
      </c>
      <c r="Q105" s="90">
        <f>VAR(N104:N105)</f>
        <v>0.17058554373081325</v>
      </c>
      <c r="R105" s="90">
        <f>VAR(O104:O105)</f>
        <v>8.6568120295607258</v>
      </c>
      <c r="S105" s="90">
        <v>1</v>
      </c>
      <c r="U105" s="14" t="s">
        <v>2590</v>
      </c>
      <c r="V105" s="11">
        <v>39323</v>
      </c>
      <c r="W105" s="88" t="s">
        <v>5926</v>
      </c>
      <c r="X105" s="90">
        <v>-10.095044830185786</v>
      </c>
      <c r="Y105" s="90">
        <v>2.6475640541044529</v>
      </c>
      <c r="Z105" s="90">
        <f t="shared" si="19"/>
        <v>-31.275557263021412</v>
      </c>
      <c r="AA105" s="100">
        <f>VAR(X104:X105)</f>
        <v>0.37944244199166072</v>
      </c>
      <c r="AB105" s="100">
        <f>VAR(Y104:Y105)</f>
        <v>4.902085223527318E-2</v>
      </c>
      <c r="AC105" s="100">
        <f>VAR(Z104:Z105)</f>
        <v>1.334633194770857</v>
      </c>
      <c r="AD105" s="90">
        <v>1</v>
      </c>
      <c r="AF105" s="88" t="s">
        <v>5893</v>
      </c>
      <c r="AG105" s="83" t="s">
        <v>2639</v>
      </c>
      <c r="AH105" s="98">
        <v>2</v>
      </c>
      <c r="AI105" s="99">
        <v>39274</v>
      </c>
      <c r="AJ105" s="90">
        <v>-114.85462112811769</v>
      </c>
      <c r="AK105" s="90">
        <v>-13.321378086161666</v>
      </c>
      <c r="AL105" s="90">
        <f t="shared" si="20"/>
        <v>-8.283596438824361</v>
      </c>
      <c r="AM105" s="97" t="s">
        <v>5762</v>
      </c>
    </row>
    <row r="106" spans="12:43" ht="15.75" x14ac:dyDescent="0.25">
      <c r="L106" s="88" t="s">
        <v>5925</v>
      </c>
      <c r="M106" s="90">
        <v>-28.534610322942019</v>
      </c>
      <c r="N106" s="90">
        <v>-3.7565733466203106</v>
      </c>
      <c r="O106" s="89">
        <f t="shared" si="18"/>
        <v>1.5179764500204662</v>
      </c>
      <c r="U106" s="14" t="s">
        <v>2600</v>
      </c>
      <c r="V106" s="11">
        <v>39273</v>
      </c>
      <c r="W106" s="88" t="s">
        <v>5775</v>
      </c>
      <c r="X106" s="90">
        <v>-41.275530009684466</v>
      </c>
      <c r="Y106" s="90">
        <v>-6.1043924414790895</v>
      </c>
      <c r="Z106" s="90">
        <f t="shared" si="19"/>
        <v>7.55960952214825</v>
      </c>
      <c r="AF106" s="88" t="s">
        <v>5924</v>
      </c>
      <c r="AG106" s="83" t="s">
        <v>2639</v>
      </c>
      <c r="AH106" s="98">
        <v>1</v>
      </c>
      <c r="AI106" s="99">
        <v>39318</v>
      </c>
      <c r="AJ106" s="90">
        <v>-112.03006491531738</v>
      </c>
      <c r="AK106" s="90">
        <v>-13.00586758097111</v>
      </c>
      <c r="AL106" s="90">
        <f t="shared" si="20"/>
        <v>-7.9831242675485043</v>
      </c>
      <c r="AM106" s="97" t="s">
        <v>5923</v>
      </c>
      <c r="AN106" s="83">
        <f>VAR(AJ105:AJ106)</f>
        <v>3.9890588996343954</v>
      </c>
      <c r="AO106" s="83">
        <f>VAR(AK105:AK106)</f>
        <v>4.9773439442799869E-2</v>
      </c>
      <c r="AP106" s="83">
        <f>VAR(AL105:AL106)</f>
        <v>4.5141762855613873E-2</v>
      </c>
      <c r="AQ106" s="83">
        <v>1</v>
      </c>
    </row>
    <row r="107" spans="12:43" ht="15.75" x14ac:dyDescent="0.25">
      <c r="L107" s="88" t="s">
        <v>5922</v>
      </c>
      <c r="M107" s="90">
        <v>-28.487860558149745</v>
      </c>
      <c r="N107" s="90">
        <v>-3.6695644699140662</v>
      </c>
      <c r="O107" s="89">
        <f t="shared" si="18"/>
        <v>0.86865520116278461</v>
      </c>
      <c r="P107" s="90">
        <f>VAR(M106:M107)</f>
        <v>1.0927702540664758E-3</v>
      </c>
      <c r="Q107" s="90">
        <f>VAR(N106:N107)</f>
        <v>3.7852723128412253E-3</v>
      </c>
      <c r="R107" s="90">
        <f>VAR(O106:O107)</f>
        <v>0.21080904210905027</v>
      </c>
      <c r="S107" s="90">
        <v>1</v>
      </c>
      <c r="U107" s="15" t="s">
        <v>2600</v>
      </c>
      <c r="V107" s="11">
        <v>39273</v>
      </c>
      <c r="W107" s="88" t="s">
        <v>5921</v>
      </c>
      <c r="X107" s="90">
        <v>-41.391978017881264</v>
      </c>
      <c r="Y107" s="90">
        <v>-6.1062076700992094</v>
      </c>
      <c r="Z107" s="90">
        <f t="shared" si="19"/>
        <v>7.4576833429124108</v>
      </c>
      <c r="AA107" s="100">
        <f>VAR(X106:X107)</f>
        <v>6.7800693065007689E-3</v>
      </c>
      <c r="AB107" s="100">
        <f>VAR(Y106:Y107)</f>
        <v>1.6475274716511008E-6</v>
      </c>
      <c r="AC107" s="100">
        <f>VAR(Z106:Z107)</f>
        <v>5.1944730068082135E-3</v>
      </c>
      <c r="AD107" s="90">
        <v>1</v>
      </c>
      <c r="AF107" s="88" t="s">
        <v>5890</v>
      </c>
      <c r="AG107" s="83" t="s">
        <v>2643</v>
      </c>
      <c r="AH107" s="98">
        <v>2</v>
      </c>
      <c r="AI107" s="99">
        <v>39260</v>
      </c>
      <c r="AJ107" s="90">
        <v>-87.799865173166154</v>
      </c>
      <c r="AK107" s="90">
        <v>-11.023543647722809</v>
      </c>
      <c r="AL107" s="90">
        <f t="shared" si="20"/>
        <v>0.3884840086163166</v>
      </c>
      <c r="AM107" s="97" t="s">
        <v>5751</v>
      </c>
    </row>
    <row r="108" spans="12:43" ht="15.75" x14ac:dyDescent="0.25">
      <c r="L108" s="88" t="s">
        <v>5920</v>
      </c>
      <c r="M108" s="90">
        <v>-35.230197113778054</v>
      </c>
      <c r="N108" s="90">
        <v>-3.1818559622982896</v>
      </c>
      <c r="O108" s="89">
        <f t="shared" si="18"/>
        <v>-9.7753494153917373</v>
      </c>
      <c r="U108" s="14" t="s">
        <v>2618</v>
      </c>
      <c r="V108" s="11">
        <v>39330</v>
      </c>
      <c r="W108" s="88" t="s">
        <v>5919</v>
      </c>
      <c r="X108" s="90">
        <v>8.0555202690174941</v>
      </c>
      <c r="Y108" s="90">
        <v>2.634502783101178</v>
      </c>
      <c r="Z108" s="90">
        <f t="shared" si="19"/>
        <v>-13.02050199579193</v>
      </c>
      <c r="AF108" s="88" t="s">
        <v>5918</v>
      </c>
      <c r="AG108" s="83" t="s">
        <v>2643</v>
      </c>
      <c r="AH108" s="98">
        <v>1</v>
      </c>
      <c r="AI108" s="99">
        <v>39300</v>
      </c>
      <c r="AJ108" s="90">
        <v>-78.896586183932911</v>
      </c>
      <c r="AK108" s="90">
        <v>-8.6473570921325287</v>
      </c>
      <c r="AL108" s="90">
        <f t="shared" si="20"/>
        <v>-9.7177294468726814</v>
      </c>
      <c r="AM108" s="97" t="s">
        <v>5917</v>
      </c>
      <c r="AN108" s="83">
        <f>VAR(AJ107:AJ108)</f>
        <v>39.634188380061062</v>
      </c>
      <c r="AO108" s="83">
        <f>VAR(AK107:AK108)</f>
        <v>2.8231312734839946</v>
      </c>
      <c r="AP108" s="83">
        <f>VAR(AL107:AL108)</f>
        <v>51.067775203953445</v>
      </c>
      <c r="AQ108" s="83">
        <v>1</v>
      </c>
    </row>
    <row r="109" spans="12:43" ht="15.75" x14ac:dyDescent="0.25">
      <c r="L109" s="88" t="s">
        <v>5916</v>
      </c>
      <c r="M109" s="90">
        <v>-35.167490577997285</v>
      </c>
      <c r="N109" s="90">
        <v>-3.1063770789582961</v>
      </c>
      <c r="O109" s="89">
        <f t="shared" si="18"/>
        <v>-10.316473946330916</v>
      </c>
      <c r="P109" s="90">
        <f>VAR(M108:M109)</f>
        <v>1.9660548148124598E-3</v>
      </c>
      <c r="Q109" s="90">
        <f>VAR(N108:N109)</f>
        <v>2.8485309151261764E-3</v>
      </c>
      <c r="R109" s="90">
        <f>VAR(O108:O109)</f>
        <v>0.14640787899207314</v>
      </c>
      <c r="S109" s="90">
        <v>1</v>
      </c>
      <c r="U109" s="14" t="s">
        <v>2618</v>
      </c>
      <c r="V109" s="11">
        <v>39330</v>
      </c>
      <c r="W109" s="88" t="s">
        <v>5915</v>
      </c>
      <c r="X109" s="90">
        <v>7.6624162677343399</v>
      </c>
      <c r="Y109" s="90">
        <v>2.5650162634668718</v>
      </c>
      <c r="Z109" s="90">
        <f t="shared" si="19"/>
        <v>-12.857713840000635</v>
      </c>
      <c r="AA109" s="100">
        <f>VAR(X108:X109)</f>
        <v>7.726537791241303E-2</v>
      </c>
      <c r="AB109" s="100">
        <f>VAR(Y108:Y109)</f>
        <v>2.4141882054444096E-3</v>
      </c>
      <c r="AC109" s="100">
        <f>VAR(Z108:Z109)</f>
        <v>1.3249991832965522E-2</v>
      </c>
      <c r="AD109" s="90">
        <v>1</v>
      </c>
      <c r="AF109" s="88" t="s">
        <v>5914</v>
      </c>
      <c r="AG109" s="83" t="s">
        <v>456</v>
      </c>
      <c r="AH109" s="98">
        <v>2</v>
      </c>
      <c r="AI109" s="99">
        <v>39317</v>
      </c>
      <c r="AJ109" s="90">
        <v>-27.975198884289938</v>
      </c>
      <c r="AK109" s="90">
        <v>-1.7243506027670625</v>
      </c>
      <c r="AL109" s="90">
        <f t="shared" si="20"/>
        <v>-14.180394062153438</v>
      </c>
      <c r="AM109" s="97" t="s">
        <v>5888</v>
      </c>
    </row>
    <row r="110" spans="12:43" ht="15.75" x14ac:dyDescent="0.25">
      <c r="L110" s="88" t="s">
        <v>5913</v>
      </c>
      <c r="M110" s="90">
        <v>-71.611035121337082</v>
      </c>
      <c r="N110" s="90">
        <v>-8.9628372730643111</v>
      </c>
      <c r="O110" s="89">
        <f t="shared" si="18"/>
        <v>9.1663063177406912E-2</v>
      </c>
      <c r="U110" s="14" t="s">
        <v>2621</v>
      </c>
      <c r="V110" s="11">
        <v>39352</v>
      </c>
      <c r="W110" s="88" t="s">
        <v>5772</v>
      </c>
      <c r="X110" s="90">
        <v>-62.744447283955743</v>
      </c>
      <c r="Y110" s="90">
        <v>-8.0471263961286645</v>
      </c>
      <c r="Z110" s="90">
        <f t="shared" si="19"/>
        <v>1.6325638850735729</v>
      </c>
      <c r="AF110" s="88" t="s">
        <v>5912</v>
      </c>
      <c r="AG110" s="83" t="s">
        <v>456</v>
      </c>
      <c r="AH110" s="98">
        <v>1</v>
      </c>
      <c r="AI110" s="99">
        <v>39339</v>
      </c>
      <c r="AJ110" s="90">
        <v>-29.842817348156078</v>
      </c>
      <c r="AK110" s="90">
        <v>-2.5785796143113306</v>
      </c>
      <c r="AL110" s="90">
        <f t="shared" si="20"/>
        <v>-9.2141804336654332</v>
      </c>
      <c r="AM110" s="97" t="s">
        <v>5760</v>
      </c>
      <c r="AN110" s="83">
        <f>VAR(AJ109:AJ110)</f>
        <v>1.7439993632868609</v>
      </c>
      <c r="AO110" s="83">
        <f>VAR(AK109:AK110)</f>
        <v>0.36485360208194706</v>
      </c>
      <c r="AP110" s="83">
        <f>VAR(AL109:AL110)</f>
        <v>12.33163890188996</v>
      </c>
      <c r="AQ110" s="83">
        <v>1</v>
      </c>
    </row>
    <row r="111" spans="12:43" ht="15.75" x14ac:dyDescent="0.25">
      <c r="L111" s="88" t="s">
        <v>5911</v>
      </c>
      <c r="M111" s="90">
        <v>-71.709459946824509</v>
      </c>
      <c r="N111" s="90">
        <v>-9.0317376392153879</v>
      </c>
      <c r="O111" s="89">
        <f t="shared" si="18"/>
        <v>0.54444116689859356</v>
      </c>
      <c r="P111" s="90">
        <f>VAR(M110:M111)</f>
        <v>4.8437231361152661E-3</v>
      </c>
      <c r="Q111" s="90">
        <f>VAR(N110:N111)</f>
        <v>2.3736302278762216E-3</v>
      </c>
      <c r="R111" s="90">
        <f>VAR(O110:O111)</f>
        <v>0.10250400560467685</v>
      </c>
      <c r="S111" s="90">
        <v>1</v>
      </c>
      <c r="U111" s="14" t="s">
        <v>2621</v>
      </c>
      <c r="V111" s="11">
        <v>39352</v>
      </c>
      <c r="W111" s="88" t="s">
        <v>5910</v>
      </c>
      <c r="X111" s="90">
        <v>-62.991922433017436</v>
      </c>
      <c r="Y111" s="90">
        <v>-8.1032270829949713</v>
      </c>
      <c r="Z111" s="90">
        <f t="shared" si="19"/>
        <v>1.8338942309423345</v>
      </c>
      <c r="AA111" s="100">
        <f>VAR(X110:X111)</f>
        <v>3.0621974701553444E-2</v>
      </c>
      <c r="AB111" s="100">
        <f>VAR(Y110:Y111)</f>
        <v>1.5736435334357019E-3</v>
      </c>
      <c r="AC111" s="100">
        <f>VAR(Z110:Z111)</f>
        <v>2.0266954083817592E-2</v>
      </c>
      <c r="AD111" s="90">
        <v>1</v>
      </c>
      <c r="AF111" s="88" t="s">
        <v>5909</v>
      </c>
      <c r="AG111" s="83" t="s">
        <v>2851</v>
      </c>
      <c r="AH111" s="98">
        <v>2</v>
      </c>
      <c r="AI111" s="99">
        <v>39318</v>
      </c>
      <c r="AJ111" s="90">
        <v>-22.407982869446673</v>
      </c>
      <c r="AK111" s="90">
        <v>-2.2661726693560813</v>
      </c>
      <c r="AL111" s="90">
        <f t="shared" si="20"/>
        <v>-4.278601514598023</v>
      </c>
      <c r="AM111" s="97" t="s">
        <v>5753</v>
      </c>
    </row>
    <row r="112" spans="12:43" ht="15.75" x14ac:dyDescent="0.25">
      <c r="L112" s="88" t="s">
        <v>5908</v>
      </c>
      <c r="M112" s="90">
        <v>-13.853852187398948</v>
      </c>
      <c r="N112" s="90">
        <v>-2.0296051379975109</v>
      </c>
      <c r="O112" s="89">
        <f t="shared" si="18"/>
        <v>2.3829889165811391</v>
      </c>
      <c r="U112" s="14" t="s">
        <v>2636</v>
      </c>
      <c r="V112" s="11">
        <v>39323</v>
      </c>
      <c r="W112" s="88" t="s">
        <v>5907</v>
      </c>
      <c r="X112" s="90">
        <v>-11.321527991683402</v>
      </c>
      <c r="Y112" s="90">
        <v>-0.93480102302762047</v>
      </c>
      <c r="Z112" s="90">
        <f t="shared" si="19"/>
        <v>-3.843119807462438</v>
      </c>
      <c r="AF112" s="88" t="s">
        <v>5857</v>
      </c>
      <c r="AG112" s="83" t="s">
        <v>2851</v>
      </c>
      <c r="AH112" s="98">
        <v>1</v>
      </c>
      <c r="AI112" s="99">
        <v>39350</v>
      </c>
      <c r="AJ112" s="90">
        <v>-22.029809442993415</v>
      </c>
      <c r="AK112" s="90">
        <v>-2.3269799217712586</v>
      </c>
      <c r="AL112" s="90">
        <f t="shared" si="20"/>
        <v>-3.4139700688233461</v>
      </c>
      <c r="AM112" s="97" t="s">
        <v>5768</v>
      </c>
      <c r="AN112" s="83">
        <f>VAR(AJ111:AJ112)</f>
        <v>7.1507570237699172E-2</v>
      </c>
      <c r="AO112" s="83">
        <f>VAR(AK111:AK112)</f>
        <v>1.8487609731415403E-3</v>
      </c>
      <c r="AP112" s="83">
        <f>VAR(AL111:AL112)</f>
        <v>0.37379376851120583</v>
      </c>
      <c r="AQ112" s="83">
        <v>1</v>
      </c>
    </row>
    <row r="113" spans="12:43" ht="15.75" x14ac:dyDescent="0.25">
      <c r="L113" s="88" t="s">
        <v>5906</v>
      </c>
      <c r="M113" s="90">
        <v>-14.010851721673417</v>
      </c>
      <c r="N113" s="90">
        <v>-2.0922002225199541</v>
      </c>
      <c r="O113" s="89">
        <f t="shared" si="18"/>
        <v>2.7267500584862159</v>
      </c>
      <c r="P113" s="90">
        <f>VAR(M112:M113)</f>
        <v>1.2324426881200083E-2</v>
      </c>
      <c r="Q113" s="90">
        <f>VAR(N112:N113)</f>
        <v>1.9590723031859057E-3</v>
      </c>
      <c r="R113" s="90">
        <f>VAR(O112:O113)</f>
        <v>5.9085861341941166E-2</v>
      </c>
      <c r="S113" s="90">
        <v>1</v>
      </c>
      <c r="U113" s="14" t="s">
        <v>2636</v>
      </c>
      <c r="V113" s="11">
        <v>39323</v>
      </c>
      <c r="W113" s="88" t="s">
        <v>5905</v>
      </c>
      <c r="X113" s="90">
        <v>-11.182616592018951</v>
      </c>
      <c r="Y113" s="90">
        <v>-1.0124773341180966</v>
      </c>
      <c r="Z113" s="90">
        <f t="shared" si="19"/>
        <v>-3.0827979190741779</v>
      </c>
      <c r="AA113" s="100">
        <f>VAR(X112:X113)</f>
        <v>9.6481884783684319E-3</v>
      </c>
      <c r="AB113" s="100">
        <f>VAR(Y112:Y113)</f>
        <v>3.0168046523122122E-3</v>
      </c>
      <c r="AC113" s="100">
        <f>VAR(Z112:Z113)</f>
        <v>0.28904468698114272</v>
      </c>
      <c r="AD113" s="90">
        <v>1</v>
      </c>
      <c r="AF113" s="88" t="s">
        <v>5904</v>
      </c>
      <c r="AG113" s="83" t="s">
        <v>1019</v>
      </c>
      <c r="AH113" s="98">
        <v>2</v>
      </c>
      <c r="AI113" s="99">
        <v>39276</v>
      </c>
      <c r="AJ113" s="90">
        <v>-39.045918420355768</v>
      </c>
      <c r="AK113" s="90">
        <v>-5.7686757890050471</v>
      </c>
      <c r="AL113" s="90">
        <f t="shared" si="20"/>
        <v>7.1034878916846083</v>
      </c>
      <c r="AM113" s="97" t="s">
        <v>5808</v>
      </c>
    </row>
    <row r="114" spans="12:43" ht="15.75" x14ac:dyDescent="0.25">
      <c r="L114" s="88" t="s">
        <v>5903</v>
      </c>
      <c r="M114" s="90">
        <v>-61.573214568505215</v>
      </c>
      <c r="N114" s="90">
        <v>-4.1909468827522334</v>
      </c>
      <c r="O114" s="89">
        <f t="shared" si="18"/>
        <v>-28.045639506487348</v>
      </c>
      <c r="U114" s="14" t="s">
        <v>604</v>
      </c>
      <c r="V114" s="11">
        <v>39348</v>
      </c>
      <c r="W114" s="88" t="s">
        <v>5769</v>
      </c>
      <c r="X114" s="90">
        <v>-13.133571496630156</v>
      </c>
      <c r="Y114" s="90">
        <v>-0.79037141492736362</v>
      </c>
      <c r="Z114" s="90">
        <f t="shared" si="19"/>
        <v>-6.8106001772112466</v>
      </c>
      <c r="AF114" s="88" t="s">
        <v>5848</v>
      </c>
      <c r="AG114" s="83" t="s">
        <v>1019</v>
      </c>
      <c r="AH114" s="98">
        <v>1</v>
      </c>
      <c r="AI114" s="99">
        <v>39315</v>
      </c>
      <c r="AJ114" s="90">
        <v>-37.45529180937335</v>
      </c>
      <c r="AK114" s="90">
        <v>-5.2969518332421179</v>
      </c>
      <c r="AL114" s="90">
        <f t="shared" si="20"/>
        <v>4.9203228565635939</v>
      </c>
      <c r="AM114" s="97" t="s">
        <v>5888</v>
      </c>
      <c r="AN114" s="83">
        <f>VAR(AJ113:AJ114)</f>
        <v>1.2650465077827073</v>
      </c>
      <c r="AO114" s="83">
        <f>VAR(AK113:AK114)</f>
        <v>0.11126174522031296</v>
      </c>
      <c r="AP114" s="83">
        <f>VAR(AL113:AL114)</f>
        <v>2.3831047852874718</v>
      </c>
      <c r="AQ114" s="83">
        <v>1</v>
      </c>
    </row>
    <row r="115" spans="12:43" ht="15.75" x14ac:dyDescent="0.25">
      <c r="L115" s="88" t="s">
        <v>5902</v>
      </c>
      <c r="M115" s="90">
        <v>-61.738122203163584</v>
      </c>
      <c r="N115" s="90">
        <v>-4.0710285030575166</v>
      </c>
      <c r="O115" s="89">
        <f t="shared" si="18"/>
        <v>-29.169894178703451</v>
      </c>
      <c r="P115" s="90">
        <f>VAR(M114:M115)</f>
        <v>1.3597263984309181E-2</v>
      </c>
      <c r="Q115" s="90">
        <f>VAR(N114:N115)</f>
        <v>7.1902088943031272E-3</v>
      </c>
      <c r="R115" s="90">
        <f>VAR(O114:O115)</f>
        <v>0.63197428399986944</v>
      </c>
      <c r="S115" s="90">
        <v>1</v>
      </c>
      <c r="U115" s="14" t="s">
        <v>604</v>
      </c>
      <c r="V115" s="11">
        <v>39348</v>
      </c>
      <c r="W115" s="88" t="s">
        <v>5901</v>
      </c>
      <c r="X115" s="90">
        <v>-13.007626180649952</v>
      </c>
      <c r="Y115" s="90">
        <v>-0.81714480388043553</v>
      </c>
      <c r="Z115" s="90">
        <f t="shared" si="19"/>
        <v>-6.4704677496064678</v>
      </c>
      <c r="AA115" s="100">
        <f>VAR(X114:X115)</f>
        <v>7.9311113086766548E-3</v>
      </c>
      <c r="AB115" s="100">
        <f>VAR(Y114:Y115)</f>
        <v>3.5840717801623645E-4</v>
      </c>
      <c r="AC115" s="100">
        <f>VAR(Z114:Z115)</f>
        <v>5.7845034154160042E-2</v>
      </c>
      <c r="AD115" s="90">
        <v>1</v>
      </c>
      <c r="AF115" s="88" t="s">
        <v>5900</v>
      </c>
      <c r="AG115" s="83" t="s">
        <v>2941</v>
      </c>
      <c r="AH115" s="98">
        <v>2</v>
      </c>
      <c r="AI115" s="99">
        <v>39272</v>
      </c>
      <c r="AJ115" s="90">
        <v>-19.34131336219443</v>
      </c>
      <c r="AK115" s="90">
        <v>-1.3709710459139195</v>
      </c>
      <c r="AL115" s="90">
        <f t="shared" si="20"/>
        <v>-8.3735449948830745</v>
      </c>
      <c r="AM115" s="97" t="s">
        <v>5899</v>
      </c>
    </row>
    <row r="116" spans="12:43" ht="15.75" x14ac:dyDescent="0.25">
      <c r="L116" s="88" t="s">
        <v>5898</v>
      </c>
      <c r="M116" s="90">
        <v>-58.277742064985375</v>
      </c>
      <c r="N116" s="90">
        <v>-7.4813130412068043</v>
      </c>
      <c r="O116" s="89">
        <f t="shared" si="18"/>
        <v>1.5727622646690591</v>
      </c>
      <c r="U116" s="14" t="s">
        <v>2639</v>
      </c>
      <c r="V116" s="11">
        <v>39274</v>
      </c>
      <c r="W116" s="88" t="s">
        <v>5897</v>
      </c>
      <c r="X116" s="90">
        <v>-114.94616979249406</v>
      </c>
      <c r="Y116" s="90">
        <v>-13.321815256823411</v>
      </c>
      <c r="Z116" s="90">
        <f t="shared" si="19"/>
        <v>-8.3716477379067697</v>
      </c>
      <c r="AF116" s="88" t="s">
        <v>5896</v>
      </c>
      <c r="AG116" s="83" t="s">
        <v>2941</v>
      </c>
      <c r="AH116" s="98">
        <v>1</v>
      </c>
      <c r="AI116" s="99">
        <v>39308</v>
      </c>
      <c r="AJ116" s="90">
        <v>-18.551237273210173</v>
      </c>
      <c r="AK116" s="90">
        <v>-1.3125397174244731</v>
      </c>
      <c r="AL116" s="90">
        <f t="shared" si="20"/>
        <v>-8.0509195338143886</v>
      </c>
      <c r="AM116" s="97" t="s">
        <v>5895</v>
      </c>
      <c r="AN116" s="83">
        <f>VAR(AJ115:AJ116)</f>
        <v>0.31211011319233001</v>
      </c>
      <c r="AO116" s="83">
        <f>VAR(AK115:AK116)</f>
        <v>1.707110074520797E-3</v>
      </c>
      <c r="AP116" s="83">
        <f>VAR(AL115:AL116)</f>
        <v>5.2043594064891063E-2</v>
      </c>
      <c r="AQ116" s="83">
        <v>1</v>
      </c>
    </row>
    <row r="117" spans="12:43" ht="15.75" x14ac:dyDescent="0.25">
      <c r="L117" s="88" t="s">
        <v>5894</v>
      </c>
      <c r="M117" s="90">
        <v>-57.998920747808143</v>
      </c>
      <c r="N117" s="90">
        <v>-7.3758894940078408</v>
      </c>
      <c r="O117" s="89">
        <f t="shared" si="18"/>
        <v>1.0081952042545836</v>
      </c>
      <c r="P117" s="90">
        <f>VAR(M116:M117)</f>
        <v>3.8870663456223496E-2</v>
      </c>
      <c r="Q117" s="90">
        <f>VAR(N116:N117)</f>
        <v>5.5570621520060447E-3</v>
      </c>
      <c r="R117" s="90">
        <f>VAR(O116:O117)</f>
        <v>0.15936798285252118</v>
      </c>
      <c r="S117" s="90">
        <v>1</v>
      </c>
      <c r="U117" s="14" t="s">
        <v>2639</v>
      </c>
      <c r="V117" s="11">
        <v>39274</v>
      </c>
      <c r="W117" s="88" t="s">
        <v>5893</v>
      </c>
      <c r="X117" s="90">
        <v>-114.85462112811769</v>
      </c>
      <c r="Y117" s="90">
        <v>-13.321378086161666</v>
      </c>
      <c r="Z117" s="90">
        <f t="shared" si="19"/>
        <v>-8.283596438824361</v>
      </c>
      <c r="AA117" s="100">
        <f>VAR(X116:X117)</f>
        <v>4.1905789745491362E-3</v>
      </c>
      <c r="AB117" s="100">
        <f>VAR(Y116:Y117)</f>
        <v>9.5559093745659656E-8</v>
      </c>
      <c r="AC117" s="100">
        <f>VAR(Z116:Z117)</f>
        <v>3.8765156350498951E-3</v>
      </c>
      <c r="AD117" s="90">
        <v>1</v>
      </c>
      <c r="AF117" s="88" t="s">
        <v>5892</v>
      </c>
      <c r="AG117" s="83" t="s">
        <v>1015</v>
      </c>
      <c r="AH117" s="98">
        <v>2</v>
      </c>
      <c r="AI117" s="99">
        <v>39266</v>
      </c>
      <c r="AJ117" s="90">
        <v>-44.244656394677456</v>
      </c>
      <c r="AK117" s="90">
        <v>-6.5017139710152883</v>
      </c>
      <c r="AL117" s="90">
        <f t="shared" si="20"/>
        <v>7.76905537344485</v>
      </c>
      <c r="AM117" s="101" t="s">
        <v>5801</v>
      </c>
    </row>
    <row r="118" spans="12:43" ht="15.75" x14ac:dyDescent="0.25">
      <c r="L118" s="88" t="s">
        <v>5891</v>
      </c>
      <c r="M118" s="90">
        <v>-26.193376385406083</v>
      </c>
      <c r="N118" s="90">
        <v>-2.4594449665464868</v>
      </c>
      <c r="O118" s="89">
        <f t="shared" si="18"/>
        <v>-6.5178166530341883</v>
      </c>
      <c r="U118" s="14" t="s">
        <v>2643</v>
      </c>
      <c r="V118" s="11">
        <v>39260</v>
      </c>
      <c r="W118" s="88" t="s">
        <v>5890</v>
      </c>
      <c r="X118" s="90">
        <v>-87.799865173166154</v>
      </c>
      <c r="Y118" s="90">
        <v>-11.023543647722809</v>
      </c>
      <c r="Z118" s="90">
        <f t="shared" si="19"/>
        <v>0.3884840086163166</v>
      </c>
      <c r="AF118" s="88" t="s">
        <v>5889</v>
      </c>
      <c r="AG118" s="83" t="s">
        <v>1015</v>
      </c>
      <c r="AH118" s="98">
        <v>1</v>
      </c>
      <c r="AI118" s="99">
        <v>39316</v>
      </c>
      <c r="AJ118" s="90">
        <v>-41.720690534940651</v>
      </c>
      <c r="AK118" s="90">
        <v>-5.6592825242079243</v>
      </c>
      <c r="AL118" s="90">
        <f t="shared" si="20"/>
        <v>3.5535696587227434</v>
      </c>
      <c r="AM118" s="97" t="s">
        <v>5888</v>
      </c>
      <c r="AN118" s="83">
        <f>VAR(AJ117:AJ118)</f>
        <v>3.1852018305584742</v>
      </c>
      <c r="AO118" s="83">
        <f>VAR(AK117:AK118)</f>
        <v>0.35484537128497423</v>
      </c>
      <c r="AP118" s="83">
        <f>VAR(AL117:AL118)</f>
        <v>8.8851599055130777</v>
      </c>
      <c r="AQ118" s="83">
        <v>1</v>
      </c>
    </row>
    <row r="119" spans="12:43" ht="15.75" x14ac:dyDescent="0.25">
      <c r="L119" s="88" t="s">
        <v>5887</v>
      </c>
      <c r="M119" s="90">
        <v>-26.520967728266843</v>
      </c>
      <c r="N119" s="90">
        <v>-2.4168114726813941</v>
      </c>
      <c r="O119" s="89">
        <f t="shared" si="18"/>
        <v>-7.1864759468156905</v>
      </c>
      <c r="P119" s="90">
        <f>VAR(M118:M119)</f>
        <v>5.3658043958658072E-2</v>
      </c>
      <c r="Q119" s="90">
        <f>VAR(N118:N119)</f>
        <v>9.0880739957245019E-4</v>
      </c>
      <c r="R119" s="90">
        <f>VAR(O118:O119)</f>
        <v>0.2235526255801886</v>
      </c>
      <c r="S119" s="90">
        <v>1</v>
      </c>
      <c r="U119" s="14" t="s">
        <v>2643</v>
      </c>
      <c r="V119" s="11">
        <v>39260</v>
      </c>
      <c r="W119" s="88" t="s">
        <v>5886</v>
      </c>
      <c r="X119" s="90">
        <v>-88.316895037414213</v>
      </c>
      <c r="Y119" s="90">
        <v>-11.061220221564897</v>
      </c>
      <c r="Z119" s="90">
        <f t="shared" si="19"/>
        <v>0.17286673510496087</v>
      </c>
      <c r="AA119" s="100">
        <f>VAR(X118:X119)</f>
        <v>0.13365994026218309</v>
      </c>
      <c r="AB119" s="100">
        <f>VAR(Y118:Y119)</f>
        <v>7.0976210823915078E-4</v>
      </c>
      <c r="AC119" s="100">
        <f>VAR(Z118:Z119)</f>
        <v>2.324540431823538E-2</v>
      </c>
      <c r="AD119" s="90">
        <v>1</v>
      </c>
      <c r="AF119" s="88" t="s">
        <v>5885</v>
      </c>
      <c r="AG119" s="83" t="s">
        <v>3432</v>
      </c>
      <c r="AH119" s="98">
        <v>2</v>
      </c>
      <c r="AI119" s="99">
        <v>39275</v>
      </c>
      <c r="AJ119" s="90">
        <v>-21.65990280410109</v>
      </c>
      <c r="AK119" s="90">
        <v>-2.1855098726653401</v>
      </c>
      <c r="AL119" s="90">
        <f t="shared" si="20"/>
        <v>-4.1758238227783693</v>
      </c>
      <c r="AM119" s="97" t="s">
        <v>5884</v>
      </c>
    </row>
    <row r="120" spans="12:43" ht="15.75" x14ac:dyDescent="0.25">
      <c r="L120" s="88" t="s">
        <v>5883</v>
      </c>
      <c r="M120" s="90">
        <v>-21.959428345510123</v>
      </c>
      <c r="N120" s="90">
        <v>-3.6257601367706283</v>
      </c>
      <c r="O120" s="89">
        <f t="shared" si="18"/>
        <v>7.0466527486549033</v>
      </c>
      <c r="U120" s="14" t="s">
        <v>2693</v>
      </c>
      <c r="V120" s="11">
        <v>39335</v>
      </c>
      <c r="W120" s="88" t="s">
        <v>5761</v>
      </c>
      <c r="X120" s="90">
        <v>-63.281766441461627</v>
      </c>
      <c r="Y120" s="90">
        <v>-4.619815887619394</v>
      </c>
      <c r="Z120" s="90">
        <f t="shared" si="19"/>
        <v>-26.323239340506476</v>
      </c>
      <c r="AF120" s="88" t="s">
        <v>5818</v>
      </c>
      <c r="AG120" s="83" t="s">
        <v>3432</v>
      </c>
      <c r="AH120" s="98">
        <v>1</v>
      </c>
      <c r="AI120" s="99">
        <v>39288</v>
      </c>
      <c r="AJ120" s="90">
        <v>-19.036342084631894</v>
      </c>
      <c r="AK120" s="90">
        <v>-2.2366938747607756</v>
      </c>
      <c r="AL120" s="90">
        <f t="shared" si="20"/>
        <v>-1.1427910865456887</v>
      </c>
      <c r="AM120" s="97" t="s">
        <v>5782</v>
      </c>
      <c r="AN120" s="83">
        <f>VAR(AJ119:AJ120)</f>
        <v>3.4415354243708642</v>
      </c>
      <c r="AO120" s="83">
        <f>VAR(AK119:AK120)</f>
        <v>1.3099010352527727E-3</v>
      </c>
      <c r="AP120" s="83">
        <f>VAR(AL119:AL120)</f>
        <v>4.5996437895295514</v>
      </c>
      <c r="AQ120" s="83">
        <v>1</v>
      </c>
    </row>
    <row r="121" spans="12:43" ht="15.75" x14ac:dyDescent="0.25">
      <c r="L121" s="88" t="s">
        <v>5882</v>
      </c>
      <c r="M121" s="90">
        <v>-22.015894766457379</v>
      </c>
      <c r="N121" s="90">
        <v>-3.6906773309128837</v>
      </c>
      <c r="O121" s="89">
        <f t="shared" si="18"/>
        <v>7.5095238808456912</v>
      </c>
      <c r="P121" s="90">
        <f>VAR(M120:M121)</f>
        <v>1.5942283472963595E-3</v>
      </c>
      <c r="Q121" s="90">
        <f>VAR(N120:N121)</f>
        <v>2.1071210476516456E-3</v>
      </c>
      <c r="R121" s="90">
        <f>VAR(O120:O121)</f>
        <v>0.10712484250779092</v>
      </c>
      <c r="S121" s="90">
        <v>1</v>
      </c>
      <c r="U121" s="14" t="s">
        <v>2693</v>
      </c>
      <c r="V121" s="11">
        <v>39335</v>
      </c>
      <c r="W121" s="88" t="s">
        <v>5881</v>
      </c>
      <c r="X121" s="90">
        <v>-64.22151509538962</v>
      </c>
      <c r="Y121" s="90">
        <v>-4.9381116572635078</v>
      </c>
      <c r="Z121" s="90">
        <f t="shared" si="19"/>
        <v>-24.716621837281558</v>
      </c>
      <c r="AA121" s="100">
        <f>VAR(X120:X121)</f>
        <v>0.44156376627973687</v>
      </c>
      <c r="AB121" s="100">
        <f>VAR(Y120:Y121)</f>
        <v>5.0656098486669368E-2</v>
      </c>
      <c r="AC121" s="100">
        <f>VAR(Z120:Z121)</f>
        <v>1.2906099008343341</v>
      </c>
      <c r="AD121" s="90">
        <v>1</v>
      </c>
      <c r="AF121" s="88" t="s">
        <v>5880</v>
      </c>
      <c r="AG121" s="83" t="s">
        <v>3543</v>
      </c>
      <c r="AH121" s="98">
        <v>2</v>
      </c>
      <c r="AI121" s="99">
        <v>39266</v>
      </c>
      <c r="AJ121" s="90">
        <v>-27.941023385652301</v>
      </c>
      <c r="AK121" s="90">
        <v>-3.1415672920867372</v>
      </c>
      <c r="AL121" s="90">
        <f t="shared" si="20"/>
        <v>-2.8084850489584028</v>
      </c>
      <c r="AM121" s="101" t="s">
        <v>5801</v>
      </c>
    </row>
    <row r="122" spans="12:43" ht="15.75" x14ac:dyDescent="0.25">
      <c r="L122" s="88" t="s">
        <v>5879</v>
      </c>
      <c r="M122" s="90">
        <v>-19.966343533344627</v>
      </c>
      <c r="N122" s="90">
        <v>-1.6664618826410793</v>
      </c>
      <c r="O122" s="89">
        <f t="shared" si="18"/>
        <v>-6.6346484722159929</v>
      </c>
      <c r="U122" s="14" t="s">
        <v>5875</v>
      </c>
      <c r="V122" s="11">
        <v>39330</v>
      </c>
      <c r="W122" s="88" t="s">
        <v>5878</v>
      </c>
      <c r="X122" s="90">
        <v>-43.81669433935901</v>
      </c>
      <c r="Y122" s="90">
        <v>-6.1856226400090657</v>
      </c>
      <c r="Z122" s="90">
        <f t="shared" si="19"/>
        <v>5.6682867807135153</v>
      </c>
      <c r="AF122" s="88" t="s">
        <v>5877</v>
      </c>
      <c r="AG122" s="83" t="s">
        <v>3543</v>
      </c>
      <c r="AH122" s="98">
        <v>1</v>
      </c>
      <c r="AI122" s="99">
        <v>39315</v>
      </c>
      <c r="AJ122" s="90">
        <v>-26.549391902110845</v>
      </c>
      <c r="AK122" s="90">
        <v>-2.9276913352967262</v>
      </c>
      <c r="AL122" s="90">
        <f t="shared" si="20"/>
        <v>-3.127861219737035</v>
      </c>
      <c r="AM122" s="97" t="s">
        <v>5832</v>
      </c>
      <c r="AN122" s="83">
        <f>VAR(AJ121:AJ122)</f>
        <v>0.968319092991897</v>
      </c>
      <c r="AO122" s="83">
        <f>VAR(AK121:AK122)</f>
        <v>2.2871462446421333E-2</v>
      </c>
      <c r="AP122" s="83">
        <f>VAR(AL121:AL122)</f>
        <v>5.1000569230611033E-2</v>
      </c>
      <c r="AQ122" s="83">
        <v>1</v>
      </c>
    </row>
    <row r="123" spans="12:43" ht="15.75" x14ac:dyDescent="0.25">
      <c r="L123" s="88" t="s">
        <v>5876</v>
      </c>
      <c r="M123" s="90">
        <v>-19.503460378340204</v>
      </c>
      <c r="N123" s="90">
        <v>-1.6135201927139908</v>
      </c>
      <c r="O123" s="89">
        <f t="shared" si="18"/>
        <v>-6.5952988366282774</v>
      </c>
      <c r="P123" s="90">
        <f>VAR(M122:M123)</f>
        <v>0.10713040759342446</v>
      </c>
      <c r="Q123" s="90">
        <f>VAR(N122:N123)</f>
        <v>1.4014112661679906E-3</v>
      </c>
      <c r="R123" s="90">
        <f>VAR(O122:O123)</f>
        <v>7.7419691044300018E-4</v>
      </c>
      <c r="S123" s="90">
        <v>1</v>
      </c>
      <c r="U123" s="14" t="s">
        <v>5875</v>
      </c>
      <c r="V123" s="11">
        <v>39330</v>
      </c>
      <c r="W123" s="88" t="s">
        <v>5874</v>
      </c>
      <c r="X123" s="90">
        <v>-43.770940946244046</v>
      </c>
      <c r="Y123" s="90">
        <v>-6.0959549317668076</v>
      </c>
      <c r="Z123" s="90">
        <f t="shared" si="19"/>
        <v>4.9966985078904145</v>
      </c>
      <c r="AA123" s="100">
        <f>VAR(X122:X123)</f>
        <v>1.0466864907662206E-3</v>
      </c>
      <c r="AB123" s="100">
        <f>VAR(Y122:Y123)</f>
        <v>4.0201489507093622E-3</v>
      </c>
      <c r="AC123" s="100">
        <f>VAR(Z122:Z123)</f>
        <v>0.22551540409675788</v>
      </c>
      <c r="AD123" s="90">
        <v>1</v>
      </c>
      <c r="AF123" s="88" t="s">
        <v>5873</v>
      </c>
      <c r="AG123" s="83" t="s">
        <v>416</v>
      </c>
      <c r="AH123" s="98">
        <v>2</v>
      </c>
      <c r="AI123" s="99">
        <v>39301</v>
      </c>
      <c r="AJ123" s="90">
        <v>-33.0098657366377</v>
      </c>
      <c r="AK123" s="90">
        <v>-5.5052434391289111</v>
      </c>
      <c r="AL123" s="90">
        <f t="shared" si="20"/>
        <v>11.032081776393589</v>
      </c>
      <c r="AM123" s="97" t="s">
        <v>5872</v>
      </c>
    </row>
    <row r="124" spans="12:43" ht="15.75" x14ac:dyDescent="0.25">
      <c r="L124" s="88" t="s">
        <v>5871</v>
      </c>
      <c r="M124" s="90">
        <v>-7.8665230372379682</v>
      </c>
      <c r="N124" s="90">
        <v>-0.8272676751126159</v>
      </c>
      <c r="O124" s="89">
        <f t="shared" si="18"/>
        <v>-1.248381636337041</v>
      </c>
      <c r="U124" s="14" t="s">
        <v>2724</v>
      </c>
      <c r="V124" s="11">
        <v>39340</v>
      </c>
      <c r="W124" s="88" t="s">
        <v>5758</v>
      </c>
      <c r="X124" s="90">
        <v>-8.9412588790516168</v>
      </c>
      <c r="Y124" s="90">
        <v>-1.0796521620921966</v>
      </c>
      <c r="Z124" s="90">
        <f t="shared" si="19"/>
        <v>-0.30404158231404388</v>
      </c>
      <c r="AF124" s="88" t="s">
        <v>5807</v>
      </c>
      <c r="AG124" s="83" t="s">
        <v>416</v>
      </c>
      <c r="AH124" s="98">
        <v>1</v>
      </c>
      <c r="AI124" s="99">
        <v>39323</v>
      </c>
      <c r="AJ124" s="90">
        <v>-30.617749791565654</v>
      </c>
      <c r="AK124" s="90">
        <v>-5.554222851602046</v>
      </c>
      <c r="AL124" s="90">
        <f t="shared" si="20"/>
        <v>13.816033021250714</v>
      </c>
      <c r="AM124" s="97" t="s">
        <v>5784</v>
      </c>
    </row>
    <row r="125" spans="12:43" ht="15.75" x14ac:dyDescent="0.25">
      <c r="L125" s="88" t="s">
        <v>5870</v>
      </c>
      <c r="M125" s="90">
        <v>-7.9438050138671192</v>
      </c>
      <c r="N125" s="90">
        <v>-0.75435455031695275</v>
      </c>
      <c r="O125" s="89">
        <f t="shared" si="18"/>
        <v>-1.9089686113314972</v>
      </c>
      <c r="P125" s="90">
        <f>VAR(M124:M125)</f>
        <v>2.9862519558543237E-3</v>
      </c>
      <c r="Q125" s="90">
        <f>VAR(N124:N125)</f>
        <v>2.6581618837339736E-3</v>
      </c>
      <c r="R125" s="90">
        <f>VAR(O124:O125)</f>
        <v>0.2181875757661631</v>
      </c>
      <c r="S125" s="90">
        <v>1</v>
      </c>
      <c r="U125" s="14" t="s">
        <v>2724</v>
      </c>
      <c r="V125" s="11">
        <v>39340</v>
      </c>
      <c r="W125" s="88" t="s">
        <v>5869</v>
      </c>
      <c r="X125" s="90">
        <v>-8.9209232838224732</v>
      </c>
      <c r="Y125" s="90">
        <v>-1.3178830810120317</v>
      </c>
      <c r="Z125" s="90">
        <f t="shared" si="19"/>
        <v>1.6221413642737801</v>
      </c>
      <c r="AA125" s="100">
        <f>VAR(X124:X125)</f>
        <v>2.067682166617824E-4</v>
      </c>
      <c r="AB125" s="100">
        <f>VAR(Y124:Y125)</f>
        <v>2.8376985364694511E-2</v>
      </c>
      <c r="AC125" s="100">
        <f>VAR(Z124:Z125)</f>
        <v>1.8550903718628762</v>
      </c>
      <c r="AD125" s="90">
        <v>1</v>
      </c>
      <c r="AF125" s="88" t="s">
        <v>5805</v>
      </c>
      <c r="AG125" s="83" t="s">
        <v>416</v>
      </c>
      <c r="AH125" s="98">
        <v>2</v>
      </c>
      <c r="AI125" s="99">
        <v>39321</v>
      </c>
      <c r="AJ125" s="90">
        <v>-30.873722821280055</v>
      </c>
      <c r="AK125" s="90">
        <v>-5.5385816650580511</v>
      </c>
      <c r="AL125" s="90">
        <f t="shared" si="20"/>
        <v>13.434930499184354</v>
      </c>
      <c r="AM125" s="97" t="s">
        <v>5784</v>
      </c>
      <c r="AN125" s="83">
        <f>VAR(AJ123:AJ125)</f>
        <v>1.7251412402402926</v>
      </c>
      <c r="AO125" s="83">
        <f>VAR(AK123:AK125)</f>
        <v>6.2584447846998419E-4</v>
      </c>
      <c r="AP125" s="83">
        <f>VAR(AL123:AL125)</f>
        <v>2.2782176084473473</v>
      </c>
      <c r="AQ125" s="83">
        <v>2</v>
      </c>
    </row>
    <row r="126" spans="12:43" ht="15.75" x14ac:dyDescent="0.25">
      <c r="L126" s="88" t="s">
        <v>5868</v>
      </c>
      <c r="M126" s="90">
        <v>-91.650814070710297</v>
      </c>
      <c r="N126" s="90">
        <v>-12.834515714660357</v>
      </c>
      <c r="O126" s="89">
        <f t="shared" si="18"/>
        <v>11.025311646572561</v>
      </c>
      <c r="U126" s="14" t="s">
        <v>363</v>
      </c>
      <c r="V126" s="11">
        <v>39320</v>
      </c>
      <c r="W126" s="88" t="s">
        <v>5754</v>
      </c>
      <c r="X126" s="90">
        <v>-24.920837702114877</v>
      </c>
      <c r="Y126" s="90">
        <v>-3.3631706844189373</v>
      </c>
      <c r="Z126" s="90">
        <f t="shared" si="19"/>
        <v>1.9845277732366213</v>
      </c>
      <c r="AF126" s="88" t="s">
        <v>5867</v>
      </c>
      <c r="AG126" s="83" t="s">
        <v>295</v>
      </c>
      <c r="AH126" s="98">
        <v>1</v>
      </c>
      <c r="AI126" s="99">
        <v>39260</v>
      </c>
      <c r="AJ126" s="90">
        <v>-41.687954189877765</v>
      </c>
      <c r="AK126" s="90">
        <v>-6.3214495239702542</v>
      </c>
      <c r="AL126" s="90">
        <f t="shared" si="20"/>
        <v>8.8836420018842688</v>
      </c>
      <c r="AM126" s="97" t="s">
        <v>5751</v>
      </c>
    </row>
    <row r="127" spans="12:43" ht="15.75" x14ac:dyDescent="0.25">
      <c r="L127" s="88" t="s">
        <v>5866</v>
      </c>
      <c r="M127" s="90">
        <v>-92.141439256498543</v>
      </c>
      <c r="N127" s="90">
        <v>-12.913560974429268</v>
      </c>
      <c r="O127" s="89">
        <f t="shared" si="18"/>
        <v>11.167048538935603</v>
      </c>
      <c r="P127" s="90">
        <f>VAR(M126:M127)</f>
        <v>0.12035653646487578</v>
      </c>
      <c r="Q127" s="90">
        <f>VAR(N126:N127)</f>
        <v>3.1240765459673164E-3</v>
      </c>
      <c r="R127" s="90">
        <f>VAR(O126:O127)</f>
        <v>1.0044673328366276E-2</v>
      </c>
      <c r="S127" s="90">
        <v>1</v>
      </c>
      <c r="U127" s="14" t="s">
        <v>363</v>
      </c>
      <c r="V127" s="11">
        <v>39320</v>
      </c>
      <c r="W127" s="88" t="s">
        <v>5865</v>
      </c>
      <c r="X127" s="90">
        <v>-24.784622503038701</v>
      </c>
      <c r="Y127" s="90">
        <v>-3.3819045222646111</v>
      </c>
      <c r="Z127" s="90">
        <f t="shared" si="19"/>
        <v>2.270613675078188</v>
      </c>
      <c r="AA127" s="100">
        <f>VAR(X126:X127)</f>
        <v>9.2772902296811253E-3</v>
      </c>
      <c r="AB127" s="100">
        <f>VAR(Y126:Y127)</f>
        <v>1.7547834021400073E-4</v>
      </c>
      <c r="AC127" s="100">
        <f>VAR(Z126:Z127)</f>
        <v>4.0922571616251263E-2</v>
      </c>
      <c r="AD127" s="90">
        <v>1</v>
      </c>
      <c r="AF127" s="88" t="s">
        <v>5864</v>
      </c>
      <c r="AG127" s="83" t="s">
        <v>295</v>
      </c>
      <c r="AH127" s="98">
        <v>2</v>
      </c>
      <c r="AI127" s="99">
        <v>39315</v>
      </c>
      <c r="AJ127" s="90">
        <v>-36.068093073140446</v>
      </c>
      <c r="AK127" s="90">
        <v>-4.9622076393850039</v>
      </c>
      <c r="AL127" s="90">
        <f t="shared" si="20"/>
        <v>3.629568041939585</v>
      </c>
      <c r="AM127" s="97" t="s">
        <v>5839</v>
      </c>
      <c r="AN127" s="83">
        <f>VAR(AJ126:AJ127)</f>
        <v>15.791419485708012</v>
      </c>
      <c r="AO127" s="83">
        <f>VAR(AK126:AK127)</f>
        <v>0.92376925040542801</v>
      </c>
      <c r="AP127" s="83">
        <f>VAR(AL126:AL127)</f>
        <v>13.802646588284404</v>
      </c>
      <c r="AQ127" s="83">
        <v>1</v>
      </c>
    </row>
    <row r="128" spans="12:43" ht="15.75" x14ac:dyDescent="0.25">
      <c r="L128" s="88" t="s">
        <v>5863</v>
      </c>
      <c r="M128" s="90">
        <v>-121.84229307660092</v>
      </c>
      <c r="N128" s="90">
        <v>-15.441433131887322</v>
      </c>
      <c r="O128" s="89">
        <f t="shared" si="18"/>
        <v>1.6891719784976544</v>
      </c>
      <c r="U128" s="14" t="s">
        <v>2783</v>
      </c>
      <c r="V128" s="11">
        <v>39331</v>
      </c>
      <c r="W128" s="88" t="s">
        <v>5750</v>
      </c>
      <c r="X128" s="90">
        <v>-39.058826408606734</v>
      </c>
      <c r="Y128" s="90">
        <v>-4.448797242367168</v>
      </c>
      <c r="Z128" s="90">
        <f t="shared" si="19"/>
        <v>-3.46844846966939</v>
      </c>
      <c r="AF128" s="88" t="s">
        <v>5862</v>
      </c>
      <c r="AG128" s="98" t="s">
        <v>2497</v>
      </c>
      <c r="AH128" s="98">
        <v>1</v>
      </c>
      <c r="AI128" s="99">
        <v>39245</v>
      </c>
      <c r="AJ128" s="89">
        <v>-38.518477028551175</v>
      </c>
      <c r="AK128" s="89">
        <v>-7.2315142351639952E-2</v>
      </c>
      <c r="AL128" s="90">
        <f t="shared" si="20"/>
        <v>-37.939955889738052</v>
      </c>
      <c r="AM128" s="88" t="s">
        <v>5776</v>
      </c>
    </row>
    <row r="129" spans="12:43" ht="15.75" x14ac:dyDescent="0.25">
      <c r="L129" s="88" t="s">
        <v>5861</v>
      </c>
      <c r="M129" s="90">
        <v>-121.70527749216667</v>
      </c>
      <c r="N129" s="90">
        <v>-15.633194579502037</v>
      </c>
      <c r="O129" s="89">
        <f t="shared" si="18"/>
        <v>3.360279143849624</v>
      </c>
      <c r="P129" s="90">
        <f>VAR(M128:M129)</f>
        <v>9.386635188929817E-3</v>
      </c>
      <c r="Q129" s="90">
        <f>VAR(N128:N129)</f>
        <v>1.8386226395645484E-2</v>
      </c>
      <c r="R129" s="90">
        <f>VAR(O128:O129)</f>
        <v>1.3962995790453476</v>
      </c>
      <c r="S129" s="90">
        <v>1</v>
      </c>
      <c r="U129" s="14" t="s">
        <v>2783</v>
      </c>
      <c r="V129" s="11">
        <v>39331</v>
      </c>
      <c r="W129" s="88" t="s">
        <v>5860</v>
      </c>
      <c r="X129" s="90">
        <v>-40.864604770151374</v>
      </c>
      <c r="Y129" s="90">
        <v>-4.7318351539648029</v>
      </c>
      <c r="Z129" s="90">
        <f t="shared" si="19"/>
        <v>-3.0099235384329504</v>
      </c>
      <c r="AA129" s="100">
        <f>VAR(X128:X129)</f>
        <v>1.6304177455114217</v>
      </c>
      <c r="AB129" s="100">
        <f>VAR(Y128:Y129)</f>
        <v>4.0055229700775297E-2</v>
      </c>
      <c r="AC129" s="100">
        <f>VAR(Z128:Z129)</f>
        <v>0.10512255628269086</v>
      </c>
      <c r="AD129" s="90">
        <v>1</v>
      </c>
      <c r="AF129" s="88" t="s">
        <v>5859</v>
      </c>
      <c r="AG129" s="98" t="s">
        <v>2497</v>
      </c>
      <c r="AH129" s="98">
        <v>2</v>
      </c>
      <c r="AI129" s="99">
        <v>39281</v>
      </c>
      <c r="AJ129" s="90">
        <v>-38.60805971918176</v>
      </c>
      <c r="AK129" s="90">
        <v>2.4319789832712622E-3</v>
      </c>
      <c r="AL129" s="90">
        <f t="shared" si="20"/>
        <v>-38.627515551047928</v>
      </c>
      <c r="AM129" s="97" t="s">
        <v>5764</v>
      </c>
      <c r="AN129" s="83">
        <f>VAR(AJ128:AJ129)</f>
        <v>4.0125292303076097E-3</v>
      </c>
      <c r="AO129" s="83">
        <f>VAR(AK128:AK129)</f>
        <v>2.7935660739279691E-3</v>
      </c>
      <c r="AP129" s="83">
        <f>VAR(AL128:AL129)</f>
        <v>0.236369143930276</v>
      </c>
      <c r="AQ129" s="83">
        <v>1</v>
      </c>
    </row>
    <row r="130" spans="12:43" ht="15.75" x14ac:dyDescent="0.25">
      <c r="L130" s="88" t="s">
        <v>5858</v>
      </c>
      <c r="M130" s="90">
        <v>-18.159817720435957</v>
      </c>
      <c r="N130" s="90">
        <v>-3.1123826831621622</v>
      </c>
      <c r="O130" s="89">
        <f t="shared" si="18"/>
        <v>6.7392437448613407</v>
      </c>
      <c r="U130" s="14" t="s">
        <v>2851</v>
      </c>
      <c r="V130" s="11">
        <v>39350</v>
      </c>
      <c r="W130" s="88" t="s">
        <v>5857</v>
      </c>
      <c r="X130" s="90">
        <v>-22.029809442993415</v>
      </c>
      <c r="Y130" s="90">
        <v>-2.3269799217712586</v>
      </c>
      <c r="Z130" s="90">
        <f t="shared" si="19"/>
        <v>-3.4139700688233461</v>
      </c>
      <c r="AF130" s="88" t="s">
        <v>5856</v>
      </c>
      <c r="AG130" s="98" t="s">
        <v>602</v>
      </c>
      <c r="AH130" s="98">
        <v>1</v>
      </c>
      <c r="AI130" s="99">
        <v>39290</v>
      </c>
      <c r="AJ130" s="90">
        <v>-15.334817891034895</v>
      </c>
      <c r="AK130" s="90">
        <v>-2.0161883565088154</v>
      </c>
      <c r="AL130" s="90">
        <f t="shared" si="20"/>
        <v>0.79468896103562869</v>
      </c>
      <c r="AM130" s="97" t="s">
        <v>5803</v>
      </c>
    </row>
    <row r="131" spans="12:43" ht="15.75" x14ac:dyDescent="0.25">
      <c r="L131" s="88" t="s">
        <v>5855</v>
      </c>
      <c r="M131" s="90">
        <v>-18.170208124782167</v>
      </c>
      <c r="N131" s="90">
        <v>-3.1438274174978944</v>
      </c>
      <c r="O131" s="89">
        <f t="shared" si="18"/>
        <v>6.9804112152009878</v>
      </c>
      <c r="P131" s="90">
        <f>VAR(M130:M131)</f>
        <v>5.3980251238878736E-5</v>
      </c>
      <c r="Q131" s="90">
        <f>VAR(N130:N131)</f>
        <v>4.9438565872238932E-4</v>
      </c>
      <c r="R131" s="90">
        <f>VAR(O130:O131)</f>
        <v>2.9080874375012292E-2</v>
      </c>
      <c r="S131" s="90">
        <v>1</v>
      </c>
      <c r="U131" s="14" t="s">
        <v>2851</v>
      </c>
      <c r="V131" s="11">
        <v>39350</v>
      </c>
      <c r="W131" s="88" t="s">
        <v>5854</v>
      </c>
      <c r="X131" s="90">
        <v>-22.085303433304947</v>
      </c>
      <c r="Y131" s="90">
        <v>-2.3725161867738098</v>
      </c>
      <c r="Z131" s="90">
        <f t="shared" si="19"/>
        <v>-3.1051739391144686</v>
      </c>
      <c r="AA131" s="100">
        <f>VAR(X130:X131)</f>
        <v>1.5397914803482354E-3</v>
      </c>
      <c r="AB131" s="100">
        <f>VAR(Y130:Y131)</f>
        <v>1.0367757151912872E-3</v>
      </c>
      <c r="AC131" s="100">
        <f>VAR(Z130:Z131)</f>
        <v>4.7677524861590943E-2</v>
      </c>
      <c r="AD131" s="90">
        <v>1</v>
      </c>
      <c r="AF131" s="88" t="s">
        <v>5853</v>
      </c>
      <c r="AG131" s="98" t="s">
        <v>602</v>
      </c>
      <c r="AH131" s="98">
        <v>2</v>
      </c>
      <c r="AI131" s="99">
        <v>39329</v>
      </c>
      <c r="AJ131" s="90">
        <v>-13.755227802104733</v>
      </c>
      <c r="AK131" s="90">
        <v>-1.6963577518478805</v>
      </c>
      <c r="AL131" s="90">
        <f t="shared" si="20"/>
        <v>-0.1843657873216884</v>
      </c>
      <c r="AM131" s="97" t="s">
        <v>5799</v>
      </c>
      <c r="AN131" s="83">
        <f>VAR(AJ130:AJ131)</f>
        <v>1.247552424523199</v>
      </c>
      <c r="AO131" s="83">
        <f>VAR(AK130:AK131)</f>
        <v>5.1145807838889626E-2</v>
      </c>
      <c r="AP131" s="83">
        <f>VAR(AL130:AL131)</f>
        <v>0.47927410014050476</v>
      </c>
      <c r="AQ131" s="83">
        <v>1</v>
      </c>
    </row>
    <row r="132" spans="12:43" ht="15.75" x14ac:dyDescent="0.25">
      <c r="L132" s="88" t="s">
        <v>5852</v>
      </c>
      <c r="M132" s="90">
        <v>-65.112110193404277</v>
      </c>
      <c r="N132" s="90">
        <v>-8.2052706913458753</v>
      </c>
      <c r="O132" s="89">
        <f t="shared" si="18"/>
        <v>0.53005533736272525</v>
      </c>
      <c r="U132" s="14" t="s">
        <v>1019</v>
      </c>
      <c r="V132" s="11">
        <v>39315</v>
      </c>
      <c r="W132" s="88" t="s">
        <v>5851</v>
      </c>
      <c r="X132" s="90">
        <v>-37.974932670575946</v>
      </c>
      <c r="Y132" s="90">
        <v>-5.4965245536698157</v>
      </c>
      <c r="Z132" s="90">
        <f t="shared" si="19"/>
        <v>5.9972637587825801</v>
      </c>
      <c r="AF132" s="88" t="s">
        <v>5850</v>
      </c>
      <c r="AG132" s="98" t="s">
        <v>818</v>
      </c>
      <c r="AH132" s="98">
        <v>1</v>
      </c>
      <c r="AI132" s="99">
        <v>39333</v>
      </c>
      <c r="AJ132" s="90">
        <v>-24.865443081882287</v>
      </c>
      <c r="AK132" s="90">
        <v>-2.843868105752323</v>
      </c>
      <c r="AL132" s="90">
        <f t="shared" si="20"/>
        <v>-2.114498235863703</v>
      </c>
      <c r="AM132" s="97" t="s">
        <v>5749</v>
      </c>
    </row>
    <row r="133" spans="12:43" ht="15.75" x14ac:dyDescent="0.25">
      <c r="L133" s="88" t="s">
        <v>5849</v>
      </c>
      <c r="M133" s="90">
        <v>-65.088878663762117</v>
      </c>
      <c r="N133" s="90">
        <v>-8.2748381127852131</v>
      </c>
      <c r="O133" s="89">
        <f t="shared" si="18"/>
        <v>1.1098262385195881</v>
      </c>
      <c r="P133" s="90">
        <f>VAR(M132:M133)</f>
        <v>2.6985198475728758E-4</v>
      </c>
      <c r="Q133" s="90">
        <f>VAR(N132:N133)</f>
        <v>2.419813062859219E-3</v>
      </c>
      <c r="R133" s="90">
        <f>VAR(O132:O133)</f>
        <v>0.16806714891412033</v>
      </c>
      <c r="S133" s="90">
        <v>1</v>
      </c>
      <c r="U133" s="14" t="s">
        <v>1019</v>
      </c>
      <c r="V133" s="11">
        <v>39315</v>
      </c>
      <c r="W133" s="88" t="s">
        <v>5848</v>
      </c>
      <c r="X133" s="90">
        <v>-37.45529180937335</v>
      </c>
      <c r="Y133" s="90">
        <v>-5.2969518332421179</v>
      </c>
      <c r="Z133" s="90">
        <f t="shared" si="19"/>
        <v>4.9203228565635939</v>
      </c>
      <c r="AA133" s="100">
        <f>VAR(X132:X133)</f>
        <v>0.13501331231568794</v>
      </c>
      <c r="AB133" s="100">
        <f>VAR(Y132:Y133)</f>
        <v>1.9914635369456014E-2</v>
      </c>
      <c r="AC133" s="100">
        <f>VAR(Z132:Z133)</f>
        <v>0.57990085343612197</v>
      </c>
      <c r="AD133" s="90">
        <v>1</v>
      </c>
      <c r="AF133" s="88" t="s">
        <v>5847</v>
      </c>
      <c r="AG133" s="98" t="s">
        <v>818</v>
      </c>
      <c r="AH133" s="98">
        <v>2</v>
      </c>
      <c r="AI133" s="99">
        <v>39338</v>
      </c>
      <c r="AJ133" s="90">
        <v>-26.003549213891699</v>
      </c>
      <c r="AK133" s="90">
        <v>-2.8177028179009462</v>
      </c>
      <c r="AL133" s="90">
        <f t="shared" si="20"/>
        <v>-3.4619266706841287</v>
      </c>
      <c r="AM133" s="97" t="s">
        <v>5768</v>
      </c>
      <c r="AN133" s="83">
        <f>VAR(AJ132:AJ133)</f>
        <v>0.64764278385871243</v>
      </c>
      <c r="AO133" s="83">
        <f>VAR(AK132:AK133)</f>
        <v>3.4231114417270132E-4</v>
      </c>
      <c r="AP133" s="83">
        <f>VAR(AL132:AL133)</f>
        <v>0.90778169348130966</v>
      </c>
      <c r="AQ133" s="83">
        <v>1</v>
      </c>
    </row>
    <row r="134" spans="12:43" ht="15.75" x14ac:dyDescent="0.25">
      <c r="L134" s="88" t="s">
        <v>5846</v>
      </c>
      <c r="M134" s="90">
        <v>-104.97456623301782</v>
      </c>
      <c r="N134" s="90">
        <v>-14.232417957141697</v>
      </c>
      <c r="O134" s="89">
        <f t="shared" ref="O134:O141" si="21">M134-N134*8</f>
        <v>8.8847774241157538</v>
      </c>
      <c r="U134" s="14" t="s">
        <v>2961</v>
      </c>
      <c r="V134" s="11">
        <v>39351</v>
      </c>
      <c r="W134" s="88" t="s">
        <v>5845</v>
      </c>
      <c r="X134" s="90">
        <v>4.7085979024986306</v>
      </c>
      <c r="Y134" s="90">
        <v>1.4143214764941181</v>
      </c>
      <c r="Z134" s="90">
        <f t="shared" ref="Z134:Z147" si="22">X134-Y134*8</f>
        <v>-6.6059739094543142</v>
      </c>
      <c r="AF134" s="88" t="s">
        <v>5844</v>
      </c>
      <c r="AG134" s="98" t="s">
        <v>2501</v>
      </c>
      <c r="AH134" s="98">
        <v>1</v>
      </c>
      <c r="AI134" s="99">
        <v>39302</v>
      </c>
      <c r="AJ134" s="90">
        <v>-40.144993346728022</v>
      </c>
      <c r="AK134" s="90">
        <v>-3.1736259971923975</v>
      </c>
      <c r="AL134" s="90">
        <f t="shared" ref="AL134:AL165" si="23">AJ134-AK134*8</f>
        <v>-14.755985369188842</v>
      </c>
      <c r="AM134" s="97" t="s">
        <v>5843</v>
      </c>
    </row>
    <row r="135" spans="12:43" ht="15.75" x14ac:dyDescent="0.25">
      <c r="L135" s="88" t="s">
        <v>5842</v>
      </c>
      <c r="M135" s="90">
        <v>-105.0950624417743</v>
      </c>
      <c r="N135" s="90">
        <v>-14.162046938646348</v>
      </c>
      <c r="O135" s="89">
        <f t="shared" si="21"/>
        <v>8.2013130673964838</v>
      </c>
      <c r="P135" s="90">
        <f>VAR(M134:M135)</f>
        <v>7.2596681623423674E-3</v>
      </c>
      <c r="Q135" s="90">
        <f>VAR(N134:N135)</f>
        <v>2.476040122036375E-3</v>
      </c>
      <c r="R135" s="90">
        <f>VAR(O134:O135)</f>
        <v>0.23356176345284277</v>
      </c>
      <c r="S135" s="90">
        <v>1</v>
      </c>
      <c r="U135" s="14" t="s">
        <v>2961</v>
      </c>
      <c r="V135" s="11">
        <v>39351</v>
      </c>
      <c r="W135" s="88" t="s">
        <v>5841</v>
      </c>
      <c r="X135" s="90">
        <v>4.6468582622978261</v>
      </c>
      <c r="Y135" s="90">
        <v>1.4430103051879712</v>
      </c>
      <c r="Z135" s="90">
        <f t="shared" si="22"/>
        <v>-6.8972241792059439</v>
      </c>
      <c r="AA135" s="100">
        <f>VAR(X134:X135)</f>
        <v>1.9058915860624024E-3</v>
      </c>
      <c r="AB135" s="100">
        <f>VAR(Y134:Y135)</f>
        <v>4.1152444591262564E-4</v>
      </c>
      <c r="AC135" s="100">
        <f>VAR(Z134:Z135)</f>
        <v>4.2413359815198531E-2</v>
      </c>
      <c r="AD135" s="90">
        <v>1</v>
      </c>
      <c r="AF135" s="88" t="s">
        <v>5840</v>
      </c>
      <c r="AG135" s="98" t="s">
        <v>2501</v>
      </c>
      <c r="AH135" s="98">
        <v>2</v>
      </c>
      <c r="AI135" s="99">
        <v>39315</v>
      </c>
      <c r="AJ135" s="90">
        <v>-37.803297966989369</v>
      </c>
      <c r="AK135" s="90">
        <v>-2.4266612630313342</v>
      </c>
      <c r="AL135" s="90">
        <f t="shared" si="23"/>
        <v>-18.390007862738695</v>
      </c>
      <c r="AM135" s="97" t="s">
        <v>5839</v>
      </c>
      <c r="AN135" s="83">
        <f>VAR(AJ134:AJ135)</f>
        <v>2.7417686257446761</v>
      </c>
      <c r="AO135" s="83">
        <f>VAR(AK134:AK135)</f>
        <v>0.27897815704015017</v>
      </c>
      <c r="AP135" s="83">
        <f>VAR(AL134:AL135)</f>
        <v>6.6030597418132402</v>
      </c>
      <c r="AQ135" s="83">
        <v>1</v>
      </c>
    </row>
    <row r="136" spans="12:43" ht="15.75" x14ac:dyDescent="0.25">
      <c r="L136" s="88" t="s">
        <v>5838</v>
      </c>
      <c r="M136" s="90">
        <v>-56.518223463723736</v>
      </c>
      <c r="N136" s="90">
        <v>-7.8258700874280764</v>
      </c>
      <c r="O136" s="89">
        <f t="shared" si="21"/>
        <v>6.0887372357008758</v>
      </c>
      <c r="U136" s="14" t="s">
        <v>1370</v>
      </c>
      <c r="V136" s="11">
        <v>39261</v>
      </c>
      <c r="W136" s="88" t="s">
        <v>5837</v>
      </c>
      <c r="X136" s="90">
        <v>-119.54060121929496</v>
      </c>
      <c r="Y136" s="90">
        <v>-15.040931446462679</v>
      </c>
      <c r="Z136" s="90">
        <f t="shared" si="22"/>
        <v>0.78685035240647494</v>
      </c>
      <c r="AF136" s="88" t="s">
        <v>5836</v>
      </c>
      <c r="AG136" s="98" t="s">
        <v>2503</v>
      </c>
      <c r="AH136" s="98">
        <v>1</v>
      </c>
      <c r="AI136" s="99">
        <v>39275</v>
      </c>
      <c r="AJ136" s="90">
        <v>-124.29117363793485</v>
      </c>
      <c r="AK136" s="90">
        <v>-16.417273609767744</v>
      </c>
      <c r="AL136" s="90">
        <f t="shared" si="23"/>
        <v>7.0470152402071022</v>
      </c>
      <c r="AM136" s="97" t="s">
        <v>5762</v>
      </c>
    </row>
    <row r="137" spans="12:43" ht="15.75" x14ac:dyDescent="0.25">
      <c r="L137" s="88" t="s">
        <v>5835</v>
      </c>
      <c r="M137" s="90">
        <v>-56.498655252642266</v>
      </c>
      <c r="N137" s="90">
        <v>-7.8671523864752837</v>
      </c>
      <c r="O137" s="89">
        <f t="shared" si="21"/>
        <v>6.438563839160004</v>
      </c>
      <c r="P137" s="90">
        <f>VAR(M136:M137)</f>
        <v>1.9145744246448483E-4</v>
      </c>
      <c r="Q137" s="90">
        <f>VAR(N136:N137)</f>
        <v>8.5211410731152475E-4</v>
      </c>
      <c r="R137" s="90">
        <f>VAR(O136:O137)</f>
        <v>6.1189326243875061E-2</v>
      </c>
      <c r="S137" s="90">
        <v>1</v>
      </c>
      <c r="U137" s="14" t="s">
        <v>1370</v>
      </c>
      <c r="V137" s="11">
        <v>39261</v>
      </c>
      <c r="W137" s="88" t="s">
        <v>5834</v>
      </c>
      <c r="X137" s="90">
        <v>-119.61296828809451</v>
      </c>
      <c r="Y137" s="90">
        <v>-15.052481746584135</v>
      </c>
      <c r="Z137" s="90">
        <f t="shared" si="22"/>
        <v>0.80688568457857457</v>
      </c>
      <c r="AA137" s="100">
        <f>VAR(X136:X137)</f>
        <v>2.618496323319459E-3</v>
      </c>
      <c r="AB137" s="100">
        <f>VAR(Y136:Y137)</f>
        <v>6.6704716447856747E-5</v>
      </c>
      <c r="AC137" s="100">
        <f>VAR(Z136:Z137)</f>
        <v>2.0070726762318522E-4</v>
      </c>
      <c r="AD137" s="90">
        <v>1</v>
      </c>
      <c r="AF137" s="88" t="s">
        <v>5833</v>
      </c>
      <c r="AG137" s="98" t="s">
        <v>2503</v>
      </c>
      <c r="AH137" s="98">
        <v>2</v>
      </c>
      <c r="AI137" s="99">
        <v>39310</v>
      </c>
      <c r="AJ137" s="90">
        <v>-120.94034727285818</v>
      </c>
      <c r="AK137" s="90">
        <v>-15.83422756195189</v>
      </c>
      <c r="AL137" s="90">
        <f t="shared" si="23"/>
        <v>5.7334732227569418</v>
      </c>
      <c r="AM137" s="97" t="s">
        <v>5832</v>
      </c>
      <c r="AN137" s="83">
        <f>VAR(AJ136:AJ137)</f>
        <v>5.6140186644464674</v>
      </c>
      <c r="AO137" s="83">
        <f>VAR(AK136:AK137)</f>
        <v>0.16997134693684351</v>
      </c>
      <c r="AP137" s="83">
        <f>VAR(AL136:AL137)</f>
        <v>0.86269631580351813</v>
      </c>
      <c r="AQ137" s="83">
        <v>1</v>
      </c>
    </row>
    <row r="138" spans="12:43" ht="15.75" x14ac:dyDescent="0.25">
      <c r="L138" s="88" t="s">
        <v>5831</v>
      </c>
      <c r="M138" s="90">
        <v>-43.698147019662393</v>
      </c>
      <c r="N138" s="90">
        <v>-4.696014054346942</v>
      </c>
      <c r="O138" s="89">
        <f t="shared" si="21"/>
        <v>-6.1300345848868574</v>
      </c>
      <c r="U138" s="14" t="s">
        <v>3330</v>
      </c>
      <c r="V138" s="11">
        <v>39308</v>
      </c>
      <c r="W138" s="88" t="s">
        <v>5830</v>
      </c>
      <c r="X138" s="90">
        <v>-2.3586861360790725</v>
      </c>
      <c r="Y138" s="90">
        <v>2.0406891362663901</v>
      </c>
      <c r="Z138" s="90">
        <f t="shared" si="22"/>
        <v>-18.684199226210193</v>
      </c>
      <c r="AF138" s="88" t="s">
        <v>5829</v>
      </c>
      <c r="AG138" s="98" t="s">
        <v>713</v>
      </c>
      <c r="AH138" s="98">
        <v>1</v>
      </c>
      <c r="AI138" s="99">
        <v>39246</v>
      </c>
      <c r="AJ138" s="90">
        <v>-38.358208637732467</v>
      </c>
      <c r="AK138" s="90">
        <v>-3.7165540942057373</v>
      </c>
      <c r="AL138" s="90">
        <f t="shared" si="23"/>
        <v>-8.6257758840865684</v>
      </c>
      <c r="AM138" s="97" t="s">
        <v>5792</v>
      </c>
    </row>
    <row r="139" spans="12:43" ht="15.75" x14ac:dyDescent="0.25">
      <c r="L139" s="88" t="s">
        <v>5828</v>
      </c>
      <c r="M139" s="90">
        <v>-43.803433064194586</v>
      </c>
      <c r="N139" s="90">
        <v>-4.705420907476868</v>
      </c>
      <c r="O139" s="89">
        <f t="shared" si="21"/>
        <v>-6.1600658043796415</v>
      </c>
      <c r="P139" s="90">
        <f>VAR(M138:M139)</f>
        <v>5.5425755866174205E-3</v>
      </c>
      <c r="Q139" s="90">
        <f>VAR(N138:N139)</f>
        <v>4.4244442903999878E-5</v>
      </c>
      <c r="R139" s="90">
        <f>VAR(O138:O139)</f>
        <v>4.5093707211188753E-4</v>
      </c>
      <c r="S139" s="90">
        <v>1</v>
      </c>
      <c r="U139" s="14" t="s">
        <v>3330</v>
      </c>
      <c r="V139" s="11">
        <v>39308</v>
      </c>
      <c r="W139" s="88" t="s">
        <v>5827</v>
      </c>
      <c r="X139" s="90">
        <v>-1.8874758218836811</v>
      </c>
      <c r="Y139" s="90">
        <v>2.0979289492369566</v>
      </c>
      <c r="Z139" s="90">
        <f t="shared" si="22"/>
        <v>-18.670907415779332</v>
      </c>
      <c r="AA139" s="100">
        <f>VAR(X138:X139)</f>
        <v>0.11101958010206125</v>
      </c>
      <c r="AB139" s="100">
        <f>VAR(Y138:Y139)</f>
        <v>1.6381980944527143E-3</v>
      </c>
      <c r="AC139" s="100">
        <f>VAR(Z138:Z139)</f>
        <v>8.8336112264970069E-5</v>
      </c>
      <c r="AD139" s="90">
        <v>1</v>
      </c>
      <c r="AF139" s="88" t="s">
        <v>5826</v>
      </c>
      <c r="AG139" s="98" t="s">
        <v>713</v>
      </c>
      <c r="AH139" s="98">
        <v>2</v>
      </c>
      <c r="AI139" s="99">
        <v>39303</v>
      </c>
      <c r="AJ139" s="90">
        <v>-28.477747954492798</v>
      </c>
      <c r="AK139" s="90">
        <v>-1.8552648860247951</v>
      </c>
      <c r="AL139" s="90">
        <f t="shared" si="23"/>
        <v>-13.635628866294438</v>
      </c>
      <c r="AM139" s="97" t="s">
        <v>5825</v>
      </c>
      <c r="AN139" s="83">
        <f>VAR(AJ138:AJ139)</f>
        <v>48.811751656522119</v>
      </c>
      <c r="AO139" s="83">
        <f>VAR(AK138:AK139)</f>
        <v>1.732198758245417</v>
      </c>
      <c r="AP139" s="83">
        <f>VAR(AL138:AL139)</f>
        <v>12.549313451668553</v>
      </c>
      <c r="AQ139" s="83">
        <v>1</v>
      </c>
    </row>
    <row r="140" spans="12:43" ht="15.75" x14ac:dyDescent="0.25">
      <c r="L140" s="88" t="s">
        <v>5824</v>
      </c>
      <c r="M140" s="90">
        <v>-94.581806719100584</v>
      </c>
      <c r="N140" s="90">
        <v>-11.452719055832487</v>
      </c>
      <c r="O140" s="89">
        <f t="shared" si="21"/>
        <v>-2.9600542724406864</v>
      </c>
      <c r="U140" s="14" t="s">
        <v>3358</v>
      </c>
      <c r="V140" s="11">
        <v>39265</v>
      </c>
      <c r="W140" s="88" t="s">
        <v>5823</v>
      </c>
      <c r="X140" s="90">
        <v>-42.856645128989932</v>
      </c>
      <c r="Y140" s="90">
        <v>-5.7964170515121625</v>
      </c>
      <c r="Z140" s="90">
        <f t="shared" si="22"/>
        <v>3.5146912831073678</v>
      </c>
      <c r="AF140" s="88" t="s">
        <v>5822</v>
      </c>
      <c r="AG140" s="98" t="s">
        <v>220</v>
      </c>
      <c r="AH140" s="98">
        <v>1</v>
      </c>
      <c r="AI140" s="99">
        <v>39273</v>
      </c>
      <c r="AJ140" s="90">
        <v>-65.145055085503159</v>
      </c>
      <c r="AK140" s="90">
        <v>-4.3400935245147361</v>
      </c>
      <c r="AL140" s="90">
        <f t="shared" si="23"/>
        <v>-30.424306889385271</v>
      </c>
      <c r="AM140" s="97" t="s">
        <v>5774</v>
      </c>
    </row>
    <row r="141" spans="12:43" ht="15.75" x14ac:dyDescent="0.25">
      <c r="L141" s="88" t="s">
        <v>5821</v>
      </c>
      <c r="M141" s="90">
        <v>-95.104779248459025</v>
      </c>
      <c r="N141" s="90">
        <v>-11.596829905126819</v>
      </c>
      <c r="O141" s="89">
        <f t="shared" si="21"/>
        <v>-2.33014000744447</v>
      </c>
      <c r="P141" s="90">
        <f>VAR(M140:M141)</f>
        <v>0.13675013323178264</v>
      </c>
      <c r="Q141" s="90">
        <f>VAR(N140:N141)</f>
        <v>1.0383968442166857E-2</v>
      </c>
      <c r="R141" s="90">
        <f>VAR(O140:O141)</f>
        <v>0.19839599062286162</v>
      </c>
      <c r="S141" s="90">
        <v>1</v>
      </c>
      <c r="U141" s="14" t="s">
        <v>3358</v>
      </c>
      <c r="V141" s="11">
        <v>39265</v>
      </c>
      <c r="W141" s="88" t="s">
        <v>5820</v>
      </c>
      <c r="X141" s="90">
        <v>-43.677199985121582</v>
      </c>
      <c r="Y141" s="90">
        <v>-5.8560431198984766</v>
      </c>
      <c r="Z141" s="90">
        <f t="shared" si="22"/>
        <v>3.1711449740662303</v>
      </c>
      <c r="AA141" s="100">
        <f>VAR(X140:X141)</f>
        <v>0.3366551359606168</v>
      </c>
      <c r="AB141" s="100">
        <f>VAR(Y140:Y141)</f>
        <v>1.7776340156047043E-3</v>
      </c>
      <c r="AC141" s="100">
        <f>VAR(Z140:Z141)</f>
        <v>5.9012033227894369E-2</v>
      </c>
      <c r="AD141" s="90">
        <v>1</v>
      </c>
      <c r="AF141" s="88" t="s">
        <v>5819</v>
      </c>
      <c r="AG141" s="98" t="s">
        <v>220</v>
      </c>
      <c r="AH141" s="98">
        <v>2</v>
      </c>
      <c r="AI141" s="99">
        <v>39314</v>
      </c>
      <c r="AJ141" s="90">
        <v>-54.737764871510727</v>
      </c>
      <c r="AK141" s="90">
        <v>-2.178684966060477</v>
      </c>
      <c r="AL141" s="90">
        <f t="shared" si="23"/>
        <v>-37.308285143026907</v>
      </c>
      <c r="AM141" s="97" t="s">
        <v>5755</v>
      </c>
      <c r="AN141" s="83">
        <f>VAR(AJ140:AJ141)</f>
        <v>54.15584479913133</v>
      </c>
      <c r="AO141" s="83">
        <f>VAR(AK140:AK141)</f>
        <v>2.3358434782796564</v>
      </c>
      <c r="AP141" s="83">
        <f>VAR(AL140:AL141)</f>
        <v>23.69457829830526</v>
      </c>
      <c r="AQ141" s="83">
        <v>1</v>
      </c>
    </row>
    <row r="142" spans="12:43" ht="15.75" x14ac:dyDescent="0.25">
      <c r="U142" s="14" t="s">
        <v>3432</v>
      </c>
      <c r="V142" s="11">
        <v>39288</v>
      </c>
      <c r="W142" s="88" t="s">
        <v>5818</v>
      </c>
      <c r="X142" s="90">
        <v>-19.036342084631894</v>
      </c>
      <c r="Y142" s="90">
        <v>-2.2366938747607756</v>
      </c>
      <c r="Z142" s="90">
        <f t="shared" si="22"/>
        <v>-1.1427910865456887</v>
      </c>
      <c r="AF142" s="88" t="s">
        <v>5817</v>
      </c>
      <c r="AG142" s="98" t="s">
        <v>1265</v>
      </c>
      <c r="AH142" s="98">
        <v>1</v>
      </c>
      <c r="AI142" s="99">
        <v>39296</v>
      </c>
      <c r="AJ142" s="90">
        <v>-61.457746511349875</v>
      </c>
      <c r="AK142" s="90">
        <v>-8.4391338496331283</v>
      </c>
      <c r="AL142" s="90">
        <f t="shared" si="23"/>
        <v>6.0553242857151517</v>
      </c>
      <c r="AM142" s="97" t="s">
        <v>5816</v>
      </c>
    </row>
    <row r="143" spans="12:43" ht="15.75" x14ac:dyDescent="0.25">
      <c r="N143" s="84"/>
      <c r="O143" s="84"/>
      <c r="U143" s="14" t="s">
        <v>3432</v>
      </c>
      <c r="V143" s="11">
        <v>39288</v>
      </c>
      <c r="W143" s="88" t="s">
        <v>5815</v>
      </c>
      <c r="X143" s="90">
        <v>-18.994330005300821</v>
      </c>
      <c r="Y143" s="90">
        <v>-2.1511012051948684</v>
      </c>
      <c r="Z143" s="90">
        <f t="shared" si="22"/>
        <v>-1.785520363741874</v>
      </c>
      <c r="AA143" s="100">
        <f>VAR(X142:X143)</f>
        <v>8.825074048601848E-4</v>
      </c>
      <c r="AB143" s="100">
        <f>VAR(Y142:Y143)</f>
        <v>3.6630525417092946E-3</v>
      </c>
      <c r="AC143" s="100">
        <f>VAR(Z142:Z143)</f>
        <v>0.2065504618825651</v>
      </c>
      <c r="AD143" s="90">
        <v>1</v>
      </c>
      <c r="AF143" s="88" t="s">
        <v>5814</v>
      </c>
      <c r="AG143" s="98" t="s">
        <v>1265</v>
      </c>
      <c r="AH143" s="98">
        <v>2</v>
      </c>
      <c r="AI143" s="99">
        <v>39345</v>
      </c>
      <c r="AJ143" s="90">
        <v>-61.854377344190119</v>
      </c>
      <c r="AK143" s="90">
        <v>-8.4200630981606803</v>
      </c>
      <c r="AL143" s="90">
        <f t="shared" si="23"/>
        <v>5.5061274410953231</v>
      </c>
      <c r="AM143" s="97" t="s">
        <v>5813</v>
      </c>
      <c r="AN143" s="83">
        <f>VAR(AJ142:AJ143)</f>
        <v>7.8658008779773109E-2</v>
      </c>
      <c r="AO143" s="83">
        <f>VAR(AK142:AK143)</f>
        <v>1.8184678086193815E-4</v>
      </c>
      <c r="AP143" s="83">
        <f>VAR(AL142:AL143)</f>
        <v>0.15080858707018804</v>
      </c>
      <c r="AQ143" s="83">
        <v>1</v>
      </c>
    </row>
    <row r="144" spans="12:43" ht="15.75" x14ac:dyDescent="0.25">
      <c r="S144" s="84"/>
      <c r="U144" s="14" t="s">
        <v>468</v>
      </c>
      <c r="V144" s="11">
        <v>39308</v>
      </c>
      <c r="W144" s="88" t="s">
        <v>5812</v>
      </c>
      <c r="X144" s="90">
        <v>-74.067505780108533</v>
      </c>
      <c r="Y144" s="90">
        <v>-10.310034508558793</v>
      </c>
      <c r="Z144" s="90">
        <f t="shared" si="22"/>
        <v>8.4127702883618127</v>
      </c>
      <c r="AF144" s="88" t="s">
        <v>5811</v>
      </c>
      <c r="AG144" s="98" t="s">
        <v>2512</v>
      </c>
      <c r="AH144" s="98">
        <v>1</v>
      </c>
      <c r="AI144" s="99">
        <v>39250</v>
      </c>
      <c r="AJ144" s="90">
        <v>-30.44850310705316</v>
      </c>
      <c r="AK144" s="90">
        <v>-4.7697244567139752</v>
      </c>
      <c r="AL144" s="90">
        <f t="shared" si="23"/>
        <v>7.7092925466586415</v>
      </c>
      <c r="AM144" s="97" t="s">
        <v>5792</v>
      </c>
    </row>
    <row r="145" spans="21:43" ht="15.75" x14ac:dyDescent="0.25">
      <c r="U145" s="14" t="s">
        <v>468</v>
      </c>
      <c r="V145" s="11">
        <v>39308</v>
      </c>
      <c r="W145" s="88" t="s">
        <v>5810</v>
      </c>
      <c r="X145" s="90">
        <v>-73.843542341222431</v>
      </c>
      <c r="Y145" s="90">
        <v>-10.084554022027273</v>
      </c>
      <c r="Z145" s="90">
        <f t="shared" si="22"/>
        <v>6.8328898349957541</v>
      </c>
      <c r="AA145" s="100">
        <f>VAR(X144:X145)</f>
        <v>2.5079810978844382E-2</v>
      </c>
      <c r="AB145" s="100">
        <f>VAR(Y144:Y145)</f>
        <v>2.5420724903245505E-2</v>
      </c>
      <c r="AC145" s="100">
        <f>VAR(Z144:Z145)</f>
        <v>1.2480111234640532</v>
      </c>
      <c r="AD145" s="90">
        <v>1</v>
      </c>
      <c r="AF145" s="88" t="s">
        <v>5809</v>
      </c>
      <c r="AG145" s="98" t="s">
        <v>2512</v>
      </c>
      <c r="AH145" s="98">
        <v>2</v>
      </c>
      <c r="AI145" s="99">
        <v>39280</v>
      </c>
      <c r="AJ145" s="90">
        <v>-29.594621891075793</v>
      </c>
      <c r="AK145" s="90">
        <v>-4.9469582659036346</v>
      </c>
      <c r="AL145" s="90">
        <f t="shared" si="23"/>
        <v>9.9810442361532843</v>
      </c>
      <c r="AM145" s="97" t="s">
        <v>5808</v>
      </c>
      <c r="AN145" s="83">
        <f>VAR(AJ144:AJ145)</f>
        <v>0.36455656549949345</v>
      </c>
      <c r="AO145" s="83">
        <f>VAR(AK144:AK145)</f>
        <v>1.5705911559938314E-2</v>
      </c>
      <c r="AP145" s="83">
        <f>VAR(AL144:AL145)</f>
        <v>2.5804278693608751</v>
      </c>
      <c r="AQ145" s="83">
        <v>1</v>
      </c>
    </row>
    <row r="146" spans="21:43" ht="15.75" x14ac:dyDescent="0.25">
      <c r="U146" s="14" t="s">
        <v>416</v>
      </c>
      <c r="V146" s="11">
        <v>39323</v>
      </c>
      <c r="W146" s="88" t="s">
        <v>5807</v>
      </c>
      <c r="X146" s="90">
        <v>-30.617749791565654</v>
      </c>
      <c r="Y146" s="90">
        <v>-5.554222851602046</v>
      </c>
      <c r="Z146" s="90">
        <f t="shared" si="22"/>
        <v>13.816033021250714</v>
      </c>
      <c r="AF146" s="88" t="s">
        <v>5806</v>
      </c>
      <c r="AG146" s="98" t="s">
        <v>2514</v>
      </c>
      <c r="AH146" s="98">
        <v>1</v>
      </c>
      <c r="AI146" s="99">
        <v>39260</v>
      </c>
      <c r="AJ146" s="90">
        <v>-113.7767865051671</v>
      </c>
      <c r="AK146" s="90">
        <v>-13.787541685949201</v>
      </c>
      <c r="AL146" s="90">
        <f t="shared" si="23"/>
        <v>-3.4764530175734905</v>
      </c>
      <c r="AM146" s="97" t="s">
        <v>5766</v>
      </c>
    </row>
    <row r="147" spans="21:43" ht="15.75" x14ac:dyDescent="0.25">
      <c r="U147" s="14" t="s">
        <v>416</v>
      </c>
      <c r="V147" s="11">
        <v>39321</v>
      </c>
      <c r="W147" s="88" t="s">
        <v>5805</v>
      </c>
      <c r="X147" s="90">
        <v>-30.873722821280055</v>
      </c>
      <c r="Y147" s="90">
        <v>-5.5385816650580511</v>
      </c>
      <c r="Z147" s="90">
        <f t="shared" si="22"/>
        <v>13.434930499184354</v>
      </c>
      <c r="AA147" s="100">
        <f>VAR(X146:X147)</f>
        <v>3.2761095970584742E-2</v>
      </c>
      <c r="AB147" s="100">
        <f>VAR(Y146:Y147)</f>
        <v>1.223233582520241E-4</v>
      </c>
      <c r="AC147" s="100">
        <f>VAR(Z146:Z147)</f>
        <v>7.2619566162670277E-2</v>
      </c>
      <c r="AD147" s="90">
        <v>1</v>
      </c>
      <c r="AF147" s="88" t="s">
        <v>5804</v>
      </c>
      <c r="AG147" s="98" t="s">
        <v>2514</v>
      </c>
      <c r="AH147" s="98">
        <v>2</v>
      </c>
      <c r="AI147" s="99">
        <v>39288</v>
      </c>
      <c r="AJ147" s="90">
        <v>-107.89396563087746</v>
      </c>
      <c r="AK147" s="90">
        <v>-12.379710203420027</v>
      </c>
      <c r="AL147" s="90">
        <f t="shared" si="23"/>
        <v>-8.8562840035172457</v>
      </c>
      <c r="AM147" s="97" t="s">
        <v>5803</v>
      </c>
      <c r="AN147" s="83">
        <f>VAR(AJ146:AJ147)</f>
        <v>17.30379071948893</v>
      </c>
      <c r="AO147" s="83">
        <f>VAR(AK146:AK147)</f>
        <v>0.99099474160014567</v>
      </c>
      <c r="AP147" s="83">
        <f>VAR(AL146:AL147)</f>
        <v>14.471290718660271</v>
      </c>
      <c r="AQ147" s="83">
        <v>1</v>
      </c>
    </row>
    <row r="148" spans="21:43" ht="15.75" x14ac:dyDescent="0.25">
      <c r="AF148" s="88" t="s">
        <v>5802</v>
      </c>
      <c r="AG148" s="98" t="s">
        <v>1299</v>
      </c>
      <c r="AH148" s="98">
        <v>1</v>
      </c>
      <c r="AI148" s="99">
        <v>39266</v>
      </c>
      <c r="AJ148" s="90">
        <v>-45.52980509079989</v>
      </c>
      <c r="AK148" s="90">
        <v>-5.8284520599202194</v>
      </c>
      <c r="AL148" s="90">
        <f t="shared" si="23"/>
        <v>1.0978113885618654</v>
      </c>
      <c r="AM148" s="101" t="s">
        <v>5801</v>
      </c>
    </row>
    <row r="149" spans="21:43" ht="15.75" x14ac:dyDescent="0.25">
      <c r="Y149" s="84"/>
      <c r="Z149" s="84"/>
      <c r="AF149" s="88" t="s">
        <v>5800</v>
      </c>
      <c r="AG149" s="98" t="s">
        <v>1299</v>
      </c>
      <c r="AH149" s="98">
        <v>2</v>
      </c>
      <c r="AI149" s="99">
        <v>39330</v>
      </c>
      <c r="AJ149" s="90">
        <v>-42.654737111729041</v>
      </c>
      <c r="AK149" s="90">
        <v>-5.683051064688768</v>
      </c>
      <c r="AL149" s="90">
        <f t="shared" si="23"/>
        <v>2.8096714057811027</v>
      </c>
      <c r="AM149" s="97" t="s">
        <v>5799</v>
      </c>
      <c r="AN149" s="83">
        <f>VAR(AJ148:AJ149)</f>
        <v>4.1330079421392671</v>
      </c>
      <c r="AO149" s="83">
        <f>VAR(AK148:AK149)</f>
        <v>1.0570724707148283E-2</v>
      </c>
      <c r="AP149" s="83">
        <f>VAR(AL148:AL149)</f>
        <v>1.4652323592769241</v>
      </c>
      <c r="AQ149" s="83">
        <v>1</v>
      </c>
    </row>
    <row r="150" spans="21:43" ht="15.75" x14ac:dyDescent="0.25">
      <c r="Y150" s="84"/>
      <c r="Z150" s="84"/>
      <c r="AD150" s="84"/>
      <c r="AF150" s="88" t="s">
        <v>5798</v>
      </c>
      <c r="AG150" s="98" t="s">
        <v>347</v>
      </c>
      <c r="AH150" s="98">
        <v>1</v>
      </c>
      <c r="AI150" s="99">
        <v>39255</v>
      </c>
      <c r="AJ150" s="90">
        <v>-19.446450010182414</v>
      </c>
      <c r="AK150" s="90">
        <v>-2.687957948126892</v>
      </c>
      <c r="AL150" s="90">
        <f t="shared" si="23"/>
        <v>2.0572135748327227</v>
      </c>
      <c r="AM150" s="97" t="s">
        <v>5789</v>
      </c>
    </row>
    <row r="151" spans="21:43" ht="15.75" x14ac:dyDescent="0.25">
      <c r="AF151" s="88" t="s">
        <v>5797</v>
      </c>
      <c r="AG151" s="98" t="s">
        <v>347</v>
      </c>
      <c r="AH151" s="98">
        <v>2</v>
      </c>
      <c r="AI151" s="99">
        <v>39287</v>
      </c>
      <c r="AJ151" s="90">
        <v>-20.129260385709653</v>
      </c>
      <c r="AK151" s="90">
        <v>-1.9810800946143219</v>
      </c>
      <c r="AL151" s="90">
        <f t="shared" si="23"/>
        <v>-4.280619628795078</v>
      </c>
      <c r="AM151" s="97" t="s">
        <v>5796</v>
      </c>
      <c r="AN151" s="83">
        <f>VAR(AJ150:AJ151)</f>
        <v>0.23311500446382488</v>
      </c>
      <c r="AO151" s="83">
        <f>VAR(AK150:AK151)</f>
        <v>0.24983814989327158</v>
      </c>
      <c r="AP151" s="83">
        <f>VAR(AL150:AL151)</f>
        <v>20.084064858503517</v>
      </c>
      <c r="AQ151" s="83">
        <v>1</v>
      </c>
    </row>
    <row r="152" spans="21:43" ht="15.75" x14ac:dyDescent="0.25">
      <c r="AF152" s="88" t="s">
        <v>5795</v>
      </c>
      <c r="AG152" s="98" t="s">
        <v>2522</v>
      </c>
      <c r="AH152" s="98">
        <v>1</v>
      </c>
      <c r="AI152" s="99">
        <v>39275</v>
      </c>
      <c r="AJ152" s="90">
        <v>-94.655843151380282</v>
      </c>
      <c r="AK152" s="90">
        <v>-11.598646709136574</v>
      </c>
      <c r="AL152" s="90">
        <f t="shared" si="23"/>
        <v>-1.8666694782876903</v>
      </c>
      <c r="AM152" s="97" t="s">
        <v>5762</v>
      </c>
    </row>
    <row r="153" spans="21:43" ht="15.75" x14ac:dyDescent="0.25">
      <c r="AF153" s="88" t="s">
        <v>5794</v>
      </c>
      <c r="AG153" s="98" t="s">
        <v>2522</v>
      </c>
      <c r="AH153" s="98">
        <v>2</v>
      </c>
      <c r="AI153" s="99">
        <v>39337</v>
      </c>
      <c r="AJ153" s="90">
        <v>-90.897853719652687</v>
      </c>
      <c r="AK153" s="90">
        <v>-10.946353049411163</v>
      </c>
      <c r="AL153" s="90">
        <f t="shared" si="23"/>
        <v>-3.3270293243633802</v>
      </c>
      <c r="AM153" s="97" t="s">
        <v>5760</v>
      </c>
      <c r="AN153" s="83">
        <f>VAR(AJ152:AJ153)</f>
        <v>7.0612422844881442</v>
      </c>
      <c r="AO153" s="83">
        <f>VAR(AK152:AK153)</f>
        <v>0.21274350925898483</v>
      </c>
      <c r="AP153" s="83">
        <f>VAR(AL152:AL153)</f>
        <v>1.0663254400151079</v>
      </c>
      <c r="AQ153" s="83">
        <v>1</v>
      </c>
    </row>
    <row r="154" spans="21:43" ht="15.75" x14ac:dyDescent="0.25">
      <c r="AF154" s="88" t="s">
        <v>5793</v>
      </c>
      <c r="AG154" s="98" t="s">
        <v>907</v>
      </c>
      <c r="AH154" s="98">
        <v>1</v>
      </c>
      <c r="AI154" s="99">
        <v>39251</v>
      </c>
      <c r="AJ154" s="90">
        <v>-21.596669125451513</v>
      </c>
      <c r="AK154" s="90">
        <v>-3.6923332663020276</v>
      </c>
      <c r="AL154" s="90">
        <f t="shared" si="23"/>
        <v>7.9419970049647084</v>
      </c>
      <c r="AM154" s="97" t="s">
        <v>5792</v>
      </c>
    </row>
    <row r="155" spans="21:43" ht="15.75" x14ac:dyDescent="0.25">
      <c r="AF155" s="88" t="s">
        <v>5791</v>
      </c>
      <c r="AG155" s="98" t="s">
        <v>907</v>
      </c>
      <c r="AH155" s="98">
        <v>2</v>
      </c>
      <c r="AI155" s="99">
        <v>39351</v>
      </c>
      <c r="AJ155" s="90">
        <v>-30.395850312173138</v>
      </c>
      <c r="AK155" s="90">
        <v>-4.5252146759545697</v>
      </c>
      <c r="AL155" s="90">
        <f t="shared" si="23"/>
        <v>5.8058670954634195</v>
      </c>
      <c r="AM155" s="97" t="s">
        <v>5768</v>
      </c>
      <c r="AN155" s="83">
        <f>VAR(AJ154:AJ155)</f>
        <v>38.712794778377884</v>
      </c>
      <c r="AO155" s="83">
        <f>VAR(AK154:AK155)</f>
        <v>0.34684572127240187</v>
      </c>
      <c r="AP155" s="83">
        <f>VAR(AL154:AL155)</f>
        <v>2.2815254951329962</v>
      </c>
      <c r="AQ155" s="83">
        <v>1</v>
      </c>
    </row>
    <row r="156" spans="21:43" ht="15.75" x14ac:dyDescent="0.25">
      <c r="AF156" s="88" t="s">
        <v>5790</v>
      </c>
      <c r="AG156" s="98" t="s">
        <v>2539</v>
      </c>
      <c r="AH156" s="98">
        <v>1</v>
      </c>
      <c r="AI156" s="99">
        <v>39254</v>
      </c>
      <c r="AJ156" s="90">
        <v>-43.566797441225454</v>
      </c>
      <c r="AK156" s="90">
        <v>-4.3310361459560909</v>
      </c>
      <c r="AL156" s="90">
        <f t="shared" si="23"/>
        <v>-8.9185082735767267</v>
      </c>
      <c r="AM156" s="97" t="s">
        <v>5789</v>
      </c>
    </row>
    <row r="157" spans="21:43" ht="15.75" x14ac:dyDescent="0.25">
      <c r="AF157" s="88" t="s">
        <v>5788</v>
      </c>
      <c r="AG157" s="98" t="s">
        <v>2539</v>
      </c>
      <c r="AH157" s="98">
        <v>2</v>
      </c>
      <c r="AI157" s="99">
        <v>39322</v>
      </c>
      <c r="AJ157" s="90">
        <v>-36.130221251497964</v>
      </c>
      <c r="AK157" s="90">
        <v>-3.2098569069511176</v>
      </c>
      <c r="AL157" s="90">
        <f t="shared" si="23"/>
        <v>-10.451365995889024</v>
      </c>
      <c r="AM157" s="97" t="s">
        <v>5778</v>
      </c>
      <c r="AN157" s="83">
        <f>VAR(AJ156:AJ157)</f>
        <v>27.651332712810913</v>
      </c>
      <c r="AO157" s="83">
        <f>VAR(AK156:AK157)</f>
        <v>0.62852144298788915</v>
      </c>
      <c r="AP157" s="83">
        <f>VAR(AL156:AL157)</f>
        <v>1.1748263984262215</v>
      </c>
      <c r="AQ157" s="83">
        <v>1</v>
      </c>
    </row>
    <row r="158" spans="21:43" ht="15.75" x14ac:dyDescent="0.25">
      <c r="AF158" s="88" t="s">
        <v>5787</v>
      </c>
      <c r="AG158" s="98" t="s">
        <v>559</v>
      </c>
      <c r="AH158" s="98">
        <v>1</v>
      </c>
      <c r="AI158" s="99">
        <v>39286</v>
      </c>
      <c r="AJ158" s="90">
        <v>-19.655209189447223</v>
      </c>
      <c r="AK158" s="90">
        <v>-0.46746483675700706</v>
      </c>
      <c r="AL158" s="90">
        <f t="shared" si="23"/>
        <v>-15.915490495391166</v>
      </c>
      <c r="AM158" s="97" t="s">
        <v>5786</v>
      </c>
    </row>
    <row r="159" spans="21:43" ht="15.75" x14ac:dyDescent="0.25">
      <c r="AF159" s="88" t="s">
        <v>5785</v>
      </c>
      <c r="AG159" s="98" t="s">
        <v>559</v>
      </c>
      <c r="AH159" s="98">
        <v>2</v>
      </c>
      <c r="AI159" s="99">
        <v>39323</v>
      </c>
      <c r="AJ159" s="90">
        <v>-19.844890916259146</v>
      </c>
      <c r="AK159" s="90">
        <v>-1.4764410187475911</v>
      </c>
      <c r="AL159" s="90">
        <f t="shared" si="23"/>
        <v>-8.0333627662784171</v>
      </c>
      <c r="AM159" s="97" t="s">
        <v>5784</v>
      </c>
      <c r="AN159" s="83">
        <f>VAR(AJ158:AJ159)</f>
        <v>1.7989578743176467E-2</v>
      </c>
      <c r="AO159" s="83">
        <f>VAR(AK158:AK159)</f>
        <v>0.50901646791214783</v>
      </c>
      <c r="AP159" s="83">
        <f>VAR(AL158:AL159)</f>
        <v>31.063968769024029</v>
      </c>
      <c r="AQ159" s="83">
        <v>1</v>
      </c>
    </row>
    <row r="160" spans="21:43" ht="15.75" x14ac:dyDescent="0.25">
      <c r="AF160" s="88" t="s">
        <v>5783</v>
      </c>
      <c r="AG160" s="98" t="s">
        <v>2578</v>
      </c>
      <c r="AH160" s="98">
        <v>1</v>
      </c>
      <c r="AI160" s="99">
        <v>39287</v>
      </c>
      <c r="AJ160" s="90">
        <v>-113.78927708266099</v>
      </c>
      <c r="AK160" s="90">
        <v>-15.278990265067035</v>
      </c>
      <c r="AL160" s="90">
        <f t="shared" si="23"/>
        <v>8.4426450378752946</v>
      </c>
      <c r="AM160" s="97" t="s">
        <v>5782</v>
      </c>
    </row>
    <row r="161" spans="32:43" ht="15.75" x14ac:dyDescent="0.25">
      <c r="AF161" s="88" t="s">
        <v>5781</v>
      </c>
      <c r="AG161" s="98" t="s">
        <v>2578</v>
      </c>
      <c r="AH161" s="98">
        <v>2</v>
      </c>
      <c r="AI161" s="99">
        <v>39338</v>
      </c>
      <c r="AJ161" s="90">
        <v>-112.59351892856584</v>
      </c>
      <c r="AK161" s="90">
        <v>-14.622506427662238</v>
      </c>
      <c r="AL161" s="90">
        <f t="shared" si="23"/>
        <v>4.3865324927320586</v>
      </c>
      <c r="AM161" s="97" t="s">
        <v>5757</v>
      </c>
      <c r="AN161" s="83">
        <f>VAR(AJ160:AJ161)</f>
        <v>0.71491878154251454</v>
      </c>
      <c r="AO161" s="83">
        <f>VAR(AK160:AK161)</f>
        <v>0.21548551438686439</v>
      </c>
      <c r="AP161" s="83">
        <f>VAR(AL160:AL161)</f>
        <v>8.2260244894341668</v>
      </c>
      <c r="AQ161" s="83">
        <v>1</v>
      </c>
    </row>
    <row r="162" spans="32:43" ht="15.75" x14ac:dyDescent="0.25">
      <c r="AF162" s="88" t="s">
        <v>5780</v>
      </c>
      <c r="AG162" s="98" t="s">
        <v>2590</v>
      </c>
      <c r="AH162" s="98">
        <v>1</v>
      </c>
      <c r="AI162" s="99">
        <v>39238</v>
      </c>
      <c r="AJ162" s="89">
        <v>-22.348560227259931</v>
      </c>
      <c r="AK162" s="89">
        <v>0.20715467317442779</v>
      </c>
      <c r="AL162" s="90">
        <f t="shared" si="23"/>
        <v>-24.005797612655353</v>
      </c>
      <c r="AM162" s="88" t="s">
        <v>5776</v>
      </c>
    </row>
    <row r="163" spans="32:43" ht="15.75" x14ac:dyDescent="0.25">
      <c r="AF163" s="88" t="s">
        <v>5779</v>
      </c>
      <c r="AG163" s="98" t="s">
        <v>2590</v>
      </c>
      <c r="AH163" s="98">
        <v>2</v>
      </c>
      <c r="AI163" s="99">
        <v>39323</v>
      </c>
      <c r="AJ163" s="90">
        <v>-9.2239048391491441</v>
      </c>
      <c r="AK163" s="90">
        <v>2.9606801738915798</v>
      </c>
      <c r="AL163" s="90">
        <f t="shared" si="23"/>
        <v>-32.909346230281784</v>
      </c>
      <c r="AM163" s="97" t="s">
        <v>5778</v>
      </c>
      <c r="AN163" s="83">
        <f>VAR(AJ162:AJ163)</f>
        <v>86.128289528332857</v>
      </c>
      <c r="AO163" s="83">
        <f>VAR(AK162:AK163)</f>
        <v>3.7909513415498211</v>
      </c>
      <c r="AP163" s="83">
        <f>VAR(AL162:AL163)</f>
        <v>39.636588993218538</v>
      </c>
      <c r="AQ163" s="83">
        <v>1</v>
      </c>
    </row>
    <row r="164" spans="32:43" ht="15.75" x14ac:dyDescent="0.25">
      <c r="AF164" s="88" t="s">
        <v>5777</v>
      </c>
      <c r="AG164" s="98" t="s">
        <v>2600</v>
      </c>
      <c r="AH164" s="98">
        <v>1</v>
      </c>
      <c r="AI164" s="99">
        <v>39244</v>
      </c>
      <c r="AJ164" s="89">
        <v>-42.409228452963482</v>
      </c>
      <c r="AK164" s="89">
        <v>-6.5512179731214353</v>
      </c>
      <c r="AL164" s="90">
        <f t="shared" si="23"/>
        <v>10.000515332008</v>
      </c>
      <c r="AM164" s="88" t="s">
        <v>5776</v>
      </c>
    </row>
    <row r="165" spans="32:43" ht="15.75" x14ac:dyDescent="0.25">
      <c r="AF165" s="88" t="s">
        <v>5775</v>
      </c>
      <c r="AG165" s="98" t="s">
        <v>2600</v>
      </c>
      <c r="AH165" s="98">
        <v>2</v>
      </c>
      <c r="AI165" s="99">
        <v>39273</v>
      </c>
      <c r="AJ165" s="90">
        <v>-41.275530009684466</v>
      </c>
      <c r="AK165" s="90">
        <v>-6.1043924414790895</v>
      </c>
      <c r="AL165" s="90">
        <f t="shared" si="23"/>
        <v>7.55960952214825</v>
      </c>
      <c r="AM165" s="97" t="s">
        <v>5774</v>
      </c>
      <c r="AN165" s="83">
        <f>VAR(AJ164:AJ165)</f>
        <v>0.6426360801466322</v>
      </c>
      <c r="AO165" s="83">
        <f>VAR(AK164:AK165)</f>
        <v>9.9826527863732445E-2</v>
      </c>
      <c r="AP165" s="83">
        <f>VAR(AL164:AL165)</f>
        <v>2.9790105863035308</v>
      </c>
      <c r="AQ165" s="83">
        <v>1</v>
      </c>
    </row>
    <row r="166" spans="32:43" ht="15.75" x14ac:dyDescent="0.25">
      <c r="AF166" s="88" t="s">
        <v>5773</v>
      </c>
      <c r="AG166" s="98" t="s">
        <v>2621</v>
      </c>
      <c r="AH166" s="98">
        <v>1</v>
      </c>
      <c r="AI166" s="99">
        <v>39282</v>
      </c>
      <c r="AJ166" s="90">
        <v>-64.018045690933832</v>
      </c>
      <c r="AK166" s="90">
        <v>-8.261927158993581</v>
      </c>
      <c r="AL166" s="90">
        <f t="shared" ref="AL166:AL179" si="24">AJ166-AK166*8</f>
        <v>2.0773715810148161</v>
      </c>
      <c r="AM166" s="97" t="s">
        <v>5770</v>
      </c>
    </row>
    <row r="167" spans="32:43" ht="15.75" x14ac:dyDescent="0.25">
      <c r="AF167" s="88" t="s">
        <v>5772</v>
      </c>
      <c r="AG167" s="98" t="s">
        <v>2621</v>
      </c>
      <c r="AH167" s="98">
        <v>2</v>
      </c>
      <c r="AI167" s="99">
        <v>39352</v>
      </c>
      <c r="AJ167" s="90">
        <v>-62.744447283955743</v>
      </c>
      <c r="AK167" s="90">
        <v>-8.0471263961286645</v>
      </c>
      <c r="AL167" s="90">
        <f t="shared" si="24"/>
        <v>1.6325638850735729</v>
      </c>
      <c r="AM167" s="97" t="s">
        <v>5768</v>
      </c>
      <c r="AN167" s="83">
        <f>VAR(AJ166:AJ167)</f>
        <v>0.81102645112856209</v>
      </c>
      <c r="AO167" s="83">
        <f>VAR(AK166:AK167)</f>
        <v>2.3069683863675035E-2</v>
      </c>
      <c r="AP167" s="83">
        <f>VAR(AL166:AL167)</f>
        <v>9.8926943184278748E-2</v>
      </c>
      <c r="AQ167" s="83">
        <v>1</v>
      </c>
    </row>
    <row r="168" spans="32:43" ht="15.75" x14ac:dyDescent="0.25">
      <c r="AF168" s="88" t="s">
        <v>5771</v>
      </c>
      <c r="AG168" s="98" t="s">
        <v>604</v>
      </c>
      <c r="AH168" s="98">
        <v>1</v>
      </c>
      <c r="AI168" s="99">
        <v>39282</v>
      </c>
      <c r="AJ168" s="90">
        <v>-16.67941220761811</v>
      </c>
      <c r="AK168" s="90">
        <v>-2.0398064551843489</v>
      </c>
      <c r="AL168" s="90">
        <f t="shared" si="24"/>
        <v>-0.36096056614331928</v>
      </c>
      <c r="AM168" s="97" t="s">
        <v>5770</v>
      </c>
    </row>
    <row r="169" spans="32:43" ht="15.75" x14ac:dyDescent="0.25">
      <c r="AF169" s="88" t="s">
        <v>5769</v>
      </c>
      <c r="AG169" s="98" t="s">
        <v>604</v>
      </c>
      <c r="AH169" s="98">
        <v>2</v>
      </c>
      <c r="AI169" s="99">
        <v>39348</v>
      </c>
      <c r="AJ169" s="90">
        <v>-13.133571496630156</v>
      </c>
      <c r="AK169" s="90">
        <v>-0.79037141492736362</v>
      </c>
      <c r="AL169" s="90">
        <f t="shared" si="24"/>
        <v>-6.8106001772112466</v>
      </c>
      <c r="AM169" s="97" t="s">
        <v>5768</v>
      </c>
      <c r="AN169" s="83">
        <f>VAR(AJ168:AJ169)</f>
        <v>6.2864931738497489</v>
      </c>
      <c r="AO169" s="83">
        <f>VAR(AK168:AK169)</f>
        <v>0.78054395991098779</v>
      </c>
      <c r="AP169" s="83">
        <f>VAR(AL168:AL169)</f>
        <v>20.798925556328225</v>
      </c>
      <c r="AQ169" s="83">
        <v>1</v>
      </c>
    </row>
    <row r="170" spans="32:43" ht="15.75" x14ac:dyDescent="0.25">
      <c r="AF170" s="88" t="s">
        <v>5767</v>
      </c>
      <c r="AG170" s="98" t="s">
        <v>850</v>
      </c>
      <c r="AH170" s="98">
        <v>1</v>
      </c>
      <c r="AI170" s="99">
        <v>39259</v>
      </c>
      <c r="AJ170" s="90">
        <v>-93.372209718869058</v>
      </c>
      <c r="AK170" s="90">
        <v>-9.7673875630830036</v>
      </c>
      <c r="AL170" s="90">
        <f t="shared" si="24"/>
        <v>-15.23310921420503</v>
      </c>
      <c r="AM170" s="97" t="s">
        <v>5766</v>
      </c>
    </row>
    <row r="171" spans="32:43" ht="15.75" x14ac:dyDescent="0.25">
      <c r="AF171" s="88" t="s">
        <v>5765</v>
      </c>
      <c r="AG171" s="98" t="s">
        <v>850</v>
      </c>
      <c r="AH171" s="98">
        <v>2</v>
      </c>
      <c r="AI171" s="99">
        <v>39280</v>
      </c>
      <c r="AJ171" s="90">
        <v>-91.357666931059953</v>
      </c>
      <c r="AK171" s="90">
        <v>-9.30372506404394</v>
      </c>
      <c r="AL171" s="90">
        <f t="shared" si="24"/>
        <v>-16.927866418708433</v>
      </c>
      <c r="AM171" s="97" t="s">
        <v>5764</v>
      </c>
      <c r="AN171" s="83">
        <f>VAR(AJ170:AJ171)</f>
        <v>2.0291913219568416</v>
      </c>
      <c r="AO171" s="83">
        <f>VAR(AK170:AK171)</f>
        <v>0.10749145650757484</v>
      </c>
      <c r="AP171" s="83">
        <f>VAR(AL170:AL171)</f>
        <v>1.4361009911080957</v>
      </c>
      <c r="AQ171" s="83">
        <v>1</v>
      </c>
    </row>
    <row r="172" spans="32:43" ht="15.75" x14ac:dyDescent="0.25">
      <c r="AF172" s="88" t="s">
        <v>5763</v>
      </c>
      <c r="AG172" s="98" t="s">
        <v>2693</v>
      </c>
      <c r="AH172" s="98">
        <v>1</v>
      </c>
      <c r="AI172" s="99">
        <v>39274</v>
      </c>
      <c r="AJ172" s="90">
        <v>-79.404035857461949</v>
      </c>
      <c r="AK172" s="90">
        <v>-8.7703483326464493</v>
      </c>
      <c r="AL172" s="90">
        <f t="shared" si="24"/>
        <v>-9.2412491962903545</v>
      </c>
      <c r="AM172" s="97" t="s">
        <v>5762</v>
      </c>
    </row>
    <row r="173" spans="32:43" ht="15.75" x14ac:dyDescent="0.25">
      <c r="AF173" s="88" t="s">
        <v>5761</v>
      </c>
      <c r="AG173" s="98" t="s">
        <v>2693</v>
      </c>
      <c r="AH173" s="98">
        <v>2</v>
      </c>
      <c r="AI173" s="99">
        <v>39335</v>
      </c>
      <c r="AJ173" s="90">
        <v>-63.281766441461627</v>
      </c>
      <c r="AK173" s="90">
        <v>-4.619815887619394</v>
      </c>
      <c r="AL173" s="90">
        <f t="shared" si="24"/>
        <v>-26.323239340506476</v>
      </c>
      <c r="AM173" s="97" t="s">
        <v>5760</v>
      </c>
      <c r="AN173" s="83">
        <f>VAR(AJ172:AJ173)</f>
        <v>129.96378556104719</v>
      </c>
      <c r="AO173" s="83">
        <f>VAR(AK172:AK173)</f>
        <v>8.6134597886111379</v>
      </c>
      <c r="AP173" s="83">
        <f>VAR(AL172:AL173)</f>
        <v>145.89719364354835</v>
      </c>
      <c r="AQ173" s="83">
        <v>1</v>
      </c>
    </row>
    <row r="174" spans="32:43" ht="15.75" x14ac:dyDescent="0.25">
      <c r="AF174" s="88" t="s">
        <v>5759</v>
      </c>
      <c r="AG174" s="98" t="s">
        <v>2724</v>
      </c>
      <c r="AH174" s="98">
        <v>1</v>
      </c>
      <c r="AI174" s="99">
        <v>39319</v>
      </c>
      <c r="AJ174" s="90">
        <v>-11.752641120252463</v>
      </c>
      <c r="AK174" s="90">
        <v>-1.7248374334755494</v>
      </c>
      <c r="AL174" s="90">
        <f t="shared" si="24"/>
        <v>2.0460583475519325</v>
      </c>
      <c r="AM174" s="97" t="s">
        <v>5753</v>
      </c>
    </row>
    <row r="175" spans="32:43" ht="15.75" x14ac:dyDescent="0.25">
      <c r="AF175" s="88" t="s">
        <v>5758</v>
      </c>
      <c r="AG175" s="98" t="s">
        <v>2724</v>
      </c>
      <c r="AH175" s="98">
        <v>2</v>
      </c>
      <c r="AI175" s="99">
        <v>39340</v>
      </c>
      <c r="AJ175" s="90">
        <v>-8.9412588790516168</v>
      </c>
      <c r="AK175" s="90">
        <v>-1.0796521620921966</v>
      </c>
      <c r="AL175" s="90">
        <f t="shared" si="24"/>
        <v>-0.30404158231404388</v>
      </c>
      <c r="AM175" s="97" t="s">
        <v>5757</v>
      </c>
      <c r="AN175" s="83">
        <f>VAR(AJ174:AJ175)</f>
        <v>3.9519350530697182</v>
      </c>
      <c r="AO175" s="83">
        <f>VAR(AK174:AK175)</f>
        <v>0.2081320172050054</v>
      </c>
      <c r="AP175" s="83">
        <f>VAR(AL174:AL175)</f>
        <v>2.7614848401780332</v>
      </c>
      <c r="AQ175" s="83">
        <v>1</v>
      </c>
    </row>
    <row r="176" spans="32:43" ht="15.75" x14ac:dyDescent="0.25">
      <c r="AF176" s="88" t="s">
        <v>5756</v>
      </c>
      <c r="AG176" s="98" t="s">
        <v>363</v>
      </c>
      <c r="AH176" s="98">
        <v>1</v>
      </c>
      <c r="AI176" s="99">
        <v>39310</v>
      </c>
      <c r="AJ176" s="90">
        <v>-26.355196558867902</v>
      </c>
      <c r="AK176" s="90">
        <v>-3.3274746593058659</v>
      </c>
      <c r="AL176" s="90">
        <f t="shared" si="24"/>
        <v>0.26460071557902509</v>
      </c>
      <c r="AM176" s="97" t="s">
        <v>5755</v>
      </c>
    </row>
    <row r="177" spans="32:43" ht="15.75" x14ac:dyDescent="0.25">
      <c r="AF177" s="88" t="s">
        <v>5754</v>
      </c>
      <c r="AG177" s="98" t="s">
        <v>363</v>
      </c>
      <c r="AH177" s="98">
        <v>2</v>
      </c>
      <c r="AI177" s="99">
        <v>39320</v>
      </c>
      <c r="AJ177" s="90">
        <v>-24.920837702114877</v>
      </c>
      <c r="AK177" s="90">
        <v>-3.3631706844189373</v>
      </c>
      <c r="AL177" s="90">
        <f t="shared" si="24"/>
        <v>1.9845277732366213</v>
      </c>
      <c r="AM177" s="97" t="s">
        <v>5753</v>
      </c>
      <c r="AN177" s="83">
        <f>VAR(AJ176:AJ177)</f>
        <v>1.0286926649729231</v>
      </c>
      <c r="AO177" s="83">
        <f>VAR(AK176:AK177)</f>
        <v>6.371031044365102E-4</v>
      </c>
      <c r="AP177" s="83">
        <f>VAR(AL176:AL177)</f>
        <v>1.4790745418313582</v>
      </c>
      <c r="AQ177" s="83">
        <v>1</v>
      </c>
    </row>
    <row r="178" spans="32:43" ht="15.75" x14ac:dyDescent="0.25">
      <c r="AF178" s="88" t="s">
        <v>5752</v>
      </c>
      <c r="AG178" s="98" t="s">
        <v>2783</v>
      </c>
      <c r="AH178" s="98">
        <v>1</v>
      </c>
      <c r="AI178" s="99">
        <v>39259</v>
      </c>
      <c r="AJ178" s="90">
        <v>-42.526963511375747</v>
      </c>
      <c r="AK178" s="90">
        <v>-5.2666389235357016</v>
      </c>
      <c r="AL178" s="90">
        <f t="shared" si="24"/>
        <v>-0.3938521230901344</v>
      </c>
      <c r="AM178" s="97" t="s">
        <v>5751</v>
      </c>
    </row>
    <row r="179" spans="32:43" ht="15.75" x14ac:dyDescent="0.25">
      <c r="AF179" s="88" t="s">
        <v>5750</v>
      </c>
      <c r="AG179" s="98" t="s">
        <v>2783</v>
      </c>
      <c r="AH179" s="98">
        <v>2</v>
      </c>
      <c r="AI179" s="99">
        <v>39331</v>
      </c>
      <c r="AJ179" s="90">
        <v>-39.058826408606734</v>
      </c>
      <c r="AK179" s="90">
        <v>-4.448797242367168</v>
      </c>
      <c r="AL179" s="90">
        <f t="shared" si="24"/>
        <v>-3.46844846966939</v>
      </c>
      <c r="AM179" s="97" t="s">
        <v>5749</v>
      </c>
      <c r="AN179" s="83">
        <f>VAR(AJ178:AJ179)</f>
        <v>6.0139874818015233</v>
      </c>
      <c r="AO179" s="83">
        <f>VAR(AK178:AK179)</f>
        <v>0.3344325077282867</v>
      </c>
      <c r="AP179" s="83">
        <f>VAR(AL178:AL179)</f>
        <v>4.7265713471992532</v>
      </c>
      <c r="AQ179" s="83">
        <v>1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E0BD-E004-4493-BCB0-7CAA5F1724F3}">
  <dimension ref="A1:AS210"/>
  <sheetViews>
    <sheetView workbookViewId="0">
      <pane ySplit="4" topLeftCell="A5" activePane="bottomLeft" state="frozen"/>
      <selection pane="bottomLeft" activeCell="G2" sqref="G2"/>
    </sheetView>
  </sheetViews>
  <sheetFormatPr defaultRowHeight="15" x14ac:dyDescent="0.25"/>
  <cols>
    <col min="1" max="1" width="21.28515625" style="76" customWidth="1"/>
    <col min="2" max="6" width="9.140625" style="4"/>
    <col min="7" max="7" width="19.85546875" style="2" bestFit="1" customWidth="1"/>
    <col min="8" max="8" width="13.140625" style="4" bestFit="1" customWidth="1"/>
    <col min="9" max="9" width="10.28515625" style="4" bestFit="1" customWidth="1"/>
    <col min="10" max="11" width="9.140625" style="4"/>
    <col min="12" max="12" width="8.5703125" style="4" bestFit="1" customWidth="1"/>
    <col min="13" max="13" width="12.28515625" style="4" bestFit="1" customWidth="1"/>
    <col min="14" max="14" width="19.140625" style="2" customWidth="1"/>
    <col min="15" max="15" width="9.140625" style="2"/>
    <col min="16" max="16" width="14" style="2" bestFit="1" customWidth="1"/>
    <col min="17" max="17" width="9.140625" style="2"/>
    <col min="18" max="18" width="10.42578125" style="2" bestFit="1" customWidth="1"/>
    <col min="19" max="19" width="15.85546875" style="2" bestFit="1" customWidth="1"/>
    <col min="20" max="20" width="9.140625" style="2"/>
    <col min="21" max="22" width="8.85546875" style="4"/>
    <col min="23" max="23" width="9.140625" style="4" bestFit="1"/>
    <col min="24" max="25" width="8.85546875" style="5"/>
    <col min="26" max="26" width="12.5703125" style="5" bestFit="1" customWidth="1"/>
    <col min="27" max="30" width="8.85546875" style="5"/>
    <col min="32" max="32" width="14" bestFit="1" customWidth="1"/>
    <col min="33" max="33" width="10.42578125" style="23" bestFit="1" customWidth="1"/>
    <col min="34" max="34" width="15.85546875" style="23" bestFit="1" customWidth="1"/>
    <col min="35" max="35" width="15.85546875" style="19" bestFit="1" customWidth="1"/>
    <col min="36" max="36" width="8" bestFit="1" customWidth="1"/>
    <col min="37" max="37" width="8.7109375" style="18" bestFit="1" customWidth="1"/>
    <col min="38" max="38" width="4.7109375" style="18" bestFit="1" customWidth="1"/>
    <col min="39" max="39" width="8.7109375" style="18" bestFit="1" customWidth="1"/>
    <col min="40" max="40" width="10.28515625" style="18" customWidth="1"/>
    <col min="41" max="41" width="10.42578125" style="18" customWidth="1"/>
    <col min="44" max="44" width="12.28515625" bestFit="1" customWidth="1"/>
    <col min="45" max="45" width="8.85546875" style="8"/>
  </cols>
  <sheetData>
    <row r="1" spans="1:45" x14ac:dyDescent="0.25">
      <c r="A1" s="73" t="s">
        <v>6835</v>
      </c>
      <c r="W1" s="18" t="s">
        <v>6441</v>
      </c>
      <c r="X1" s="5">
        <f>SUM(X5:X114)</f>
        <v>2.1815459077989274</v>
      </c>
      <c r="Y1" s="5">
        <f>SUM(Y5:Y114)</f>
        <v>0.4383012941655996</v>
      </c>
      <c r="Z1" s="5">
        <f>SUM(Z5:Z114)</f>
        <v>27.405940537896008</v>
      </c>
      <c r="AO1" s="18" t="s">
        <v>6441</v>
      </c>
      <c r="AP1" s="26">
        <f>SUM(AP5:AP210)</f>
        <v>1693.3903458117393</v>
      </c>
      <c r="AQ1" s="26">
        <f>SUM(AQ5:AQ210)</f>
        <v>73.878545427696636</v>
      </c>
      <c r="AR1" s="26">
        <f>SUM(AR5:AR209)</f>
        <v>906.70036178306634</v>
      </c>
      <c r="AS1" s="26"/>
    </row>
    <row r="2" spans="1:45" ht="17.25" x14ac:dyDescent="0.25">
      <c r="A2" s="74" t="s">
        <v>6437</v>
      </c>
      <c r="B2" s="38" t="s">
        <v>6789</v>
      </c>
      <c r="C2" s="38" t="s">
        <v>6438</v>
      </c>
      <c r="D2" s="39" t="s">
        <v>2423</v>
      </c>
      <c r="E2" s="38" t="s">
        <v>6790</v>
      </c>
      <c r="F2" s="38" t="s">
        <v>6439</v>
      </c>
      <c r="G2" s="40" t="s">
        <v>6440</v>
      </c>
      <c r="H2" s="41" t="s">
        <v>6791</v>
      </c>
      <c r="O2" s="72" t="s">
        <v>6186</v>
      </c>
      <c r="U2" s="26"/>
      <c r="V2" s="26"/>
      <c r="W2" s="26"/>
      <c r="X2" s="56" t="s">
        <v>6807</v>
      </c>
      <c r="Y2" s="56" t="s">
        <v>6808</v>
      </c>
      <c r="Z2" s="57" t="s">
        <v>6809</v>
      </c>
      <c r="AA2" s="60" t="s">
        <v>6791</v>
      </c>
      <c r="AB2"/>
      <c r="AC2"/>
      <c r="AD2"/>
      <c r="AE2" s="25" t="s">
        <v>6820</v>
      </c>
      <c r="AO2" s="25"/>
      <c r="AP2" s="56" t="s">
        <v>6814</v>
      </c>
      <c r="AQ2" s="56" t="s">
        <v>6815</v>
      </c>
      <c r="AR2" s="57" t="s">
        <v>6816</v>
      </c>
      <c r="AS2" s="36" t="s">
        <v>6791</v>
      </c>
    </row>
    <row r="3" spans="1:45" x14ac:dyDescent="0.25">
      <c r="A3" s="75" t="s">
        <v>6058</v>
      </c>
      <c r="B3" s="63">
        <f>AVERAGE(K5:K40)</f>
        <v>-8.6406407400453134E-2</v>
      </c>
      <c r="C3" s="63">
        <f>AVERAGE(L5:L40)</f>
        <v>2.3717372773760454E-3</v>
      </c>
      <c r="D3" s="63">
        <f>AVERAGE(M5:M40)</f>
        <v>-3.2778611528701283E-2</v>
      </c>
      <c r="E3" s="63">
        <f>STDEV(K5:K40)</f>
        <v>0.19946845822655393</v>
      </c>
      <c r="F3" s="63">
        <f t="shared" ref="F3:G3" si="0">STDEV(L5:L40)</f>
        <v>5.4249786107923706E-2</v>
      </c>
      <c r="G3" s="63">
        <f t="shared" si="0"/>
        <v>0.57887080200849594</v>
      </c>
      <c r="H3" s="66">
        <f>COUNT(L5:L40)</f>
        <v>36</v>
      </c>
      <c r="O3" s="77" t="s">
        <v>6817</v>
      </c>
      <c r="U3" s="78"/>
      <c r="V3" s="78"/>
      <c r="W3" s="63" t="s">
        <v>6057</v>
      </c>
      <c r="X3" s="79">
        <f>SQRT(X1/AA3)</f>
        <v>0.19915941115320057</v>
      </c>
      <c r="Y3" s="79">
        <f>SQRT(Y1/AA3)</f>
        <v>8.9269896602239537E-2</v>
      </c>
      <c r="Z3" s="79">
        <f>SQRT(Z1/AA3)</f>
        <v>0.70589647113563725</v>
      </c>
      <c r="AA3" s="66">
        <f>SUM(AA5:AA114)</f>
        <v>55</v>
      </c>
      <c r="AB3"/>
      <c r="AC3"/>
      <c r="AD3"/>
      <c r="AE3" t="s">
        <v>6187</v>
      </c>
      <c r="AO3" s="63" t="s">
        <v>6813</v>
      </c>
      <c r="AP3" s="63">
        <f>SQRT(AP1/AS3)</f>
        <v>4.0547112066145985</v>
      </c>
      <c r="AQ3" s="63">
        <f>SQRT(AQ1/AS3)</f>
        <v>0.84691642523737876</v>
      </c>
      <c r="AR3" s="63">
        <f>SQRT(AR1/AS3)</f>
        <v>2.9669708683801019</v>
      </c>
      <c r="AS3" s="63">
        <f>SUM(AS5:AS209)</f>
        <v>103</v>
      </c>
    </row>
    <row r="4" spans="1:45" ht="17.25" x14ac:dyDescent="0.25">
      <c r="A4" s="43" t="s">
        <v>6443</v>
      </c>
      <c r="B4" s="44" t="s">
        <v>6792</v>
      </c>
      <c r="C4" s="45" t="s">
        <v>6793</v>
      </c>
      <c r="D4" s="44" t="s">
        <v>6794</v>
      </c>
      <c r="E4" s="45" t="s">
        <v>6795</v>
      </c>
      <c r="F4" s="45" t="s">
        <v>2423</v>
      </c>
      <c r="G4" s="47" t="s">
        <v>6185</v>
      </c>
      <c r="H4" s="48" t="s">
        <v>6797</v>
      </c>
      <c r="I4" s="48" t="s">
        <v>6798</v>
      </c>
      <c r="J4" s="45" t="s">
        <v>2423</v>
      </c>
      <c r="K4" s="49" t="s">
        <v>6799</v>
      </c>
      <c r="L4" s="49" t="s">
        <v>6800</v>
      </c>
      <c r="M4" s="50" t="s">
        <v>6444</v>
      </c>
      <c r="O4" s="81" t="s">
        <v>6188</v>
      </c>
      <c r="P4" s="67" t="s">
        <v>6189</v>
      </c>
      <c r="Q4" s="67" t="s">
        <v>6190</v>
      </c>
      <c r="R4" s="67" t="s">
        <v>6191</v>
      </c>
      <c r="S4" s="67" t="s">
        <v>6192</v>
      </c>
      <c r="T4" s="68" t="s">
        <v>6193</v>
      </c>
      <c r="U4" s="44" t="s">
        <v>6792</v>
      </c>
      <c r="V4" s="44" t="s">
        <v>6794</v>
      </c>
      <c r="W4" s="45" t="s">
        <v>2423</v>
      </c>
      <c r="X4" s="53" t="s">
        <v>6803</v>
      </c>
      <c r="Y4" s="53" t="s">
        <v>6804</v>
      </c>
      <c r="Z4" s="80" t="s">
        <v>6806</v>
      </c>
      <c r="AA4" s="80" t="s">
        <v>6805</v>
      </c>
      <c r="AB4" s="53" t="s">
        <v>6818</v>
      </c>
      <c r="AC4" s="53" t="s">
        <v>6819</v>
      </c>
      <c r="AD4" s="80"/>
      <c r="AE4" s="20" t="s">
        <v>6188</v>
      </c>
      <c r="AF4" s="20" t="s">
        <v>6189</v>
      </c>
      <c r="AG4" s="20" t="s">
        <v>6190</v>
      </c>
      <c r="AH4" s="20" t="s">
        <v>6191</v>
      </c>
      <c r="AI4" s="22" t="s">
        <v>6192</v>
      </c>
      <c r="AJ4" s="21" t="s">
        <v>6193</v>
      </c>
      <c r="AK4" s="44" t="s">
        <v>6792</v>
      </c>
      <c r="AL4" s="45" t="s">
        <v>6793</v>
      </c>
      <c r="AM4" s="44" t="s">
        <v>6794</v>
      </c>
      <c r="AN4" s="45" t="s">
        <v>6795</v>
      </c>
      <c r="AO4" s="45" t="s">
        <v>2423</v>
      </c>
      <c r="AP4" s="53" t="s">
        <v>6803</v>
      </c>
      <c r="AQ4" s="53" t="s">
        <v>6804</v>
      </c>
      <c r="AR4" s="62" t="s">
        <v>6812</v>
      </c>
      <c r="AS4" s="62" t="s">
        <v>6805</v>
      </c>
    </row>
    <row r="5" spans="1:45" s="2" customFormat="1" x14ac:dyDescent="0.25">
      <c r="A5" s="76" t="s">
        <v>6198</v>
      </c>
      <c r="B5" s="4">
        <v>22.774785949060924</v>
      </c>
      <c r="C5" s="4">
        <v>0.54509682276745042</v>
      </c>
      <c r="D5" s="4">
        <v>4.1068042778160674</v>
      </c>
      <c r="E5" s="4">
        <v>4.047753868721557E-2</v>
      </c>
      <c r="F5" s="4">
        <f>B5-D5*8</f>
        <v>-10.079648273467615</v>
      </c>
      <c r="G5" s="2" t="s">
        <v>6199</v>
      </c>
      <c r="H5" s="4">
        <v>23.07</v>
      </c>
      <c r="I5" s="4">
        <v>4.01</v>
      </c>
      <c r="J5" s="4">
        <f>H5-I5*8</f>
        <v>-9.009999999999998</v>
      </c>
      <c r="K5" s="4">
        <f t="shared" ref="K5:K33" si="1">B5-H5</f>
        <v>-0.2952140509390766</v>
      </c>
      <c r="L5" s="4">
        <f t="shared" ref="L5:L33" si="2">D5-I5</f>
        <v>9.6804277816067597E-2</v>
      </c>
      <c r="M5" s="4">
        <f t="shared" ref="M5:M9" si="3">F5-J5</f>
        <v>-1.0696482734676174</v>
      </c>
      <c r="O5" s="69">
        <v>1210420</v>
      </c>
      <c r="P5" s="69" t="s">
        <v>6196</v>
      </c>
      <c r="Q5" s="69">
        <v>1</v>
      </c>
      <c r="R5" s="69">
        <v>650870</v>
      </c>
      <c r="S5" s="70">
        <v>41106</v>
      </c>
      <c r="T5" s="7">
        <v>1210420</v>
      </c>
      <c r="U5" s="4">
        <v>-73.555200921159866</v>
      </c>
      <c r="V5" s="4">
        <v>-8.5520181587640529</v>
      </c>
      <c r="W5" s="4">
        <f>U5-8*V5</f>
        <v>-5.1390556510474426</v>
      </c>
      <c r="X5" s="5"/>
      <c r="Y5" s="5"/>
      <c r="Z5" s="5"/>
      <c r="AA5" s="5"/>
      <c r="AB5" s="5"/>
      <c r="AC5" s="5"/>
      <c r="AD5" s="5"/>
      <c r="AE5" s="69">
        <v>1210024</v>
      </c>
      <c r="AF5" s="69" t="s">
        <v>6197</v>
      </c>
      <c r="AG5" s="69">
        <v>1</v>
      </c>
      <c r="AH5" s="69">
        <v>630470</v>
      </c>
      <c r="AI5" s="70">
        <v>41053</v>
      </c>
      <c r="AJ5" s="7">
        <v>1210024</v>
      </c>
      <c r="AK5" s="4">
        <v>-23.21918404512957</v>
      </c>
      <c r="AL5" s="4">
        <v>0.11569073880095324</v>
      </c>
      <c r="AM5" s="4">
        <v>-4.2106854505096489</v>
      </c>
      <c r="AN5" s="4">
        <v>2.187944421434493E-3</v>
      </c>
      <c r="AO5" s="4">
        <f>AK5-AM5*8</f>
        <v>10.466299558947622</v>
      </c>
      <c r="AP5" s="2">
        <f>VAR(AK5:AK6)</f>
        <v>2.889767007275609</v>
      </c>
      <c r="AQ5" s="2">
        <f>VAR(AM5:AM6)</f>
        <v>0.14930851884355573</v>
      </c>
      <c r="AR5" s="2">
        <f>VAR(AO5:AO6)</f>
        <v>1.9357306310998297</v>
      </c>
      <c r="AS5" s="7">
        <v>1</v>
      </c>
    </row>
    <row r="6" spans="1:45" s="2" customFormat="1" x14ac:dyDescent="0.25">
      <c r="A6" s="76" t="s">
        <v>6201</v>
      </c>
      <c r="B6" s="4">
        <v>-150.30374520072365</v>
      </c>
      <c r="C6" s="4">
        <v>0.35722636924444334</v>
      </c>
      <c r="D6" s="4">
        <v>-19.501609809903208</v>
      </c>
      <c r="E6" s="4">
        <v>7.5670738054577344E-2</v>
      </c>
      <c r="F6" s="4">
        <f t="shared" ref="F6:F40" si="4">B6-D6*8</f>
        <v>5.7091332785020086</v>
      </c>
      <c r="G6" s="2" t="s">
        <v>6202</v>
      </c>
      <c r="H6" s="4">
        <v>-150.11000000000001</v>
      </c>
      <c r="I6" s="4">
        <v>-19.489999999999998</v>
      </c>
      <c r="J6" s="4">
        <f t="shared" ref="J6:J40" si="5">H6-I6*8</f>
        <v>5.8099999999999739</v>
      </c>
      <c r="K6" s="4">
        <f t="shared" si="1"/>
        <v>-0.19374520072364021</v>
      </c>
      <c r="L6" s="4">
        <f t="shared" si="2"/>
        <v>-1.1609809903209367E-2</v>
      </c>
      <c r="M6" s="4">
        <f t="shared" si="3"/>
        <v>-0.10086672149796527</v>
      </c>
      <c r="O6" s="69" t="s">
        <v>6200</v>
      </c>
      <c r="P6" s="69" t="s">
        <v>6196</v>
      </c>
      <c r="Q6" s="69">
        <v>1</v>
      </c>
      <c r="R6" s="69">
        <v>650870</v>
      </c>
      <c r="S6" s="70">
        <v>41106</v>
      </c>
      <c r="T6" s="69">
        <v>1210420</v>
      </c>
      <c r="U6" s="4">
        <v>-73.260348901119244</v>
      </c>
      <c r="V6" s="4">
        <v>-7.8502916897016934</v>
      </c>
      <c r="W6" s="4">
        <f>U6-8*V6</f>
        <v>-10.458015383505696</v>
      </c>
      <c r="X6" s="5">
        <f>VAR(U5:U6)</f>
        <v>4.3468856861017729E-2</v>
      </c>
      <c r="Y6" s="5">
        <f>VAR(V5:V6)</f>
        <v>0.24621001869136327</v>
      </c>
      <c r="Z6" s="5">
        <f>VAR(W5:W6)</f>
        <v>14.145666317756195</v>
      </c>
      <c r="AA6" s="5">
        <v>1</v>
      </c>
      <c r="AB6" s="5">
        <f>ABS(U5-U6)</f>
        <v>0.29485202004062216</v>
      </c>
      <c r="AC6" s="5">
        <f>ABS(V5-V6)</f>
        <v>0.70172646906235947</v>
      </c>
      <c r="AD6" s="5"/>
      <c r="AE6" s="69">
        <v>1210486</v>
      </c>
      <c r="AF6" s="69" t="s">
        <v>6197</v>
      </c>
      <c r="AG6" s="69">
        <v>2</v>
      </c>
      <c r="AH6" s="69">
        <v>646610</v>
      </c>
      <c r="AI6" s="70">
        <v>41111</v>
      </c>
      <c r="AJ6" s="7">
        <v>1210486</v>
      </c>
      <c r="AK6" s="4">
        <v>-20.815117903245945</v>
      </c>
      <c r="AL6" s="4">
        <v>4.3958184661680035E-2</v>
      </c>
      <c r="AM6" s="4">
        <v>-3.6642268174118531</v>
      </c>
      <c r="AN6" s="4">
        <v>2.368639373322853E-2</v>
      </c>
      <c r="AO6" s="4">
        <f t="shared" ref="AO6:AO69" si="6">AK6-AM6*8</f>
        <v>8.49869663604888</v>
      </c>
      <c r="AS6" s="7"/>
    </row>
    <row r="7" spans="1:45" s="2" customFormat="1" x14ac:dyDescent="0.25">
      <c r="A7" s="76" t="s">
        <v>6114</v>
      </c>
      <c r="B7" s="4">
        <v>-101.74569871783945</v>
      </c>
      <c r="C7" s="4">
        <v>0.38424698233334265</v>
      </c>
      <c r="D7" s="4">
        <v>-14.055194487059618</v>
      </c>
      <c r="E7" s="4">
        <v>0.12302556626120109</v>
      </c>
      <c r="F7" s="4">
        <f t="shared" si="4"/>
        <v>10.695857178637496</v>
      </c>
      <c r="G7" s="2" t="s">
        <v>6205</v>
      </c>
      <c r="H7" s="4">
        <v>-101.88</v>
      </c>
      <c r="I7" s="4">
        <v>-14.04</v>
      </c>
      <c r="J7" s="4">
        <f t="shared" si="5"/>
        <v>10.439999999999998</v>
      </c>
      <c r="K7" s="4">
        <f t="shared" si="1"/>
        <v>0.13430128216054982</v>
      </c>
      <c r="L7" s="4">
        <f t="shared" si="2"/>
        <v>-1.5194487059618567E-2</v>
      </c>
      <c r="M7" s="4">
        <f t="shared" si="3"/>
        <v>0.25585717863749835</v>
      </c>
      <c r="O7" s="2">
        <v>1210500</v>
      </c>
      <c r="P7" s="2" t="s">
        <v>6203</v>
      </c>
      <c r="Q7" s="2">
        <v>1</v>
      </c>
      <c r="R7" s="2">
        <v>654440</v>
      </c>
      <c r="S7" s="3">
        <v>41114</v>
      </c>
      <c r="T7" s="2">
        <v>1210500</v>
      </c>
      <c r="U7" s="4">
        <v>-58.353053690584183</v>
      </c>
      <c r="V7" s="4">
        <v>-4.9665314327096786</v>
      </c>
      <c r="W7" s="4">
        <f t="shared" ref="W7:W70" si="7">U7-8*V7</f>
        <v>-18.620802228906754</v>
      </c>
      <c r="X7" s="5"/>
      <c r="Y7" s="5"/>
      <c r="Z7" s="5"/>
      <c r="AA7" s="5"/>
      <c r="AB7" s="5"/>
      <c r="AC7" s="5"/>
      <c r="AD7" s="5"/>
      <c r="AE7" s="69">
        <v>1210025</v>
      </c>
      <c r="AF7" s="69" t="s">
        <v>6204</v>
      </c>
      <c r="AG7" s="69">
        <v>1</v>
      </c>
      <c r="AH7" s="69">
        <v>626480</v>
      </c>
      <c r="AI7" s="70">
        <v>41052</v>
      </c>
      <c r="AJ7" s="7">
        <v>1210025</v>
      </c>
      <c r="AK7" s="4">
        <v>4.1527165415773393</v>
      </c>
      <c r="AL7" s="4">
        <v>0.46592998482302012</v>
      </c>
      <c r="AM7" s="4">
        <v>1.2604259576516341</v>
      </c>
      <c r="AN7" s="4">
        <v>7.0816240512704284E-2</v>
      </c>
      <c r="AO7" s="4">
        <f t="shared" si="6"/>
        <v>-5.9306911196357337</v>
      </c>
      <c r="AP7" s="2">
        <f>VAR(AK7:AK8)</f>
        <v>0.93082996153346897</v>
      </c>
      <c r="AQ7" s="2">
        <f>VAR(AM7:AM8)</f>
        <v>0.23970997598016019</v>
      </c>
      <c r="AR7" s="2">
        <f>VAR(AO7:AO8)</f>
        <v>8.7144193720184546</v>
      </c>
      <c r="AS7" s="7">
        <v>1</v>
      </c>
    </row>
    <row r="8" spans="1:45" s="2" customFormat="1" x14ac:dyDescent="0.25">
      <c r="A8" s="76" t="s">
        <v>6083</v>
      </c>
      <c r="B8" s="4">
        <v>-58.592367444088801</v>
      </c>
      <c r="C8" s="4">
        <v>0.13155090665704533</v>
      </c>
      <c r="D8" s="4">
        <v>-8.5447655583917683</v>
      </c>
      <c r="E8" s="4">
        <v>6.6739895655560877E-2</v>
      </c>
      <c r="F8" s="4">
        <f t="shared" si="4"/>
        <v>9.7657570230453459</v>
      </c>
      <c r="G8" s="2" t="s">
        <v>6207</v>
      </c>
      <c r="H8" s="4">
        <v>-58.47</v>
      </c>
      <c r="I8" s="4">
        <v>-8.52</v>
      </c>
      <c r="J8" s="4">
        <f t="shared" si="5"/>
        <v>9.6899999999999977</v>
      </c>
      <c r="K8" s="4">
        <f t="shared" si="1"/>
        <v>-0.12236744408880185</v>
      </c>
      <c r="L8" s="4">
        <f t="shared" si="2"/>
        <v>-2.4765558391768749E-2</v>
      </c>
      <c r="M8" s="4">
        <f t="shared" si="3"/>
        <v>7.5757023045348149E-2</v>
      </c>
      <c r="O8" s="2" t="s">
        <v>6206</v>
      </c>
      <c r="P8" s="2" t="s">
        <v>6203</v>
      </c>
      <c r="Q8" s="2">
        <v>1</v>
      </c>
      <c r="R8" s="2">
        <v>654440</v>
      </c>
      <c r="S8" s="3">
        <v>41114</v>
      </c>
      <c r="T8" s="2">
        <v>1210500</v>
      </c>
      <c r="U8" s="4">
        <v>-58.488716348715101</v>
      </c>
      <c r="V8" s="4">
        <v>-4.9937065882766083</v>
      </c>
      <c r="W8" s="4">
        <f t="shared" si="7"/>
        <v>-18.539063642502235</v>
      </c>
      <c r="X8" s="5">
        <f>VAR(U7:U8)</f>
        <v>9.202178405573247E-3</v>
      </c>
      <c r="Y8" s="5">
        <f>VAR(V7:V8)</f>
        <v>3.6924454004341598E-4</v>
      </c>
      <c r="Z8" s="5">
        <f>VAR(W7:W8)</f>
        <v>3.3405982537045298E-3</v>
      </c>
      <c r="AA8" s="5">
        <v>1</v>
      </c>
      <c r="AB8" s="5">
        <f>ABS(U7-U8)</f>
        <v>0.1356626581309186</v>
      </c>
      <c r="AC8" s="5">
        <f>ABS(V7-V8)</f>
        <v>2.7175155566929732E-2</v>
      </c>
      <c r="AD8" s="5"/>
      <c r="AE8" s="69">
        <v>1210527</v>
      </c>
      <c r="AF8" s="69" t="s">
        <v>6204</v>
      </c>
      <c r="AG8" s="69">
        <v>2</v>
      </c>
      <c r="AH8" s="69">
        <v>646760</v>
      </c>
      <c r="AI8" s="70">
        <v>41114</v>
      </c>
      <c r="AJ8" s="7">
        <v>1210527</v>
      </c>
      <c r="AK8" s="4">
        <v>5.5171431328848168</v>
      </c>
      <c r="AL8" s="4">
        <v>0.1744727215073944</v>
      </c>
      <c r="AM8" s="4">
        <v>1.9528275405212292</v>
      </c>
      <c r="AN8" s="4">
        <v>1.7830578011505466E-2</v>
      </c>
      <c r="AO8" s="4">
        <f t="shared" si="6"/>
        <v>-10.105477191285017</v>
      </c>
      <c r="AS8" s="7"/>
    </row>
    <row r="9" spans="1:45" s="2" customFormat="1" x14ac:dyDescent="0.25">
      <c r="A9" s="76" t="s">
        <v>6114</v>
      </c>
      <c r="B9" s="4">
        <v>-101.99</v>
      </c>
      <c r="C9" s="4">
        <v>0.46</v>
      </c>
      <c r="D9" s="4">
        <v>-13.97</v>
      </c>
      <c r="E9" s="4">
        <v>0.08</v>
      </c>
      <c r="F9" s="4">
        <f t="shared" si="4"/>
        <v>9.7700000000000102</v>
      </c>
      <c r="G9" s="2" t="s">
        <v>6210</v>
      </c>
      <c r="H9" s="4">
        <v>-101.88</v>
      </c>
      <c r="I9" s="4">
        <v>-14.04</v>
      </c>
      <c r="J9" s="4">
        <f t="shared" si="5"/>
        <v>10.439999999999998</v>
      </c>
      <c r="K9" s="4">
        <f t="shared" si="1"/>
        <v>-0.10999999999999943</v>
      </c>
      <c r="L9" s="4">
        <f t="shared" si="2"/>
        <v>6.9999999999998508E-2</v>
      </c>
      <c r="M9" s="4">
        <f t="shared" si="3"/>
        <v>-0.66999999999998749</v>
      </c>
      <c r="O9" s="69">
        <v>1210540</v>
      </c>
      <c r="P9" s="69" t="s">
        <v>6208</v>
      </c>
      <c r="Q9" s="69">
        <v>1</v>
      </c>
      <c r="R9" s="69">
        <v>646730</v>
      </c>
      <c r="S9" s="70">
        <v>41115</v>
      </c>
      <c r="T9" s="7">
        <v>1210540</v>
      </c>
      <c r="U9" s="4">
        <v>2.5250726374189125</v>
      </c>
      <c r="V9" s="4">
        <v>1.647600493599799</v>
      </c>
      <c r="W9" s="4">
        <f t="shared" si="7"/>
        <v>-10.65573131137948</v>
      </c>
      <c r="X9" s="5"/>
      <c r="Y9" s="5"/>
      <c r="Z9" s="5"/>
      <c r="AA9" s="5"/>
      <c r="AB9" s="5"/>
      <c r="AC9" s="5"/>
      <c r="AD9" s="5"/>
      <c r="AE9" s="69">
        <v>1210790</v>
      </c>
      <c r="AF9" s="69" t="s">
        <v>6209</v>
      </c>
      <c r="AG9" s="69">
        <v>2</v>
      </c>
      <c r="AH9" s="69">
        <v>643550</v>
      </c>
      <c r="AI9" s="70">
        <v>41138</v>
      </c>
      <c r="AJ9" s="7">
        <v>1210790</v>
      </c>
      <c r="AK9" s="4">
        <v>1.1375503424994604</v>
      </c>
      <c r="AL9" s="4">
        <v>6.6289669423891501E-2</v>
      </c>
      <c r="AM9" s="4">
        <v>1.1647857525368122</v>
      </c>
      <c r="AN9" s="4">
        <v>4.7911940267137555E-2</v>
      </c>
      <c r="AO9" s="4">
        <f t="shared" si="6"/>
        <v>-8.1807356777950364</v>
      </c>
      <c r="AP9" s="2">
        <f>VAR(AK9:AK10)</f>
        <v>11.467654356217068</v>
      </c>
      <c r="AQ9" s="2">
        <f>VAR(AM9:AM10)</f>
        <v>0.50959138172469531</v>
      </c>
      <c r="AR9" s="2">
        <f>VAR(AO9:AO10)</f>
        <v>5.4031191065285924</v>
      </c>
      <c r="AS9" s="7">
        <v>1</v>
      </c>
    </row>
    <row r="10" spans="1:45" s="2" customFormat="1" x14ac:dyDescent="0.25">
      <c r="A10" s="76" t="s">
        <v>6064</v>
      </c>
      <c r="B10" s="4">
        <v>-106.87142827011265</v>
      </c>
      <c r="C10" s="4">
        <v>0.14004236428287639</v>
      </c>
      <c r="D10" s="4">
        <v>-14.503451071476382</v>
      </c>
      <c r="E10" s="4">
        <v>3.9120565537178423E-2</v>
      </c>
      <c r="F10" s="4">
        <f t="shared" si="4"/>
        <v>9.1561803016984129</v>
      </c>
      <c r="G10" s="2" t="s">
        <v>6212</v>
      </c>
      <c r="H10" s="4">
        <v>-106.53</v>
      </c>
      <c r="I10" s="4">
        <v>-14.43</v>
      </c>
      <c r="J10" s="4">
        <f t="shared" si="5"/>
        <v>8.9099999999999966</v>
      </c>
      <c r="K10" s="4">
        <f t="shared" si="1"/>
        <v>-0.34142827011264387</v>
      </c>
      <c r="L10" s="4">
        <f t="shared" si="2"/>
        <v>-7.3451071476382523E-2</v>
      </c>
      <c r="M10" s="4">
        <f>F10-J10</f>
        <v>0.24618030169841632</v>
      </c>
      <c r="O10" s="69" t="s">
        <v>6211</v>
      </c>
      <c r="P10" s="69" t="s">
        <v>6208</v>
      </c>
      <c r="Q10" s="69">
        <v>1</v>
      </c>
      <c r="R10" s="69">
        <v>646730</v>
      </c>
      <c r="S10" s="70">
        <v>41115</v>
      </c>
      <c r="T10" s="69">
        <v>1210540</v>
      </c>
      <c r="U10" s="4">
        <v>3.3521733302255829</v>
      </c>
      <c r="V10" s="4">
        <v>1.3297028702724534</v>
      </c>
      <c r="W10" s="4">
        <f t="shared" si="7"/>
        <v>-7.2854496319540445</v>
      </c>
      <c r="X10" s="5">
        <f>VAR(U9:U10)</f>
        <v>0.34204777802063902</v>
      </c>
      <c r="Y10" s="5">
        <f>VAR(V9:V10)</f>
        <v>5.0529449458587727E-2</v>
      </c>
      <c r="Z10" s="5">
        <f>VAR(W9:W10)</f>
        <v>5.6793992993353584</v>
      </c>
      <c r="AA10" s="5">
        <v>1</v>
      </c>
      <c r="AB10" s="5">
        <f>ABS(U9-U10)</f>
        <v>0.82710069280667042</v>
      </c>
      <c r="AC10" s="5">
        <f>ABS(V9-V10)</f>
        <v>0.31789762332734561</v>
      </c>
      <c r="AD10" s="5"/>
      <c r="AE10" s="69">
        <v>1210511</v>
      </c>
      <c r="AF10" s="69" t="s">
        <v>6209</v>
      </c>
      <c r="AG10" s="69">
        <v>1</v>
      </c>
      <c r="AH10" s="69">
        <v>643700</v>
      </c>
      <c r="AI10" s="70">
        <v>41113</v>
      </c>
      <c r="AJ10" s="7">
        <v>1210511</v>
      </c>
      <c r="AK10" s="4">
        <v>-3.6515318986438396</v>
      </c>
      <c r="AL10" s="4">
        <v>0.14104692863121623</v>
      </c>
      <c r="AM10" s="4">
        <v>0.15523993215549314</v>
      </c>
      <c r="AN10" s="4">
        <v>3.7682912603062634E-2</v>
      </c>
      <c r="AO10" s="4">
        <f t="shared" si="6"/>
        <v>-4.8934513558877848</v>
      </c>
      <c r="AS10" s="7"/>
    </row>
    <row r="11" spans="1:45" s="2" customFormat="1" x14ac:dyDescent="0.25">
      <c r="A11" s="76" t="s">
        <v>6198</v>
      </c>
      <c r="B11" s="4">
        <v>22.73108776289536</v>
      </c>
      <c r="C11" s="4">
        <v>0.21530446885699037</v>
      </c>
      <c r="D11" s="4">
        <v>4.087607768304248</v>
      </c>
      <c r="E11" s="4">
        <v>7.739054093277474E-2</v>
      </c>
      <c r="F11" s="4">
        <f t="shared" si="4"/>
        <v>-9.9697743835386241</v>
      </c>
      <c r="G11" s="2" t="s">
        <v>6215</v>
      </c>
      <c r="H11" s="4">
        <v>23.07</v>
      </c>
      <c r="I11" s="4">
        <v>4.01</v>
      </c>
      <c r="J11" s="4">
        <f t="shared" si="5"/>
        <v>-9.009999999999998</v>
      </c>
      <c r="K11" s="4">
        <f t="shared" si="1"/>
        <v>-0.33891223710464047</v>
      </c>
      <c r="L11" s="4">
        <f t="shared" si="2"/>
        <v>7.7607768304248204E-2</v>
      </c>
      <c r="M11" s="4">
        <f t="shared" ref="M11:M40" si="8">F11-J11</f>
        <v>-0.9597743835386261</v>
      </c>
      <c r="O11" s="69">
        <v>1210120</v>
      </c>
      <c r="P11" s="69" t="s">
        <v>6213</v>
      </c>
      <c r="Q11" s="69">
        <v>1</v>
      </c>
      <c r="R11" s="69">
        <v>629810</v>
      </c>
      <c r="S11" s="70">
        <v>41072</v>
      </c>
      <c r="T11" s="7">
        <v>1210120</v>
      </c>
      <c r="U11" s="4">
        <v>-20.97429850139909</v>
      </c>
      <c r="V11" s="4">
        <v>-1.8727691886245568</v>
      </c>
      <c r="W11" s="4">
        <f t="shared" si="7"/>
        <v>-5.9921449924026362</v>
      </c>
      <c r="X11" s="5"/>
      <c r="Y11" s="5"/>
      <c r="Z11" s="5"/>
      <c r="AA11" s="5"/>
      <c r="AB11" s="5"/>
      <c r="AC11" s="5"/>
      <c r="AD11" s="5"/>
      <c r="AE11" s="69">
        <v>1210791</v>
      </c>
      <c r="AF11" s="69" t="s">
        <v>6214</v>
      </c>
      <c r="AG11" s="69">
        <v>2</v>
      </c>
      <c r="AH11" s="69">
        <v>643430</v>
      </c>
      <c r="AI11" s="70">
        <v>41137</v>
      </c>
      <c r="AJ11" s="7">
        <v>1210791</v>
      </c>
      <c r="AK11" s="4">
        <v>5.5295075475806001</v>
      </c>
      <c r="AL11" s="4">
        <v>0.21171108716928744</v>
      </c>
      <c r="AM11" s="4">
        <v>2.6254535575132762</v>
      </c>
      <c r="AN11" s="4">
        <v>2.457608959977273E-2</v>
      </c>
      <c r="AO11" s="4">
        <f t="shared" si="6"/>
        <v>-15.47412091252561</v>
      </c>
      <c r="AP11" s="2">
        <f>VAR(AK11:AK12)</f>
        <v>8.2967389349047735</v>
      </c>
      <c r="AQ11" s="2">
        <f>VAR(AM11:AM12)</f>
        <v>0.33577313768041606</v>
      </c>
      <c r="AR11" s="2">
        <f>VAR(AO11:AO12)</f>
        <v>3.0809684171679685</v>
      </c>
      <c r="AS11" s="7">
        <v>1</v>
      </c>
    </row>
    <row r="12" spans="1:45" s="2" customFormat="1" x14ac:dyDescent="0.25">
      <c r="A12" s="76" t="s">
        <v>6166</v>
      </c>
      <c r="B12" s="4">
        <v>-25.074875724222579</v>
      </c>
      <c r="C12" s="4">
        <v>0.24941837302946288</v>
      </c>
      <c r="D12" s="4">
        <v>-5.0788522107887237</v>
      </c>
      <c r="E12" s="4">
        <v>0.21902983528761122</v>
      </c>
      <c r="F12" s="4">
        <f t="shared" si="4"/>
        <v>15.555941962087211</v>
      </c>
      <c r="G12" s="2" t="s">
        <v>6217</v>
      </c>
      <c r="H12" s="4">
        <v>-25.11</v>
      </c>
      <c r="I12" s="4">
        <v>-5.01</v>
      </c>
      <c r="J12" s="4">
        <f t="shared" si="5"/>
        <v>14.969999999999999</v>
      </c>
      <c r="K12" s="4">
        <f t="shared" si="1"/>
        <v>3.5124275777420166E-2</v>
      </c>
      <c r="L12" s="4">
        <f t="shared" si="2"/>
        <v>-6.8852210788723944E-2</v>
      </c>
      <c r="M12" s="4">
        <f t="shared" si="8"/>
        <v>0.58594196208721172</v>
      </c>
      <c r="O12" s="69" t="s">
        <v>6216</v>
      </c>
      <c r="P12" s="69" t="s">
        <v>6213</v>
      </c>
      <c r="Q12" s="69">
        <v>1</v>
      </c>
      <c r="R12" s="69">
        <v>629810</v>
      </c>
      <c r="S12" s="70">
        <v>41072</v>
      </c>
      <c r="T12" s="69">
        <v>1210120</v>
      </c>
      <c r="U12" s="4">
        <v>-20.65713590943799</v>
      </c>
      <c r="V12" s="4">
        <v>-1.8627526569605923</v>
      </c>
      <c r="W12" s="4">
        <f t="shared" si="7"/>
        <v>-5.7551146537532514</v>
      </c>
      <c r="X12" s="5">
        <f>VAR(U11:U12)</f>
        <v>5.0296054869741702E-2</v>
      </c>
      <c r="Y12" s="5">
        <f>VAR(V11:V12)</f>
        <v>5.0165453287601063E-5</v>
      </c>
      <c r="Z12" s="5">
        <f>VAR(W11:W12)</f>
        <v>2.8091690720121028E-2</v>
      </c>
      <c r="AA12" s="5">
        <v>1</v>
      </c>
      <c r="AB12" s="5">
        <f>ABS(U11-U12)</f>
        <v>0.3171625919611003</v>
      </c>
      <c r="AC12" s="5">
        <f>ABS(V11-V12)</f>
        <v>1.0016531663964434E-2</v>
      </c>
      <c r="AD12" s="5"/>
      <c r="AE12" s="69">
        <v>1210517</v>
      </c>
      <c r="AF12" s="69" t="s">
        <v>6214</v>
      </c>
      <c r="AG12" s="69">
        <v>1</v>
      </c>
      <c r="AH12" s="69">
        <v>643670</v>
      </c>
      <c r="AI12" s="70">
        <v>41114</v>
      </c>
      <c r="AJ12" s="7">
        <v>1210517</v>
      </c>
      <c r="AK12" s="4">
        <v>1.4559982656702775</v>
      </c>
      <c r="AL12" s="4">
        <v>5.6427765538421319E-2</v>
      </c>
      <c r="AM12" s="4">
        <v>1.8059742866584072</v>
      </c>
      <c r="AN12" s="4">
        <v>2.774654788999887E-2</v>
      </c>
      <c r="AO12" s="4">
        <f t="shared" si="6"/>
        <v>-12.99179602759698</v>
      </c>
      <c r="AS12" s="7"/>
    </row>
    <row r="13" spans="1:45" s="2" customFormat="1" x14ac:dyDescent="0.25">
      <c r="A13" s="76" t="s">
        <v>6166</v>
      </c>
      <c r="B13" s="4">
        <v>-25.163848437793906</v>
      </c>
      <c r="C13" s="4">
        <v>0.25965577956229341</v>
      </c>
      <c r="D13" s="4">
        <v>-4.9671745818223121</v>
      </c>
      <c r="E13" s="4">
        <v>0.1081122385385317</v>
      </c>
      <c r="F13" s="4">
        <f t="shared" si="4"/>
        <v>14.573548216784591</v>
      </c>
      <c r="G13" s="2" t="s">
        <v>6220</v>
      </c>
      <c r="H13" s="4">
        <v>-25.11</v>
      </c>
      <c r="I13" s="4">
        <v>-5.01</v>
      </c>
      <c r="J13" s="4">
        <f t="shared" si="5"/>
        <v>14.969999999999999</v>
      </c>
      <c r="K13" s="4">
        <f t="shared" si="1"/>
        <v>-5.3848437793906356E-2</v>
      </c>
      <c r="L13" s="4">
        <f t="shared" si="2"/>
        <v>4.2825418177687702E-2</v>
      </c>
      <c r="M13" s="4">
        <f t="shared" si="8"/>
        <v>-0.39645178321540797</v>
      </c>
      <c r="O13" s="69">
        <v>1210240</v>
      </c>
      <c r="P13" s="69" t="s">
        <v>6218</v>
      </c>
      <c r="Q13" s="69">
        <v>1</v>
      </c>
      <c r="R13" s="69">
        <v>635420</v>
      </c>
      <c r="S13" s="70">
        <v>41086</v>
      </c>
      <c r="T13" s="7">
        <v>1210240</v>
      </c>
      <c r="U13" s="4">
        <v>-10.809507749904469</v>
      </c>
      <c r="V13" s="4">
        <v>0.48803442407097108</v>
      </c>
      <c r="W13" s="4">
        <f t="shared" si="7"/>
        <v>-14.713783142472238</v>
      </c>
      <c r="X13" s="5"/>
      <c r="Y13" s="5"/>
      <c r="Z13" s="5"/>
      <c r="AA13" s="5"/>
      <c r="AB13" s="5"/>
      <c r="AC13" s="5"/>
      <c r="AD13" s="5"/>
      <c r="AE13" s="69">
        <v>1210001</v>
      </c>
      <c r="AF13" s="69" t="s">
        <v>6219</v>
      </c>
      <c r="AG13" s="69">
        <v>1</v>
      </c>
      <c r="AH13" s="69">
        <v>620420</v>
      </c>
      <c r="AI13" s="70">
        <v>41037</v>
      </c>
      <c r="AJ13" s="7">
        <v>1210001</v>
      </c>
      <c r="AK13" s="4">
        <v>-53.272547846416359</v>
      </c>
      <c r="AL13" s="4">
        <v>7.1829636243996312E-2</v>
      </c>
      <c r="AM13" s="4">
        <v>-6.5589003684017886</v>
      </c>
      <c r="AN13" s="4">
        <v>5.4118039656827627E-2</v>
      </c>
      <c r="AO13" s="4">
        <f t="shared" si="6"/>
        <v>-0.80134489920204999</v>
      </c>
      <c r="AP13" s="2">
        <f>VAR(AK13:AK14)</f>
        <v>0.2321117431779855</v>
      </c>
      <c r="AQ13" s="2">
        <f>VAR(AM13:AM14)</f>
        <v>2.4272105811948781E-2</v>
      </c>
      <c r="AR13" s="2">
        <f>VAR(AO13:AO14)</f>
        <v>0.58458386772083415</v>
      </c>
      <c r="AS13" s="7">
        <v>1</v>
      </c>
    </row>
    <row r="14" spans="1:45" s="2" customFormat="1" x14ac:dyDescent="0.25">
      <c r="A14" s="76" t="s">
        <v>6201</v>
      </c>
      <c r="B14" s="4">
        <v>-150.19999999999999</v>
      </c>
      <c r="C14" s="4">
        <v>0.21</v>
      </c>
      <c r="D14" s="4">
        <v>-19.52</v>
      </c>
      <c r="E14" s="4">
        <v>0.15</v>
      </c>
      <c r="F14" s="4">
        <f t="shared" si="4"/>
        <v>5.960000000000008</v>
      </c>
      <c r="G14" s="2" t="s">
        <v>6222</v>
      </c>
      <c r="H14" s="4">
        <v>-150.11000000000001</v>
      </c>
      <c r="I14" s="4">
        <v>-19.489999999999998</v>
      </c>
      <c r="J14" s="4">
        <f t="shared" si="5"/>
        <v>5.8099999999999739</v>
      </c>
      <c r="K14" s="4">
        <f t="shared" si="1"/>
        <v>-8.9999999999974989E-2</v>
      </c>
      <c r="L14" s="4">
        <f t="shared" si="2"/>
        <v>-3.0000000000001137E-2</v>
      </c>
      <c r="M14" s="4">
        <f t="shared" si="8"/>
        <v>0.15000000000003411</v>
      </c>
      <c r="O14" s="69" t="s">
        <v>6221</v>
      </c>
      <c r="P14" s="69" t="s">
        <v>6218</v>
      </c>
      <c r="Q14" s="69">
        <v>1</v>
      </c>
      <c r="R14" s="69">
        <v>635420</v>
      </c>
      <c r="S14" s="70">
        <v>41086</v>
      </c>
      <c r="T14" s="69">
        <v>1210240</v>
      </c>
      <c r="U14" s="4">
        <v>-10.839558766577827</v>
      </c>
      <c r="V14" s="4">
        <v>0.4862916355850011</v>
      </c>
      <c r="W14" s="4">
        <f t="shared" si="7"/>
        <v>-14.729891851257836</v>
      </c>
      <c r="X14" s="5">
        <f>VAR(U13:U14)</f>
        <v>4.5153180155122261E-4</v>
      </c>
      <c r="Y14" s="5">
        <f>VAR(V13:V14)</f>
        <v>1.5186558534147704E-6</v>
      </c>
      <c r="Z14" s="5">
        <f>VAR(W13:W14)</f>
        <v>1.297452493696047E-4</v>
      </c>
      <c r="AA14" s="5">
        <v>1</v>
      </c>
      <c r="AB14" s="5">
        <f>ABS(U13-U14)</f>
        <v>3.0051016673358077E-2</v>
      </c>
      <c r="AC14" s="5">
        <f>ABS(V13-V14)</f>
        <v>1.7427884859699816E-3</v>
      </c>
      <c r="AD14" s="5"/>
      <c r="AE14" s="69">
        <v>1210151</v>
      </c>
      <c r="AF14" s="69" t="s">
        <v>6219</v>
      </c>
      <c r="AG14" s="69">
        <v>2</v>
      </c>
      <c r="AH14" s="69">
        <v>620510</v>
      </c>
      <c r="AI14" s="70">
        <v>41074</v>
      </c>
      <c r="AJ14" s="7">
        <v>1210151</v>
      </c>
      <c r="AK14" s="4">
        <v>-52.591208366893873</v>
      </c>
      <c r="AL14" s="4">
        <v>0.12094704103246062</v>
      </c>
      <c r="AM14" s="4">
        <v>-6.338572858490072</v>
      </c>
      <c r="AN14" s="4">
        <v>3.4674711485192321E-2</v>
      </c>
      <c r="AO14" s="4">
        <f t="shared" si="6"/>
        <v>-1.8826254989732973</v>
      </c>
      <c r="AS14" s="7"/>
    </row>
    <row r="15" spans="1:45" s="2" customFormat="1" x14ac:dyDescent="0.25">
      <c r="A15" s="76" t="s">
        <v>6101</v>
      </c>
      <c r="B15" s="4">
        <v>-4.1081864135401043</v>
      </c>
      <c r="C15" s="4">
        <v>0.12787221928480258</v>
      </c>
      <c r="D15" s="4">
        <v>-0.69442908496804756</v>
      </c>
      <c r="E15" s="4">
        <v>3.0874176639410382E-2</v>
      </c>
      <c r="F15" s="4">
        <f t="shared" si="4"/>
        <v>1.4472462662042762</v>
      </c>
      <c r="G15" s="2" t="s">
        <v>6225</v>
      </c>
      <c r="H15" s="4">
        <v>-4.17</v>
      </c>
      <c r="I15" s="4">
        <v>-0.69</v>
      </c>
      <c r="J15" s="4">
        <f t="shared" si="5"/>
        <v>1.3499999999999996</v>
      </c>
      <c r="K15" s="4">
        <f t="shared" si="1"/>
        <v>6.1813586459895653E-2</v>
      </c>
      <c r="L15" s="4">
        <f t="shared" si="2"/>
        <v>-4.4290849680476141E-3</v>
      </c>
      <c r="M15" s="4">
        <f t="shared" si="8"/>
        <v>9.7246266204276566E-2</v>
      </c>
      <c r="O15" s="69">
        <v>1210920</v>
      </c>
      <c r="P15" s="69" t="s">
        <v>6223</v>
      </c>
      <c r="Q15" s="69">
        <v>1</v>
      </c>
      <c r="R15" s="69">
        <v>660770</v>
      </c>
      <c r="S15" s="70">
        <v>41152</v>
      </c>
      <c r="T15" s="7">
        <v>1210920</v>
      </c>
      <c r="U15" s="4">
        <v>-8.1371301315677762</v>
      </c>
      <c r="V15" s="4">
        <v>0.32095321683123235</v>
      </c>
      <c r="W15" s="4">
        <f t="shared" si="7"/>
        <v>-10.704755866217635</v>
      </c>
      <c r="X15" s="5"/>
      <c r="Y15" s="5"/>
      <c r="Z15" s="5"/>
      <c r="AA15" s="5"/>
      <c r="AB15" s="5"/>
      <c r="AC15" s="5"/>
      <c r="AD15" s="5"/>
      <c r="AE15" s="69">
        <v>1210004</v>
      </c>
      <c r="AF15" s="69" t="s">
        <v>6224</v>
      </c>
      <c r="AG15" s="69">
        <v>1</v>
      </c>
      <c r="AH15" s="69">
        <v>620690</v>
      </c>
      <c r="AI15" s="70">
        <v>41039</v>
      </c>
      <c r="AJ15" s="7">
        <v>1210004</v>
      </c>
      <c r="AK15" s="4">
        <v>-70.372352751257523</v>
      </c>
      <c r="AL15" s="4">
        <v>0.14439274087527759</v>
      </c>
      <c r="AM15" s="4">
        <v>-9.3217380796931657</v>
      </c>
      <c r="AN15" s="4">
        <v>2.1364827932175215E-2</v>
      </c>
      <c r="AO15" s="4">
        <f t="shared" si="6"/>
        <v>4.2015518862878025</v>
      </c>
      <c r="AP15" s="2">
        <f>VAR(AK15:AK16)</f>
        <v>27.685873920444152</v>
      </c>
      <c r="AQ15" s="2">
        <f>VAR(AM15:AM16)</f>
        <v>1.25377256662934</v>
      </c>
      <c r="AR15" s="2">
        <f>VAR(AO15:AO16)</f>
        <v>13.660579425069457</v>
      </c>
      <c r="AS15" s="7">
        <v>1</v>
      </c>
    </row>
    <row r="16" spans="1:45" s="2" customFormat="1" x14ac:dyDescent="0.25">
      <c r="A16" s="76" t="s">
        <v>6125</v>
      </c>
      <c r="B16" s="4">
        <v>-71.034169519367609</v>
      </c>
      <c r="C16" s="4">
        <v>0.23792349114564931</v>
      </c>
      <c r="D16" s="4">
        <v>-10.211464399701581</v>
      </c>
      <c r="E16" s="4">
        <v>0.14309983265844278</v>
      </c>
      <c r="F16" s="4">
        <f t="shared" si="4"/>
        <v>10.657545678245043</v>
      </c>
      <c r="G16" s="2" t="s">
        <v>6227</v>
      </c>
      <c r="H16" s="4">
        <v>-71.28</v>
      </c>
      <c r="I16" s="4">
        <v>-10.220000000000001</v>
      </c>
      <c r="J16" s="4">
        <f t="shared" si="5"/>
        <v>10.480000000000004</v>
      </c>
      <c r="K16" s="4">
        <f t="shared" si="1"/>
        <v>0.24583048063239232</v>
      </c>
      <c r="L16" s="4">
        <f t="shared" si="2"/>
        <v>8.5356002984191548E-3</v>
      </c>
      <c r="M16" s="4">
        <f t="shared" si="8"/>
        <v>0.17754567824503908</v>
      </c>
      <c r="O16" s="69" t="s">
        <v>6226</v>
      </c>
      <c r="P16" s="69" t="s">
        <v>6223</v>
      </c>
      <c r="Q16" s="69">
        <v>1</v>
      </c>
      <c r="R16" s="69">
        <v>660770</v>
      </c>
      <c r="S16" s="70">
        <v>41152</v>
      </c>
      <c r="T16" s="69">
        <v>1210920</v>
      </c>
      <c r="U16" s="4">
        <v>-8.3554920902944776</v>
      </c>
      <c r="V16" s="4">
        <v>0.35285285304365033</v>
      </c>
      <c r="W16" s="4">
        <f t="shared" si="7"/>
        <v>-11.17831491464368</v>
      </c>
      <c r="X16" s="5">
        <f>VAR(U15:U16)</f>
        <v>2.3840972509480821E-2</v>
      </c>
      <c r="Y16" s="5">
        <f>VAR(V15:V16)</f>
        <v>5.0879339524230428E-4</v>
      </c>
      <c r="Z16" s="5">
        <f>VAR(W15:W16)</f>
        <v>0.11212908617309073</v>
      </c>
      <c r="AA16" s="5">
        <v>1</v>
      </c>
      <c r="AB16" s="5">
        <f>ABS(U15-U16)</f>
        <v>0.21836195872670139</v>
      </c>
      <c r="AC16" s="5">
        <f>ABS(V15-V16)</f>
        <v>3.1899636212417981E-2</v>
      </c>
      <c r="AD16" s="5"/>
      <c r="AE16" s="69">
        <v>1210863</v>
      </c>
      <c r="AF16" s="69" t="s">
        <v>6224</v>
      </c>
      <c r="AG16" s="69">
        <v>2</v>
      </c>
      <c r="AH16" s="69">
        <v>627140</v>
      </c>
      <c r="AI16" s="70">
        <v>41143</v>
      </c>
      <c r="AJ16" s="7">
        <v>1210863</v>
      </c>
      <c r="AK16" s="4">
        <v>-62.931133238241642</v>
      </c>
      <c r="AL16" s="4">
        <v>0.11723924011840663</v>
      </c>
      <c r="AM16" s="4">
        <v>-7.7382150665169505</v>
      </c>
      <c r="AN16" s="4">
        <v>2.2438190898945769E-2</v>
      </c>
      <c r="AO16" s="4">
        <f t="shared" si="6"/>
        <v>-1.0254127061060387</v>
      </c>
      <c r="AS16" s="7"/>
    </row>
    <row r="17" spans="1:45" s="2" customFormat="1" x14ac:dyDescent="0.25">
      <c r="A17" s="76" t="s">
        <v>6064</v>
      </c>
      <c r="B17" s="4">
        <v>-106.91911428115668</v>
      </c>
      <c r="C17" s="4">
        <v>0.16144830112265973</v>
      </c>
      <c r="D17" s="4">
        <v>-14.472111456182839</v>
      </c>
      <c r="E17" s="4">
        <v>5.9575160072647182E-2</v>
      </c>
      <c r="F17" s="4">
        <f t="shared" si="4"/>
        <v>8.8577773683060315</v>
      </c>
      <c r="G17" s="2" t="s">
        <v>6230</v>
      </c>
      <c r="H17" s="4">
        <v>-106.53</v>
      </c>
      <c r="I17" s="4">
        <v>-14.43</v>
      </c>
      <c r="J17" s="4">
        <f t="shared" si="5"/>
        <v>8.9099999999999966</v>
      </c>
      <c r="K17" s="4">
        <f t="shared" si="1"/>
        <v>-0.38911428115667945</v>
      </c>
      <c r="L17" s="4">
        <f t="shared" si="2"/>
        <v>-4.2111456182839291E-2</v>
      </c>
      <c r="M17" s="4">
        <f t="shared" si="8"/>
        <v>-5.2222631693965127E-2</v>
      </c>
      <c r="O17" s="69">
        <v>1210300</v>
      </c>
      <c r="P17" s="69" t="s">
        <v>6228</v>
      </c>
      <c r="Q17" s="69">
        <v>1</v>
      </c>
      <c r="R17" s="69">
        <v>637430</v>
      </c>
      <c r="S17" s="70">
        <v>41092</v>
      </c>
      <c r="T17" s="7">
        <v>1210300</v>
      </c>
      <c r="U17" s="4">
        <v>-22.481241382557691</v>
      </c>
      <c r="V17" s="4">
        <v>-2.7528817007576869</v>
      </c>
      <c r="W17" s="4">
        <f t="shared" si="7"/>
        <v>-0.45818777649619591</v>
      </c>
      <c r="X17" s="5"/>
      <c r="Y17" s="5"/>
      <c r="Z17" s="5"/>
      <c r="AA17" s="5"/>
      <c r="AB17" s="5"/>
      <c r="AC17" s="5"/>
      <c r="AD17" s="5"/>
      <c r="AE17" s="2">
        <v>1210393</v>
      </c>
      <c r="AF17" s="2" t="s">
        <v>6229</v>
      </c>
      <c r="AG17" s="69">
        <v>1</v>
      </c>
      <c r="AH17" s="69">
        <v>644510</v>
      </c>
      <c r="AI17" s="70">
        <v>41103</v>
      </c>
      <c r="AJ17" s="2">
        <v>1210393</v>
      </c>
      <c r="AK17" s="4">
        <v>18.124114212728358</v>
      </c>
      <c r="AL17" s="4">
        <v>0.10025640245217607</v>
      </c>
      <c r="AM17" s="4">
        <v>6.3476843425712133</v>
      </c>
      <c r="AN17" s="4">
        <v>2.8844406975948714E-2</v>
      </c>
      <c r="AO17" s="4">
        <f t="shared" si="6"/>
        <v>-32.657360527841348</v>
      </c>
      <c r="AP17" s="2">
        <f>VAR(AK17:AK18)</f>
        <v>13.47116075868621</v>
      </c>
      <c r="AQ17" s="2">
        <f>VAR(AM17:AM18)</f>
        <v>0.31874321512189641</v>
      </c>
      <c r="AR17" s="2">
        <f>VAR(AO17:AO18)</f>
        <v>0.71618959016804284</v>
      </c>
      <c r="AS17" s="7">
        <v>1</v>
      </c>
    </row>
    <row r="18" spans="1:45" s="2" customFormat="1" x14ac:dyDescent="0.25">
      <c r="A18" s="76" t="s">
        <v>6198</v>
      </c>
      <c r="B18" s="4">
        <v>22.690636983730361</v>
      </c>
      <c r="C18" s="4">
        <v>0.23334855585874678</v>
      </c>
      <c r="D18" s="4">
        <v>4.035529262532644</v>
      </c>
      <c r="E18" s="4">
        <v>2.1081327160338836E-2</v>
      </c>
      <c r="F18" s="4">
        <f t="shared" si="4"/>
        <v>-9.5935971165307912</v>
      </c>
      <c r="G18" s="2" t="s">
        <v>6232</v>
      </c>
      <c r="H18" s="4">
        <v>23.07</v>
      </c>
      <c r="I18" s="4">
        <v>4.01</v>
      </c>
      <c r="J18" s="4">
        <f t="shared" si="5"/>
        <v>-9.009999999999998</v>
      </c>
      <c r="K18" s="4">
        <f t="shared" si="1"/>
        <v>-0.37936301626963953</v>
      </c>
      <c r="L18" s="4">
        <f t="shared" si="2"/>
        <v>2.5529262532644204E-2</v>
      </c>
      <c r="M18" s="4">
        <f t="shared" si="8"/>
        <v>-0.58359711653079316</v>
      </c>
      <c r="O18" s="69" t="s">
        <v>6231</v>
      </c>
      <c r="P18" s="69" t="s">
        <v>6228</v>
      </c>
      <c r="Q18" s="69">
        <v>1</v>
      </c>
      <c r="R18" s="69">
        <v>637430</v>
      </c>
      <c r="S18" s="70">
        <v>41092</v>
      </c>
      <c r="T18" s="69">
        <v>1210300</v>
      </c>
      <c r="U18" s="4">
        <v>-22.381502645084456</v>
      </c>
      <c r="V18" s="4">
        <v>-2.7846233051758427</v>
      </c>
      <c r="W18" s="4">
        <f t="shared" si="7"/>
        <v>-0.10451620367771497</v>
      </c>
      <c r="X18" s="5">
        <f>VAR(U17:U18)</f>
        <v>4.9739078763774269E-3</v>
      </c>
      <c r="Y18" s="5">
        <f>VAR(V17:V18)</f>
        <v>5.0376472551934282E-4</v>
      </c>
      <c r="Z18" s="5">
        <f>VAR(W17:W18)</f>
        <v>6.254179070994903E-2</v>
      </c>
      <c r="AA18" s="5">
        <v>1</v>
      </c>
      <c r="AB18" s="5">
        <f>ABS(U17-U18)</f>
        <v>9.9738737473234806E-2</v>
      </c>
      <c r="AC18" s="5">
        <f>ABS(V17-V18)</f>
        <v>3.1741604418155767E-2</v>
      </c>
      <c r="AD18" s="5"/>
      <c r="AE18" s="2">
        <v>1210835</v>
      </c>
      <c r="AF18" s="2" t="s">
        <v>6229</v>
      </c>
      <c r="AG18" s="69">
        <v>2</v>
      </c>
      <c r="AH18" s="69">
        <v>663920</v>
      </c>
      <c r="AI18" s="70">
        <v>41142</v>
      </c>
      <c r="AJ18" s="2">
        <v>1210835</v>
      </c>
      <c r="AK18" s="4">
        <v>23.31471355359183</v>
      </c>
      <c r="AL18" s="4">
        <v>0.24855675234586314</v>
      </c>
      <c r="AM18" s="4">
        <v>7.146111815948597</v>
      </c>
      <c r="AN18" s="4">
        <v>5.6598726310274544E-2</v>
      </c>
      <c r="AO18" s="4">
        <f t="shared" si="6"/>
        <v>-33.854180973996947</v>
      </c>
      <c r="AS18" s="7"/>
    </row>
    <row r="19" spans="1:45" s="2" customFormat="1" x14ac:dyDescent="0.25">
      <c r="A19" s="76" t="s">
        <v>6083</v>
      </c>
      <c r="B19" s="4">
        <v>-58.62</v>
      </c>
      <c r="C19" s="4">
        <v>0.3</v>
      </c>
      <c r="D19" s="4">
        <v>-8.48</v>
      </c>
      <c r="E19" s="4">
        <v>0.05</v>
      </c>
      <c r="F19" s="4">
        <f t="shared" si="4"/>
        <v>9.220000000000006</v>
      </c>
      <c r="G19" s="2" t="s">
        <v>6235</v>
      </c>
      <c r="H19" s="4">
        <v>-58.47</v>
      </c>
      <c r="I19" s="4">
        <v>-8.52</v>
      </c>
      <c r="J19" s="4">
        <f t="shared" si="5"/>
        <v>9.6899999999999977</v>
      </c>
      <c r="K19" s="4">
        <f t="shared" si="1"/>
        <v>-0.14999999999999858</v>
      </c>
      <c r="L19" s="4">
        <f t="shared" si="2"/>
        <v>3.9999999999999147E-2</v>
      </c>
      <c r="M19" s="4">
        <f t="shared" si="8"/>
        <v>-0.46999999999999176</v>
      </c>
      <c r="O19" s="69">
        <v>1210020</v>
      </c>
      <c r="P19" s="69" t="s">
        <v>6233</v>
      </c>
      <c r="Q19" s="69">
        <v>1</v>
      </c>
      <c r="R19" s="69">
        <v>625700</v>
      </c>
      <c r="S19" s="70">
        <v>41051</v>
      </c>
      <c r="T19" s="7">
        <v>1210020</v>
      </c>
      <c r="U19" s="4">
        <v>-17.429382128237968</v>
      </c>
      <c r="V19" s="4">
        <v>-1.8695110078418287</v>
      </c>
      <c r="W19" s="4">
        <f t="shared" si="7"/>
        <v>-2.4732940655033389</v>
      </c>
      <c r="X19" s="5"/>
      <c r="Y19" s="5"/>
      <c r="Z19" s="5"/>
      <c r="AA19" s="5"/>
      <c r="AB19" s="5"/>
      <c r="AC19" s="5"/>
      <c r="AD19" s="5"/>
      <c r="AE19" s="69">
        <v>1210261</v>
      </c>
      <c r="AF19" s="69" t="s">
        <v>6234</v>
      </c>
      <c r="AG19" s="69">
        <v>1</v>
      </c>
      <c r="AH19" s="69">
        <v>644480</v>
      </c>
      <c r="AI19" s="70">
        <v>41088</v>
      </c>
      <c r="AJ19" s="7">
        <v>1210261</v>
      </c>
      <c r="AK19" s="4">
        <v>-116.15325597096782</v>
      </c>
      <c r="AL19" s="4">
        <v>0.1632855262711882</v>
      </c>
      <c r="AM19" s="4">
        <v>-14.638371720527067</v>
      </c>
      <c r="AN19" s="4">
        <v>0.10669415729687967</v>
      </c>
      <c r="AO19" s="4">
        <f t="shared" si="6"/>
        <v>0.95371779324871397</v>
      </c>
      <c r="AP19" s="2">
        <f>VAR(AK19:AK20)</f>
        <v>22.660733315762258</v>
      </c>
      <c r="AQ19" s="2">
        <f>VAR(AM19:AM20)</f>
        <v>0.46252591598122628</v>
      </c>
      <c r="AR19" s="2">
        <f>VAR(AO19:AO20)</f>
        <v>0.46295982756281751</v>
      </c>
      <c r="AS19" s="7">
        <v>1</v>
      </c>
    </row>
    <row r="20" spans="1:45" s="2" customFormat="1" x14ac:dyDescent="0.25">
      <c r="A20" s="76" t="s">
        <v>6201</v>
      </c>
      <c r="B20" s="4">
        <v>-150.03</v>
      </c>
      <c r="C20" s="4">
        <v>0.49</v>
      </c>
      <c r="D20" s="4">
        <v>-19.489999999999998</v>
      </c>
      <c r="E20" s="4">
        <v>0.08</v>
      </c>
      <c r="F20" s="4">
        <f t="shared" si="4"/>
        <v>5.8899999999999864</v>
      </c>
      <c r="G20" s="2" t="s">
        <v>6237</v>
      </c>
      <c r="H20" s="4">
        <v>-150.11000000000001</v>
      </c>
      <c r="I20" s="4">
        <v>-19.489999999999998</v>
      </c>
      <c r="J20" s="4">
        <f t="shared" si="5"/>
        <v>5.8099999999999739</v>
      </c>
      <c r="K20" s="4">
        <f t="shared" si="1"/>
        <v>8.0000000000012506E-2</v>
      </c>
      <c r="L20" s="4">
        <f t="shared" si="2"/>
        <v>0</v>
      </c>
      <c r="M20" s="4">
        <f t="shared" si="8"/>
        <v>8.0000000000012506E-2</v>
      </c>
      <c r="O20" s="69" t="s">
        <v>6236</v>
      </c>
      <c r="P20" s="69" t="s">
        <v>6233</v>
      </c>
      <c r="Q20" s="69">
        <v>1</v>
      </c>
      <c r="R20" s="69">
        <v>625700</v>
      </c>
      <c r="S20" s="70">
        <v>41051</v>
      </c>
      <c r="T20" s="69">
        <v>1210020</v>
      </c>
      <c r="U20" s="4">
        <v>-17.656036889753175</v>
      </c>
      <c r="V20" s="4">
        <v>-1.9023444500060882</v>
      </c>
      <c r="W20" s="4">
        <f t="shared" si="7"/>
        <v>-2.4372812897044689</v>
      </c>
      <c r="X20" s="5">
        <f>VAR(U19:U20)</f>
        <v>2.5686190458757537E-2</v>
      </c>
      <c r="Y20" s="5">
        <f>VAR(V19:V20)</f>
        <v>5.3901746217688816E-4</v>
      </c>
      <c r="Z20" s="5">
        <f>VAR(W19:W20)</f>
        <v>6.4846001036983716E-4</v>
      </c>
      <c r="AA20" s="5">
        <v>1</v>
      </c>
      <c r="AB20" s="5">
        <f>ABS(U19-U20)</f>
        <v>0.22665476151520636</v>
      </c>
      <c r="AC20" s="5">
        <f>ABS(V19-V20)</f>
        <v>3.2833442164259541E-2</v>
      </c>
      <c r="AD20" s="5"/>
      <c r="AE20" s="69">
        <v>1210788</v>
      </c>
      <c r="AF20" s="69" t="s">
        <v>6234</v>
      </c>
      <c r="AG20" s="69">
        <v>2</v>
      </c>
      <c r="AH20" s="69">
        <v>633950</v>
      </c>
      <c r="AI20" s="70">
        <v>41138</v>
      </c>
      <c r="AJ20" s="7">
        <v>1210788</v>
      </c>
      <c r="AK20" s="4">
        <v>-109.42113397032608</v>
      </c>
      <c r="AL20" s="4">
        <v>0.41749599190147746</v>
      </c>
      <c r="AM20" s="4">
        <v>-13.676575571666794</v>
      </c>
      <c r="AN20" s="4">
        <v>8.2490461511560767E-2</v>
      </c>
      <c r="AO20" s="4">
        <f t="shared" si="6"/>
        <v>-8.5293969917330514E-3</v>
      </c>
      <c r="AS20" s="7"/>
    </row>
    <row r="21" spans="1:45" s="2" customFormat="1" x14ac:dyDescent="0.25">
      <c r="A21" s="76" t="s">
        <v>6114</v>
      </c>
      <c r="B21" s="4">
        <v>-102.04</v>
      </c>
      <c r="C21" s="4">
        <v>0.13</v>
      </c>
      <c r="D21" s="4">
        <v>-14.1</v>
      </c>
      <c r="E21" s="4">
        <v>0.06</v>
      </c>
      <c r="F21" s="4">
        <f t="shared" si="4"/>
        <v>10.759999999999991</v>
      </c>
      <c r="G21" s="2" t="s">
        <v>6240</v>
      </c>
      <c r="H21" s="4">
        <v>-101.88</v>
      </c>
      <c r="I21" s="4">
        <v>-14.04</v>
      </c>
      <c r="J21" s="4">
        <f t="shared" si="5"/>
        <v>10.439999999999998</v>
      </c>
      <c r="K21" s="4">
        <f t="shared" si="1"/>
        <v>-0.1600000000000108</v>
      </c>
      <c r="L21" s="4">
        <f t="shared" si="2"/>
        <v>-6.0000000000000497E-2</v>
      </c>
      <c r="M21" s="4">
        <f t="shared" si="8"/>
        <v>0.31999999999999318</v>
      </c>
      <c r="O21" s="69">
        <v>1210060</v>
      </c>
      <c r="P21" s="69" t="s">
        <v>6238</v>
      </c>
      <c r="Q21" s="69">
        <v>1</v>
      </c>
      <c r="R21" s="69">
        <v>628310</v>
      </c>
      <c r="S21" s="70">
        <v>41064</v>
      </c>
      <c r="T21" s="7">
        <v>1210060</v>
      </c>
      <c r="U21" s="4">
        <v>-29.382742632064193</v>
      </c>
      <c r="V21" s="4">
        <v>-4.980347533288576</v>
      </c>
      <c r="W21" s="4">
        <f t="shared" si="7"/>
        <v>10.460037634244415</v>
      </c>
      <c r="X21" s="5"/>
      <c r="Y21" s="5"/>
      <c r="Z21" s="5"/>
      <c r="AA21" s="5"/>
      <c r="AB21" s="5"/>
      <c r="AC21" s="5"/>
      <c r="AD21" s="5"/>
      <c r="AE21" s="2">
        <v>1210179</v>
      </c>
      <c r="AF21" s="2" t="s">
        <v>6239</v>
      </c>
      <c r="AG21" s="69">
        <v>1</v>
      </c>
      <c r="AH21" s="69">
        <v>635240</v>
      </c>
      <c r="AI21" s="70">
        <v>41080</v>
      </c>
      <c r="AJ21" s="2">
        <v>1210179</v>
      </c>
      <c r="AK21" s="4">
        <v>-37.579463332304584</v>
      </c>
      <c r="AL21" s="4">
        <v>0.15084456565339446</v>
      </c>
      <c r="AM21" s="4">
        <v>-5.8769092941582386</v>
      </c>
      <c r="AN21" s="4">
        <v>6.5163073234662652E-2</v>
      </c>
      <c r="AO21" s="4">
        <f t="shared" si="6"/>
        <v>9.4358110209613244</v>
      </c>
      <c r="AP21" s="2">
        <f>VAR(AK21:AK22)</f>
        <v>14.118119685834877</v>
      </c>
      <c r="AQ21" s="2">
        <f>VAR(AM21:AM22)</f>
        <v>0.96923441241057873</v>
      </c>
      <c r="AR21" s="2">
        <f>VAR(AO21:AO22)</f>
        <v>16.962599423861263</v>
      </c>
      <c r="AS21" s="7">
        <v>1</v>
      </c>
    </row>
    <row r="22" spans="1:45" s="2" customFormat="1" x14ac:dyDescent="0.25">
      <c r="A22" s="76" t="s">
        <v>6166</v>
      </c>
      <c r="B22" s="4">
        <v>-25.23</v>
      </c>
      <c r="C22" s="4">
        <v>0.31</v>
      </c>
      <c r="D22" s="4">
        <v>-4.97</v>
      </c>
      <c r="E22" s="4">
        <v>0.1</v>
      </c>
      <c r="F22" s="4">
        <f t="shared" si="4"/>
        <v>14.529999999999998</v>
      </c>
      <c r="G22" s="2" t="s">
        <v>6242</v>
      </c>
      <c r="H22" s="4">
        <v>-25.11</v>
      </c>
      <c r="I22" s="4">
        <v>-5.01</v>
      </c>
      <c r="J22" s="4">
        <f t="shared" si="5"/>
        <v>14.969999999999999</v>
      </c>
      <c r="K22" s="4">
        <f t="shared" si="1"/>
        <v>-0.12000000000000099</v>
      </c>
      <c r="L22" s="4">
        <f t="shared" si="2"/>
        <v>4.0000000000000036E-2</v>
      </c>
      <c r="M22" s="4">
        <f t="shared" si="8"/>
        <v>-0.44000000000000128</v>
      </c>
      <c r="O22" s="69" t="s">
        <v>6241</v>
      </c>
      <c r="P22" s="69" t="s">
        <v>6238</v>
      </c>
      <c r="Q22" s="69">
        <v>1</v>
      </c>
      <c r="R22" s="69">
        <v>628310</v>
      </c>
      <c r="S22" s="70">
        <v>41064</v>
      </c>
      <c r="T22" s="69">
        <v>1210060</v>
      </c>
      <c r="U22" s="4">
        <v>-29.317185665614225</v>
      </c>
      <c r="V22" s="4">
        <v>-4.9681591314339197</v>
      </c>
      <c r="W22" s="4">
        <f t="shared" si="7"/>
        <v>10.428087385857133</v>
      </c>
      <c r="X22" s="5">
        <f>VAR(U21:U22)</f>
        <v>2.1488579250611151E-3</v>
      </c>
      <c r="Y22" s="5">
        <f>VAR(V21:V22)</f>
        <v>7.4278569885294631E-5</v>
      </c>
      <c r="Z22" s="5">
        <f>VAR(W21:W22)</f>
        <v>5.1040918600452219E-4</v>
      </c>
      <c r="AA22" s="5">
        <v>1</v>
      </c>
      <c r="AB22" s="5">
        <f>ABS(U21-U22)</f>
        <v>6.5556966449968002E-2</v>
      </c>
      <c r="AC22" s="5">
        <f>ABS(V21-V22)</f>
        <v>1.2188401854656306E-2</v>
      </c>
      <c r="AD22" s="5"/>
      <c r="AE22" s="2">
        <v>1210899</v>
      </c>
      <c r="AF22" s="2" t="s">
        <v>6239</v>
      </c>
      <c r="AG22" s="69">
        <v>2</v>
      </c>
      <c r="AH22" s="69">
        <v>662930</v>
      </c>
      <c r="AI22" s="70">
        <v>41150</v>
      </c>
      <c r="AJ22" s="2">
        <v>1210899</v>
      </c>
      <c r="AK22" s="4">
        <v>-32.265685074636153</v>
      </c>
      <c r="AL22" s="4">
        <v>0.2219313895684363</v>
      </c>
      <c r="AM22" s="4">
        <v>-4.4846202347955115</v>
      </c>
      <c r="AN22" s="4">
        <v>5.0649947227576701E-2</v>
      </c>
      <c r="AO22" s="4">
        <f t="shared" si="6"/>
        <v>3.6112768037279395</v>
      </c>
      <c r="AS22" s="7"/>
    </row>
    <row r="23" spans="1:45" s="2" customFormat="1" x14ac:dyDescent="0.25">
      <c r="A23" s="76" t="s">
        <v>6125</v>
      </c>
      <c r="B23" s="4">
        <v>-70.960206302065316</v>
      </c>
      <c r="C23" s="4">
        <v>0.20396113502739321</v>
      </c>
      <c r="D23" s="4">
        <v>-10.276066868772091</v>
      </c>
      <c r="E23" s="4">
        <v>5.1986485251450269E-2</v>
      </c>
      <c r="F23" s="4">
        <f t="shared" si="4"/>
        <v>11.248328648111411</v>
      </c>
      <c r="G23" s="2" t="s">
        <v>6245</v>
      </c>
      <c r="H23" s="4">
        <v>-71.28</v>
      </c>
      <c r="I23" s="4">
        <v>-10.220000000000001</v>
      </c>
      <c r="J23" s="4">
        <f t="shared" si="5"/>
        <v>10.480000000000004</v>
      </c>
      <c r="K23" s="4">
        <f t="shared" si="1"/>
        <v>0.31979369793468493</v>
      </c>
      <c r="L23" s="4">
        <f t="shared" si="2"/>
        <v>-5.6066868772090217E-2</v>
      </c>
      <c r="M23" s="4">
        <f t="shared" si="8"/>
        <v>0.76832864811140666</v>
      </c>
      <c r="O23" s="69">
        <v>1210580</v>
      </c>
      <c r="P23" s="69" t="s">
        <v>6243</v>
      </c>
      <c r="Q23" s="69">
        <v>1</v>
      </c>
      <c r="R23" s="69">
        <v>647240</v>
      </c>
      <c r="S23" s="70">
        <v>41120</v>
      </c>
      <c r="T23" s="7">
        <v>1210580</v>
      </c>
      <c r="U23" s="4">
        <v>-37.530510926189365</v>
      </c>
      <c r="V23" s="4">
        <v>-6.1561658930016083</v>
      </c>
      <c r="W23" s="4">
        <f t="shared" si="7"/>
        <v>11.718816217823502</v>
      </c>
      <c r="X23" s="5"/>
      <c r="Y23" s="5"/>
      <c r="Z23" s="5"/>
      <c r="AA23" s="5"/>
      <c r="AB23" s="5"/>
      <c r="AC23" s="5"/>
      <c r="AD23" s="5"/>
      <c r="AE23" s="69">
        <v>1210216</v>
      </c>
      <c r="AF23" s="69" t="s">
        <v>6244</v>
      </c>
      <c r="AG23" s="69">
        <v>1</v>
      </c>
      <c r="AH23" s="69">
        <v>635180</v>
      </c>
      <c r="AI23" s="70">
        <v>41086</v>
      </c>
      <c r="AJ23" s="82">
        <v>1210216</v>
      </c>
      <c r="AK23" s="4">
        <v>-32.33074200977412</v>
      </c>
      <c r="AL23" s="4">
        <v>0.12395788141860252</v>
      </c>
      <c r="AM23" s="4">
        <v>-4.6985418298270964</v>
      </c>
      <c r="AN23" s="4">
        <v>2.9877985751538955E-2</v>
      </c>
      <c r="AO23" s="4">
        <f t="shared" si="6"/>
        <v>5.2575926288426515</v>
      </c>
      <c r="AP23" s="2">
        <f>VAR(AK23:AK24)</f>
        <v>6.0029080329654736</v>
      </c>
      <c r="AQ23" s="2">
        <f>VAR(AM23:AM24)</f>
        <v>0.2190805007635904</v>
      </c>
      <c r="AR23" s="2">
        <f>VAR(AO23:AO24)</f>
        <v>1.6754703523120966</v>
      </c>
      <c r="AS23" s="7">
        <v>1</v>
      </c>
    </row>
    <row r="24" spans="1:45" s="2" customFormat="1" x14ac:dyDescent="0.25">
      <c r="A24" s="76" t="s">
        <v>6101</v>
      </c>
      <c r="B24" s="4">
        <v>-4.0123381712988868</v>
      </c>
      <c r="C24" s="4">
        <v>0.15943172322045815</v>
      </c>
      <c r="D24" s="4">
        <v>-0.75242600735570908</v>
      </c>
      <c r="E24" s="4">
        <v>9.6860870557558085E-2</v>
      </c>
      <c r="F24" s="4">
        <f t="shared" si="4"/>
        <v>2.0070698875467858</v>
      </c>
      <c r="G24" s="2" t="s">
        <v>6247</v>
      </c>
      <c r="H24" s="4">
        <v>-4.17</v>
      </c>
      <c r="I24" s="4">
        <v>-0.69</v>
      </c>
      <c r="J24" s="4">
        <f t="shared" si="5"/>
        <v>1.3499999999999996</v>
      </c>
      <c r="K24" s="4">
        <f t="shared" si="1"/>
        <v>0.15766182870111312</v>
      </c>
      <c r="L24" s="4">
        <f t="shared" si="2"/>
        <v>-6.2426007355709134E-2</v>
      </c>
      <c r="M24" s="4">
        <f t="shared" si="8"/>
        <v>0.65706988754678619</v>
      </c>
      <c r="O24" s="69" t="s">
        <v>6246</v>
      </c>
      <c r="P24" s="69" t="s">
        <v>6243</v>
      </c>
      <c r="Q24" s="69">
        <v>1</v>
      </c>
      <c r="R24" s="69">
        <v>647240</v>
      </c>
      <c r="S24" s="70">
        <v>41120</v>
      </c>
      <c r="T24" s="69">
        <v>1210580</v>
      </c>
      <c r="U24" s="4">
        <v>-37.433840246887229</v>
      </c>
      <c r="V24" s="4">
        <v>-6.2048432280290271</v>
      </c>
      <c r="W24" s="4">
        <f t="shared" si="7"/>
        <v>12.204905577344988</v>
      </c>
      <c r="X24" s="5">
        <f>VAR(U23:U24)</f>
        <v>4.6726101183682039E-3</v>
      </c>
      <c r="Y24" s="5">
        <f>VAR(V23:V24)</f>
        <v>1.1847414726857855E-3</v>
      </c>
      <c r="Z24" s="5">
        <f>VAR(W23:W24)</f>
        <v>0.1181414327200043</v>
      </c>
      <c r="AA24" s="5">
        <v>1</v>
      </c>
      <c r="AB24" s="5">
        <f>ABS(U23-U24)</f>
        <v>9.6670679302135909E-2</v>
      </c>
      <c r="AC24" s="5">
        <f>ABS(V23-V24)</f>
        <v>4.8677335027418778E-2</v>
      </c>
      <c r="AD24" s="5"/>
      <c r="AE24" s="69">
        <v>1210957</v>
      </c>
      <c r="AF24" s="69" t="s">
        <v>6244</v>
      </c>
      <c r="AG24" s="69">
        <v>2</v>
      </c>
      <c r="AH24" s="69">
        <v>662960</v>
      </c>
      <c r="AI24" s="70">
        <v>41158</v>
      </c>
      <c r="AJ24" s="7">
        <v>1210957</v>
      </c>
      <c r="AK24" s="4">
        <v>-28.865801019521768</v>
      </c>
      <c r="AL24" s="4">
        <v>8.4054796667387979E-2</v>
      </c>
      <c r="AM24" s="4">
        <v>-4.0366045204637544</v>
      </c>
      <c r="AN24" s="4">
        <v>9.5837653760882952E-3</v>
      </c>
      <c r="AO24" s="4">
        <f t="shared" si="6"/>
        <v>3.4270351441882667</v>
      </c>
      <c r="AS24" s="7"/>
    </row>
    <row r="25" spans="1:45" s="2" customFormat="1" x14ac:dyDescent="0.25">
      <c r="A25" s="76" t="s">
        <v>6101</v>
      </c>
      <c r="B25" s="4">
        <v>-3.8656104577642445</v>
      </c>
      <c r="C25" s="4">
        <v>0.31132988904961334</v>
      </c>
      <c r="D25" s="4">
        <v>-0.76641014611472658</v>
      </c>
      <c r="E25" s="4">
        <v>6.3656986450372169E-2</v>
      </c>
      <c r="F25" s="4">
        <f t="shared" si="4"/>
        <v>2.2656707111535681</v>
      </c>
      <c r="G25" s="2" t="s">
        <v>6250</v>
      </c>
      <c r="H25" s="4">
        <v>-4.17</v>
      </c>
      <c r="I25" s="4">
        <v>-0.69</v>
      </c>
      <c r="J25" s="4">
        <f t="shared" si="5"/>
        <v>1.3499999999999996</v>
      </c>
      <c r="K25" s="4">
        <f t="shared" si="1"/>
        <v>0.30438954223575543</v>
      </c>
      <c r="L25" s="4">
        <f t="shared" si="2"/>
        <v>-7.6410146114726629E-2</v>
      </c>
      <c r="M25" s="4">
        <f t="shared" si="8"/>
        <v>0.91567071115356846</v>
      </c>
      <c r="O25" s="69">
        <v>1210800</v>
      </c>
      <c r="P25" s="69" t="s">
        <v>6248</v>
      </c>
      <c r="Q25" s="69">
        <v>1</v>
      </c>
      <c r="R25" s="69">
        <v>624590</v>
      </c>
      <c r="S25" s="70">
        <v>41138</v>
      </c>
      <c r="T25" s="7">
        <v>1210800</v>
      </c>
      <c r="U25" s="4">
        <v>-49.710750019562326</v>
      </c>
      <c r="V25" s="4">
        <v>-5.8860923878895068</v>
      </c>
      <c r="W25" s="4">
        <f t="shared" si="7"/>
        <v>-2.6220109164462713</v>
      </c>
      <c r="X25" s="5"/>
      <c r="Y25" s="5"/>
      <c r="Z25" s="5"/>
      <c r="AA25" s="5"/>
      <c r="AB25" s="5"/>
      <c r="AC25" s="5"/>
      <c r="AD25" s="5"/>
      <c r="AE25" s="69">
        <v>1210669</v>
      </c>
      <c r="AF25" s="69" t="s">
        <v>6249</v>
      </c>
      <c r="AG25" s="69">
        <v>1</v>
      </c>
      <c r="AH25" s="69">
        <v>622880</v>
      </c>
      <c r="AI25" s="70">
        <v>41127</v>
      </c>
      <c r="AJ25" s="7">
        <v>1210669</v>
      </c>
      <c r="AK25" s="4">
        <v>-25.739010945164285</v>
      </c>
      <c r="AL25" s="4">
        <v>0.19802587951695438</v>
      </c>
      <c r="AM25" s="4">
        <v>-3.7889942151397573</v>
      </c>
      <c r="AN25" s="4">
        <v>3.546445359635985E-2</v>
      </c>
      <c r="AO25" s="4">
        <f t="shared" si="6"/>
        <v>4.5729427759537735</v>
      </c>
      <c r="AP25" s="2">
        <f>VAR(AK25:AK26)</f>
        <v>2.4339955482482321</v>
      </c>
      <c r="AQ25" s="2">
        <f>VAR(AM25:AM26)</f>
        <v>2.7724498410417731E-2</v>
      </c>
      <c r="AR25" s="2">
        <f>VAR(AO25:AO26)</f>
        <v>5.2017183107258717E-2</v>
      </c>
      <c r="AS25" s="7">
        <v>1</v>
      </c>
    </row>
    <row r="26" spans="1:45" s="2" customFormat="1" x14ac:dyDescent="0.25">
      <c r="A26" s="76" t="s">
        <v>6166</v>
      </c>
      <c r="B26" s="4">
        <v>-25.198311698786338</v>
      </c>
      <c r="C26" s="4">
        <v>0.47929887167998619</v>
      </c>
      <c r="D26" s="4">
        <v>-4.9489433038290089</v>
      </c>
      <c r="E26" s="4">
        <v>0.10657927599530326</v>
      </c>
      <c r="F26" s="4">
        <f t="shared" si="4"/>
        <v>14.393234731845734</v>
      </c>
      <c r="G26" s="2" t="s">
        <v>6252</v>
      </c>
      <c r="H26" s="4">
        <v>-25.11</v>
      </c>
      <c r="I26" s="4">
        <v>-5.01</v>
      </c>
      <c r="J26" s="4">
        <f t="shared" si="5"/>
        <v>14.969999999999999</v>
      </c>
      <c r="K26" s="4">
        <f t="shared" si="1"/>
        <v>-8.8311698786338155E-2</v>
      </c>
      <c r="L26" s="4">
        <f t="shared" si="2"/>
        <v>6.1056696170990854E-2</v>
      </c>
      <c r="M26" s="4">
        <f t="shared" si="8"/>
        <v>-0.57676526815426499</v>
      </c>
      <c r="O26" s="69" t="s">
        <v>6251</v>
      </c>
      <c r="P26" s="69" t="s">
        <v>6248</v>
      </c>
      <c r="Q26" s="69">
        <v>1</v>
      </c>
      <c r="R26" s="69">
        <v>624590</v>
      </c>
      <c r="S26" s="70">
        <v>41138</v>
      </c>
      <c r="T26" s="69">
        <v>1210800</v>
      </c>
      <c r="U26" s="4">
        <v>-49.654340734867603</v>
      </c>
      <c r="V26" s="4">
        <v>-5.8810828953003984</v>
      </c>
      <c r="W26" s="4">
        <f t="shared" si="7"/>
        <v>-2.6056775724644154</v>
      </c>
      <c r="X26" s="5">
        <f>VAR(U25:U26)</f>
        <v>1.5910036998851712E-3</v>
      </c>
      <c r="Y26" s="5">
        <f>VAR(V25:V26)</f>
        <v>1.2547508000166156E-5</v>
      </c>
      <c r="Z26" s="5">
        <f>VAR(W25:W26)</f>
        <v>1.3338906281481285E-4</v>
      </c>
      <c r="AA26" s="5">
        <v>1</v>
      </c>
      <c r="AB26" s="5">
        <f>ABS(U25-U26)</f>
        <v>5.6409284694723283E-2</v>
      </c>
      <c r="AC26" s="5">
        <f>ABS(V25-V26)</f>
        <v>5.009492589108433E-3</v>
      </c>
      <c r="AD26" s="5"/>
      <c r="AE26" s="69">
        <v>1211036</v>
      </c>
      <c r="AF26" s="69" t="s">
        <v>6249</v>
      </c>
      <c r="AG26" s="69">
        <v>2</v>
      </c>
      <c r="AH26" s="69">
        <v>624380</v>
      </c>
      <c r="AI26" s="70">
        <v>41171</v>
      </c>
      <c r="AJ26" s="7">
        <v>1211036</v>
      </c>
      <c r="AK26" s="4">
        <v>-27.945363386751183</v>
      </c>
      <c r="AL26" s="4">
        <v>3.8656047788826878E-2</v>
      </c>
      <c r="AM26" s="4">
        <v>-4.0244703218275388</v>
      </c>
      <c r="AN26" s="4">
        <v>1.47285204697981E-2</v>
      </c>
      <c r="AO26" s="4">
        <f t="shared" si="6"/>
        <v>4.2503991878691281</v>
      </c>
      <c r="AS26" s="7"/>
    </row>
    <row r="27" spans="1:45" s="2" customFormat="1" x14ac:dyDescent="0.25">
      <c r="A27" s="76" t="s">
        <v>6083</v>
      </c>
      <c r="B27" s="4">
        <v>-58.693290917043129</v>
      </c>
      <c r="C27" s="4">
        <v>0.31396535395227115</v>
      </c>
      <c r="D27" s="4">
        <v>-8.588418129569428</v>
      </c>
      <c r="E27" s="4">
        <v>5.9832447818007381E-2</v>
      </c>
      <c r="F27" s="4">
        <f t="shared" si="4"/>
        <v>10.014054119512295</v>
      </c>
      <c r="G27" s="2" t="s">
        <v>6254</v>
      </c>
      <c r="H27" s="4">
        <v>-58.47</v>
      </c>
      <c r="I27" s="4">
        <v>-8.52</v>
      </c>
      <c r="J27" s="4">
        <f t="shared" si="5"/>
        <v>9.6899999999999977</v>
      </c>
      <c r="K27" s="4">
        <f t="shared" si="1"/>
        <v>-0.22329091704312987</v>
      </c>
      <c r="L27" s="4">
        <f t="shared" si="2"/>
        <v>-6.8418129569428388E-2</v>
      </c>
      <c r="M27" s="4">
        <f t="shared" si="8"/>
        <v>0.32405411951229723</v>
      </c>
      <c r="O27" s="69">
        <v>1210800</v>
      </c>
      <c r="P27" s="69" t="s">
        <v>6248</v>
      </c>
      <c r="Q27" s="69">
        <v>1</v>
      </c>
      <c r="R27" s="69">
        <v>624590</v>
      </c>
      <c r="S27" s="70">
        <v>41138</v>
      </c>
      <c r="T27" s="7">
        <v>1210800</v>
      </c>
      <c r="U27" s="4">
        <v>-49.710750019562326</v>
      </c>
      <c r="V27" s="4">
        <v>-5.8860923878895068</v>
      </c>
      <c r="W27" s="4">
        <f t="shared" si="7"/>
        <v>-2.6220109164462713</v>
      </c>
      <c r="X27" s="5"/>
      <c r="Y27" s="5"/>
      <c r="Z27" s="5"/>
      <c r="AA27" s="5"/>
      <c r="AB27" s="5"/>
      <c r="AC27" s="5"/>
      <c r="AD27" s="5"/>
      <c r="AE27" s="69">
        <v>1210219</v>
      </c>
      <c r="AF27" s="69" t="s">
        <v>6253</v>
      </c>
      <c r="AG27" s="69">
        <v>1</v>
      </c>
      <c r="AH27" s="69">
        <v>622850</v>
      </c>
      <c r="AI27" s="70">
        <v>41085</v>
      </c>
      <c r="AJ27" s="7">
        <v>1210219</v>
      </c>
      <c r="AK27" s="4">
        <v>-33.254450929315169</v>
      </c>
      <c r="AL27" s="4">
        <v>0.28307057769805449</v>
      </c>
      <c r="AM27" s="4">
        <v>-5.4128593570876564</v>
      </c>
      <c r="AN27" s="4">
        <v>7.6387010991367008E-2</v>
      </c>
      <c r="AO27" s="4">
        <f t="shared" si="6"/>
        <v>10.048423927386082</v>
      </c>
      <c r="AP27" s="2">
        <f>VAR(AK27:AK28)</f>
        <v>0.22682765924835302</v>
      </c>
      <c r="AQ27" s="2">
        <f>VAR(AM27:AM28)</f>
        <v>4.1108079048103714E-2</v>
      </c>
      <c r="AR27" s="2">
        <f>VAR(AO27:AO28)</f>
        <v>1.3127337045314669</v>
      </c>
      <c r="AS27" s="7">
        <v>1</v>
      </c>
    </row>
    <row r="28" spans="1:45" s="2" customFormat="1" x14ac:dyDescent="0.25">
      <c r="A28" s="76" t="s">
        <v>6101</v>
      </c>
      <c r="B28" s="4">
        <v>-4.2479846701130946</v>
      </c>
      <c r="C28" s="4">
        <v>0.20690217885638551</v>
      </c>
      <c r="D28" s="4">
        <v>-0.66324466998191056</v>
      </c>
      <c r="E28" s="4">
        <v>0.12777056854876176</v>
      </c>
      <c r="F28" s="4">
        <f t="shared" si="4"/>
        <v>1.0579726897421899</v>
      </c>
      <c r="G28" s="2" t="s">
        <v>6255</v>
      </c>
      <c r="H28" s="4">
        <v>-4.17</v>
      </c>
      <c r="I28" s="4">
        <v>-0.69</v>
      </c>
      <c r="J28" s="4">
        <f t="shared" si="5"/>
        <v>1.3499999999999996</v>
      </c>
      <c r="K28" s="4">
        <f t="shared" si="1"/>
        <v>-7.7984670113094623E-2</v>
      </c>
      <c r="L28" s="4">
        <f t="shared" si="2"/>
        <v>2.6755330018089385E-2</v>
      </c>
      <c r="M28" s="4">
        <f t="shared" si="8"/>
        <v>-0.2920273102578097</v>
      </c>
      <c r="O28" s="69" t="s">
        <v>6251</v>
      </c>
      <c r="P28" s="69" t="s">
        <v>6248</v>
      </c>
      <c r="Q28" s="69">
        <v>1</v>
      </c>
      <c r="R28" s="69">
        <v>624590</v>
      </c>
      <c r="S28" s="70">
        <v>41138</v>
      </c>
      <c r="T28" s="69">
        <v>1210800</v>
      </c>
      <c r="U28" s="4">
        <v>-49.654340734867603</v>
      </c>
      <c r="V28" s="4">
        <v>-5.8810828953003984</v>
      </c>
      <c r="W28" s="4">
        <f t="shared" si="7"/>
        <v>-2.6056775724644154</v>
      </c>
      <c r="X28" s="5">
        <f>VAR(U27:U28)</f>
        <v>1.5910036998851712E-3</v>
      </c>
      <c r="Y28" s="5">
        <f>VAR(V27:V28)</f>
        <v>1.2547508000166156E-5</v>
      </c>
      <c r="Z28" s="5">
        <f>VAR(W27:W28)</f>
        <v>1.3338906281481285E-4</v>
      </c>
      <c r="AA28" s="5">
        <v>1</v>
      </c>
      <c r="AB28" s="5">
        <f>ABS(U27-U28)</f>
        <v>5.6409284694723283E-2</v>
      </c>
      <c r="AC28" s="5">
        <f>ABS(V27-V28)</f>
        <v>5.009492589108433E-3</v>
      </c>
      <c r="AD28" s="5"/>
      <c r="AE28" s="69">
        <v>1211017</v>
      </c>
      <c r="AF28" s="69" t="s">
        <v>6253</v>
      </c>
      <c r="AG28" s="69">
        <v>2</v>
      </c>
      <c r="AH28" s="69">
        <v>623000</v>
      </c>
      <c r="AI28" s="70">
        <v>41169</v>
      </c>
      <c r="AJ28" s="7">
        <v>1211017</v>
      </c>
      <c r="AK28" s="4">
        <v>-33.927990325710589</v>
      </c>
      <c r="AL28" s="4">
        <v>0.22616705292296788</v>
      </c>
      <c r="AM28" s="4">
        <v>-5.6995929583558151</v>
      </c>
      <c r="AN28" s="4">
        <v>3.656529087619026E-2</v>
      </c>
      <c r="AO28" s="4">
        <f t="shared" si="6"/>
        <v>11.668753341135933</v>
      </c>
      <c r="AS28" s="7"/>
    </row>
    <row r="29" spans="1:45" s="2" customFormat="1" x14ac:dyDescent="0.25">
      <c r="A29" s="76" t="s">
        <v>6125</v>
      </c>
      <c r="B29" s="4">
        <v>-71.076803585163461</v>
      </c>
      <c r="C29" s="4">
        <v>0.20503468677264275</v>
      </c>
      <c r="D29" s="4">
        <v>-10.205094528324274</v>
      </c>
      <c r="E29" s="4">
        <v>5.2351477151119742E-2</v>
      </c>
      <c r="F29" s="4">
        <f t="shared" si="4"/>
        <v>10.563952641430731</v>
      </c>
      <c r="G29" s="2" t="s">
        <v>6258</v>
      </c>
      <c r="H29" s="4">
        <v>-71.28</v>
      </c>
      <c r="I29" s="4">
        <v>-10.220000000000001</v>
      </c>
      <c r="J29" s="4">
        <f t="shared" si="5"/>
        <v>10.480000000000004</v>
      </c>
      <c r="K29" s="4">
        <f t="shared" si="1"/>
        <v>0.20319641483654038</v>
      </c>
      <c r="L29" s="4">
        <f t="shared" si="2"/>
        <v>1.4905471675726645E-2</v>
      </c>
      <c r="M29" s="4">
        <f t="shared" si="8"/>
        <v>8.3952641430727226E-2</v>
      </c>
      <c r="O29" s="69">
        <v>1210740</v>
      </c>
      <c r="P29" s="69" t="s">
        <v>6256</v>
      </c>
      <c r="Q29" s="69">
        <v>1</v>
      </c>
      <c r="R29" s="69">
        <v>639620</v>
      </c>
      <c r="S29" s="70">
        <v>41135</v>
      </c>
      <c r="T29" s="7">
        <v>1210740</v>
      </c>
      <c r="U29" s="4">
        <v>-28.507258924704708</v>
      </c>
      <c r="V29" s="4">
        <v>-1.3452656522533468</v>
      </c>
      <c r="W29" s="4">
        <f t="shared" si="7"/>
        <v>-17.745133706677933</v>
      </c>
      <c r="X29" s="5"/>
      <c r="Y29" s="5"/>
      <c r="Z29" s="5"/>
      <c r="AA29" s="5"/>
      <c r="AB29" s="5"/>
      <c r="AC29" s="5"/>
      <c r="AD29" s="5"/>
      <c r="AE29" s="69">
        <v>1210011</v>
      </c>
      <c r="AF29" s="69" t="s">
        <v>6257</v>
      </c>
      <c r="AG29" s="69">
        <v>1</v>
      </c>
      <c r="AH29" s="69">
        <v>626120</v>
      </c>
      <c r="AI29" s="70">
        <v>41043</v>
      </c>
      <c r="AJ29" s="7">
        <v>1210011</v>
      </c>
      <c r="AK29" s="4">
        <v>19.544618573512587</v>
      </c>
      <c r="AL29" s="4">
        <v>0.10629225077172981</v>
      </c>
      <c r="AM29" s="4">
        <v>2.5953767532511662</v>
      </c>
      <c r="AN29" s="4">
        <v>4.152094524582909E-2</v>
      </c>
      <c r="AO29" s="4">
        <f t="shared" si="6"/>
        <v>-1.2183954524967433</v>
      </c>
      <c r="AP29" s="2">
        <f>VAR(AK29:AK30)</f>
        <v>2.1188163585734663</v>
      </c>
      <c r="AQ29" s="2">
        <f>VAR(AM29:AM30)</f>
        <v>6.7353716539195266E-3</v>
      </c>
      <c r="AR29" s="2">
        <f>VAR(AO29:AO30)</f>
        <v>4.4612618447127641</v>
      </c>
      <c r="AS29" s="7">
        <v>1</v>
      </c>
    </row>
    <row r="30" spans="1:45" s="2" customFormat="1" x14ac:dyDescent="0.25">
      <c r="A30" s="76" t="s">
        <v>6064</v>
      </c>
      <c r="B30" s="4">
        <v>-106.89359617032665</v>
      </c>
      <c r="C30" s="4">
        <v>0.2224948464474463</v>
      </c>
      <c r="D30" s="4">
        <v>-14.504801047938232</v>
      </c>
      <c r="E30" s="4">
        <v>0.14511053213362443</v>
      </c>
      <c r="F30" s="4">
        <f t="shared" si="4"/>
        <v>9.1448122131792076</v>
      </c>
      <c r="G30" s="2" t="s">
        <v>6260</v>
      </c>
      <c r="H30" s="4">
        <v>-106.53</v>
      </c>
      <c r="I30" s="4">
        <v>-14.43</v>
      </c>
      <c r="J30" s="4">
        <f t="shared" si="5"/>
        <v>8.9099999999999966</v>
      </c>
      <c r="K30" s="4">
        <f t="shared" si="1"/>
        <v>-0.3635961703266446</v>
      </c>
      <c r="L30" s="4">
        <f t="shared" si="2"/>
        <v>-7.4801047938231946E-2</v>
      </c>
      <c r="M30" s="4">
        <f t="shared" si="8"/>
        <v>0.23481221317921097</v>
      </c>
      <c r="O30" s="69" t="s">
        <v>6259</v>
      </c>
      <c r="P30" s="69" t="s">
        <v>6256</v>
      </c>
      <c r="Q30" s="69">
        <v>1</v>
      </c>
      <c r="R30" s="69">
        <v>639620</v>
      </c>
      <c r="S30" s="70">
        <v>41135</v>
      </c>
      <c r="T30" s="69">
        <v>1210740</v>
      </c>
      <c r="U30" s="4">
        <v>-28.536432360081022</v>
      </c>
      <c r="V30" s="4">
        <v>-1.4047653261678728</v>
      </c>
      <c r="W30" s="4">
        <f t="shared" si="7"/>
        <v>-17.298309750738042</v>
      </c>
      <c r="X30" s="5">
        <f>VAR(U29:U30)</f>
        <v>4.255446658280042E-4</v>
      </c>
      <c r="Y30" s="5">
        <f>VAR(V29:V30)</f>
        <v>1.7701055979674587E-3</v>
      </c>
      <c r="Z30" s="5">
        <f>VAR(W29:W30)</f>
        <v>9.9825823800886823E-2</v>
      </c>
      <c r="AA30" s="5">
        <v>1</v>
      </c>
      <c r="AB30" s="5">
        <f>ABS(U29-U30)</f>
        <v>2.9173435376314671E-2</v>
      </c>
      <c r="AC30" s="5">
        <f>ABS(V29-V30)</f>
        <v>5.949967391452593E-2</v>
      </c>
      <c r="AD30" s="5"/>
      <c r="AE30" s="69">
        <v>1210810</v>
      </c>
      <c r="AF30" s="69" t="s">
        <v>6257</v>
      </c>
      <c r="AG30" s="69">
        <v>2</v>
      </c>
      <c r="AH30" s="69">
        <v>630380</v>
      </c>
      <c r="AI30" s="70">
        <v>41140</v>
      </c>
      <c r="AJ30" s="7">
        <v>1210810</v>
      </c>
      <c r="AK30" s="4">
        <v>17.48606745266401</v>
      </c>
      <c r="AL30" s="4">
        <v>5.671716198604209E-2</v>
      </c>
      <c r="AM30" s="4">
        <v>2.711440284594302</v>
      </c>
      <c r="AN30" s="4">
        <v>3.2712781480277286E-2</v>
      </c>
      <c r="AO30" s="4">
        <f t="shared" si="6"/>
        <v>-4.2054548240904062</v>
      </c>
      <c r="AS30" s="7"/>
    </row>
    <row r="31" spans="1:45" s="2" customFormat="1" x14ac:dyDescent="0.25">
      <c r="A31" s="76" t="s">
        <v>6201</v>
      </c>
      <c r="B31" s="4">
        <v>-150.37331533672224</v>
      </c>
      <c r="C31" s="4">
        <v>0.28182627225681817</v>
      </c>
      <c r="D31" s="4">
        <v>-19.517474918870125</v>
      </c>
      <c r="E31" s="4">
        <v>0.1063998936457879</v>
      </c>
      <c r="F31" s="4">
        <f t="shared" si="4"/>
        <v>5.7664840142387561</v>
      </c>
      <c r="G31" s="2" t="s">
        <v>6263</v>
      </c>
      <c r="H31" s="4">
        <v>-150.11000000000001</v>
      </c>
      <c r="I31" s="4">
        <v>-19.489999999999998</v>
      </c>
      <c r="J31" s="4">
        <f t="shared" si="5"/>
        <v>5.8099999999999739</v>
      </c>
      <c r="K31" s="4">
        <f t="shared" si="1"/>
        <v>-0.26331533672222918</v>
      </c>
      <c r="L31" s="4">
        <f t="shared" si="2"/>
        <v>-2.747491887012643E-2</v>
      </c>
      <c r="M31" s="4">
        <f t="shared" si="8"/>
        <v>-4.3515985761217735E-2</v>
      </c>
      <c r="O31" s="69">
        <v>1210820</v>
      </c>
      <c r="P31" s="69" t="s">
        <v>6261</v>
      </c>
      <c r="Q31" s="69">
        <v>1</v>
      </c>
      <c r="R31" s="69">
        <v>663770</v>
      </c>
      <c r="S31" s="70">
        <v>41142</v>
      </c>
      <c r="T31" s="7">
        <v>1210820</v>
      </c>
      <c r="U31" s="4">
        <v>-41.495062737138099</v>
      </c>
      <c r="V31" s="4">
        <v>-4.3580178306503461</v>
      </c>
      <c r="W31" s="4">
        <f t="shared" si="7"/>
        <v>-6.6309200919353302</v>
      </c>
      <c r="X31" s="5"/>
      <c r="Y31" s="5"/>
      <c r="Z31" s="5"/>
      <c r="AA31" s="5"/>
      <c r="AB31" s="5"/>
      <c r="AC31" s="5"/>
      <c r="AD31" s="5"/>
      <c r="AE31" s="69">
        <v>1210009</v>
      </c>
      <c r="AF31" s="69" t="s">
        <v>6262</v>
      </c>
      <c r="AG31" s="69">
        <v>1</v>
      </c>
      <c r="AH31" s="69">
        <v>626180</v>
      </c>
      <c r="AI31" s="70">
        <v>41045</v>
      </c>
      <c r="AJ31" s="7">
        <v>1210009</v>
      </c>
      <c r="AK31" s="4">
        <v>21.34887204883168</v>
      </c>
      <c r="AL31" s="4">
        <v>0.19639335068392269</v>
      </c>
      <c r="AM31" s="4">
        <v>3.8562631783944923</v>
      </c>
      <c r="AN31" s="4">
        <v>2.7691082327687591E-2</v>
      </c>
      <c r="AO31" s="4">
        <f t="shared" si="6"/>
        <v>-9.5012333783242582</v>
      </c>
      <c r="AP31" s="2">
        <f>VAR(AK31:AK32)</f>
        <v>33.860479803047156</v>
      </c>
      <c r="AQ31" s="2">
        <f>VAR(AM31:AM32)</f>
        <v>0.78592399100508104</v>
      </c>
      <c r="AR31" s="2">
        <f>VAR(AO31:AO32)</f>
        <v>1.62107007067371</v>
      </c>
      <c r="AS31" s="7">
        <v>1</v>
      </c>
    </row>
    <row r="32" spans="1:45" s="2" customFormat="1" x14ac:dyDescent="0.25">
      <c r="A32" s="76" t="s">
        <v>6198</v>
      </c>
      <c r="B32" s="4">
        <v>22.832306293933275</v>
      </c>
      <c r="C32" s="4">
        <v>0.39097882473074452</v>
      </c>
      <c r="D32" s="4">
        <v>4.0036218312983909</v>
      </c>
      <c r="E32" s="4">
        <v>9.8691503350437901E-2</v>
      </c>
      <c r="F32" s="4">
        <f t="shared" si="4"/>
        <v>-9.1966683564538521</v>
      </c>
      <c r="G32" s="2" t="s">
        <v>6265</v>
      </c>
      <c r="H32" s="4">
        <v>23.07</v>
      </c>
      <c r="I32" s="4">
        <v>4.01</v>
      </c>
      <c r="J32" s="4">
        <f t="shared" si="5"/>
        <v>-9.009999999999998</v>
      </c>
      <c r="K32" s="4">
        <f t="shared" si="1"/>
        <v>-0.23769370606672524</v>
      </c>
      <c r="L32" s="4">
        <f t="shared" si="2"/>
        <v>-6.3781687016088995E-3</v>
      </c>
      <c r="M32" s="4">
        <f t="shared" si="8"/>
        <v>-0.18666835645385405</v>
      </c>
      <c r="O32" s="69" t="s">
        <v>6264</v>
      </c>
      <c r="P32" s="69" t="s">
        <v>6261</v>
      </c>
      <c r="Q32" s="69">
        <v>1</v>
      </c>
      <c r="R32" s="69">
        <v>663770</v>
      </c>
      <c r="S32" s="70">
        <v>41142</v>
      </c>
      <c r="T32" s="69">
        <v>1210820</v>
      </c>
      <c r="U32" s="4">
        <v>-41.285382721665428</v>
      </c>
      <c r="V32" s="4">
        <v>-4.3818060545425803</v>
      </c>
      <c r="W32" s="4">
        <f t="shared" si="7"/>
        <v>-6.2309342853247855</v>
      </c>
      <c r="X32" s="5">
        <f>VAR(U31:U32)</f>
        <v>2.1982854444309731E-2</v>
      </c>
      <c r="Y32" s="5">
        <f>VAR(V31:V32)</f>
        <v>2.8293979797353166E-4</v>
      </c>
      <c r="Z32" s="5">
        <f>VAR(W31:W32)</f>
        <v>7.9994322744944002E-2</v>
      </c>
      <c r="AA32" s="5">
        <v>1</v>
      </c>
      <c r="AB32" s="5">
        <f>ABS(U31-U32)</f>
        <v>0.20968001547267079</v>
      </c>
      <c r="AC32" s="5">
        <f>ABS(V31-V32)</f>
        <v>2.3788223892234228E-2</v>
      </c>
      <c r="AD32" s="5"/>
      <c r="AE32" s="69">
        <v>1210710</v>
      </c>
      <c r="AF32" s="69" t="s">
        <v>6262</v>
      </c>
      <c r="AG32" s="69">
        <v>2</v>
      </c>
      <c r="AH32" s="69">
        <v>660740</v>
      </c>
      <c r="AI32" s="70">
        <v>41131</v>
      </c>
      <c r="AJ32" s="7">
        <v>1210710</v>
      </c>
      <c r="AK32" s="4">
        <v>13.119597499632707</v>
      </c>
      <c r="AL32" s="4">
        <v>8.3809587462247523E-2</v>
      </c>
      <c r="AM32" s="4">
        <v>2.6025295615483279</v>
      </c>
      <c r="AN32" s="4">
        <v>3.8646409745580361E-2</v>
      </c>
      <c r="AO32" s="4">
        <f t="shared" si="6"/>
        <v>-7.7006389927539161</v>
      </c>
      <c r="AS32" s="7"/>
    </row>
    <row r="33" spans="1:45" s="2" customFormat="1" x14ac:dyDescent="0.25">
      <c r="A33" s="76" t="s">
        <v>6083</v>
      </c>
      <c r="B33" s="4">
        <v>-58.502970964894523</v>
      </c>
      <c r="C33" s="4">
        <v>0.25758566965470275</v>
      </c>
      <c r="D33" s="4">
        <v>-8.5476481086972012</v>
      </c>
      <c r="E33" s="4">
        <v>7.6683464696984963E-2</v>
      </c>
      <c r="F33" s="4">
        <f t="shared" si="4"/>
        <v>9.8782139046830864</v>
      </c>
      <c r="G33" s="2" t="s">
        <v>6268</v>
      </c>
      <c r="H33" s="4">
        <v>-58.47</v>
      </c>
      <c r="I33" s="4">
        <v>-8.52</v>
      </c>
      <c r="J33" s="4">
        <f t="shared" si="5"/>
        <v>9.6899999999999977</v>
      </c>
      <c r="K33" s="4">
        <f t="shared" si="1"/>
        <v>-3.2970964894524002E-2</v>
      </c>
      <c r="L33" s="4">
        <f t="shared" si="2"/>
        <v>-2.7648108697201579E-2</v>
      </c>
      <c r="M33" s="4">
        <f t="shared" si="8"/>
        <v>0.18821390468308863</v>
      </c>
      <c r="O33" s="69">
        <v>1210320</v>
      </c>
      <c r="P33" s="69" t="s">
        <v>6266</v>
      </c>
      <c r="Q33" s="69">
        <v>1</v>
      </c>
      <c r="R33" s="69">
        <v>639740</v>
      </c>
      <c r="S33" s="70">
        <v>41099</v>
      </c>
      <c r="T33" s="7">
        <v>1210320</v>
      </c>
      <c r="U33" s="4">
        <v>-35.688429480299689</v>
      </c>
      <c r="V33" s="4">
        <v>-3.3315587325143117</v>
      </c>
      <c r="W33" s="4">
        <f t="shared" si="7"/>
        <v>-9.0359596201851957</v>
      </c>
      <c r="X33" s="5"/>
      <c r="Y33" s="5"/>
      <c r="Z33" s="5"/>
      <c r="AA33" s="5"/>
      <c r="AB33" s="5"/>
      <c r="AC33" s="5"/>
      <c r="AD33" s="5"/>
      <c r="AE33" s="69">
        <v>1210013</v>
      </c>
      <c r="AF33" s="69" t="s">
        <v>6267</v>
      </c>
      <c r="AG33" s="69">
        <v>1</v>
      </c>
      <c r="AH33" s="69">
        <v>625310</v>
      </c>
      <c r="AI33" s="70">
        <v>41047</v>
      </c>
      <c r="AJ33" s="7">
        <v>1210013</v>
      </c>
      <c r="AK33" s="4">
        <v>-0.49907598444756673</v>
      </c>
      <c r="AL33" s="4">
        <v>0.10279048042052741</v>
      </c>
      <c r="AM33" s="4">
        <v>0.44353165695348862</v>
      </c>
      <c r="AN33" s="4">
        <v>2.0757447934881535E-2</v>
      </c>
      <c r="AO33" s="4">
        <f t="shared" si="6"/>
        <v>-4.0473292400754755</v>
      </c>
      <c r="AP33" s="2">
        <f>VAR(AK33:AK34)</f>
        <v>4.4127402959491713</v>
      </c>
      <c r="AQ33" s="2">
        <f>VAR(AM33:AM34)</f>
        <v>1.6020648910958779E-2</v>
      </c>
      <c r="AR33" s="2">
        <f>VAR(AO33:AO34)</f>
        <v>1.1838979210559657</v>
      </c>
      <c r="AS33" s="7">
        <v>1</v>
      </c>
    </row>
    <row r="34" spans="1:45" s="2" customFormat="1" x14ac:dyDescent="0.25">
      <c r="A34" s="76" t="s">
        <v>6101</v>
      </c>
      <c r="B34" s="4">
        <v>-3.8488836319033881</v>
      </c>
      <c r="C34" s="4">
        <v>0.49223212637642066</v>
      </c>
      <c r="D34" s="4">
        <v>-0.63267965013712457</v>
      </c>
      <c r="E34" s="4">
        <v>8.0867580152495663E-2</v>
      </c>
      <c r="F34" s="4">
        <f t="shared" si="4"/>
        <v>1.2125535691936085</v>
      </c>
      <c r="G34" s="2" t="s">
        <v>6270</v>
      </c>
      <c r="H34" s="4">
        <v>-4.17</v>
      </c>
      <c r="I34" s="4">
        <v>-0.69</v>
      </c>
      <c r="J34" s="4">
        <f t="shared" si="5"/>
        <v>1.3499999999999996</v>
      </c>
      <c r="K34" s="4">
        <v>-7.7984670113094623E-2</v>
      </c>
      <c r="L34" s="4">
        <v>2.6755330018089385E-2</v>
      </c>
      <c r="M34" s="4">
        <f t="shared" si="8"/>
        <v>-0.13744643080639118</v>
      </c>
      <c r="O34" s="69" t="s">
        <v>6269</v>
      </c>
      <c r="P34" s="69" t="s">
        <v>6266</v>
      </c>
      <c r="Q34" s="69">
        <v>1</v>
      </c>
      <c r="R34" s="69">
        <v>639740</v>
      </c>
      <c r="S34" s="70">
        <v>41099</v>
      </c>
      <c r="T34" s="69">
        <v>1210320</v>
      </c>
      <c r="U34" s="4">
        <v>-35.193778005702725</v>
      </c>
      <c r="V34" s="4">
        <v>-3.2625430715935986</v>
      </c>
      <c r="W34" s="4">
        <f t="shared" si="7"/>
        <v>-9.0934334329539368</v>
      </c>
      <c r="X34" s="5">
        <f>VAR(U33:U34)</f>
        <v>0.1223400406604753</v>
      </c>
      <c r="Y34" s="5">
        <f>VAR(V33:V34)</f>
        <v>2.3815807261614226E-3</v>
      </c>
      <c r="Z34" s="5">
        <f>VAR(W33:W34)</f>
        <v>1.6516195770881529E-3</v>
      </c>
      <c r="AA34" s="5">
        <v>1</v>
      </c>
      <c r="AB34" s="5">
        <f>ABS(U33-U34)</f>
        <v>0.49465147459696368</v>
      </c>
      <c r="AC34" s="5">
        <f>ABS(V33-V34)</f>
        <v>6.9015660920713096E-2</v>
      </c>
      <c r="AD34" s="5"/>
      <c r="AE34" s="69">
        <v>1210733</v>
      </c>
      <c r="AF34" s="69" t="s">
        <v>6267</v>
      </c>
      <c r="AG34" s="69">
        <v>2</v>
      </c>
      <c r="AH34" s="69">
        <v>661730</v>
      </c>
      <c r="AI34" s="70">
        <v>41135</v>
      </c>
      <c r="AJ34" s="7">
        <v>1210733</v>
      </c>
      <c r="AK34" s="4">
        <v>-3.4698470277793048</v>
      </c>
      <c r="AL34" s="4">
        <v>0.16214657596153983</v>
      </c>
      <c r="AM34" s="4">
        <v>0.26453082505062397</v>
      </c>
      <c r="AN34" s="4">
        <v>3.1951586776405042E-2</v>
      </c>
      <c r="AO34" s="4">
        <f t="shared" si="6"/>
        <v>-5.5860936281842966</v>
      </c>
      <c r="AS34" s="7"/>
    </row>
    <row r="35" spans="1:45" s="2" customFormat="1" x14ac:dyDescent="0.25">
      <c r="A35" s="76" t="s">
        <v>6101</v>
      </c>
      <c r="B35" s="4">
        <v>-4.1233262494680583</v>
      </c>
      <c r="C35" s="4">
        <v>0.22763749140804065</v>
      </c>
      <c r="D35" s="4">
        <v>-0.89015246423783845</v>
      </c>
      <c r="E35" s="4">
        <v>0.12396708381278936</v>
      </c>
      <c r="F35" s="4">
        <f t="shared" si="4"/>
        <v>2.9978934644346493</v>
      </c>
      <c r="G35" s="2" t="s">
        <v>6273</v>
      </c>
      <c r="H35" s="4">
        <v>-4.17</v>
      </c>
      <c r="I35" s="4">
        <v>-0.69</v>
      </c>
      <c r="J35" s="4">
        <f t="shared" si="5"/>
        <v>1.3499999999999996</v>
      </c>
      <c r="K35" s="4">
        <v>-7.7984670113094623E-2</v>
      </c>
      <c r="L35" s="4">
        <v>2.6755330018089385E-2</v>
      </c>
      <c r="M35" s="4">
        <f t="shared" si="8"/>
        <v>1.6478934644346497</v>
      </c>
      <c r="O35" s="69">
        <v>1210680</v>
      </c>
      <c r="P35" s="69" t="s">
        <v>6271</v>
      </c>
      <c r="Q35" s="69">
        <v>1</v>
      </c>
      <c r="R35" s="69">
        <v>655520</v>
      </c>
      <c r="S35" s="70">
        <v>41129</v>
      </c>
      <c r="T35" s="7">
        <v>1210680</v>
      </c>
      <c r="U35" s="4">
        <v>-38.886507056838745</v>
      </c>
      <c r="V35" s="4">
        <v>-4.1852852768944899</v>
      </c>
      <c r="W35" s="4">
        <f t="shared" si="7"/>
        <v>-5.4042248416828258</v>
      </c>
      <c r="X35" s="5"/>
      <c r="Y35" s="5"/>
      <c r="Z35" s="5"/>
      <c r="AA35" s="5"/>
      <c r="AB35" s="5"/>
      <c r="AC35" s="5"/>
      <c r="AD35" s="5"/>
      <c r="AE35" s="69">
        <v>1210005</v>
      </c>
      <c r="AF35" s="69" t="s">
        <v>6272</v>
      </c>
      <c r="AG35" s="69">
        <v>1</v>
      </c>
      <c r="AH35" s="69">
        <v>626150</v>
      </c>
      <c r="AI35" s="70">
        <v>41044</v>
      </c>
      <c r="AJ35" s="7">
        <v>1210005</v>
      </c>
      <c r="AK35" s="4">
        <v>0.11989847169885381</v>
      </c>
      <c r="AL35" s="4">
        <v>0.20312599346893559</v>
      </c>
      <c r="AM35" s="4">
        <v>4.1291060966508475E-3</v>
      </c>
      <c r="AN35" s="4">
        <v>2.6906181626083353E-2</v>
      </c>
      <c r="AO35" s="4">
        <f t="shared" si="6"/>
        <v>8.6865622925647035E-2</v>
      </c>
      <c r="AP35" s="2">
        <f>VAR(AK35:AK36)</f>
        <v>2.2951344100294051</v>
      </c>
      <c r="AQ35" s="2">
        <f>VAR(AM35:AM36)</f>
        <v>1.3779116237808035E-2</v>
      </c>
      <c r="AR35" s="2">
        <f>VAR(AO35:AO36)</f>
        <v>0.331654197385576</v>
      </c>
      <c r="AS35" s="7">
        <v>1</v>
      </c>
    </row>
    <row r="36" spans="1:45" s="2" customFormat="1" x14ac:dyDescent="0.25">
      <c r="A36" s="76" t="s">
        <v>6125</v>
      </c>
      <c r="B36" s="4">
        <v>-71.022446832471175</v>
      </c>
      <c r="C36" s="4">
        <v>0.23694314536442251</v>
      </c>
      <c r="D36" s="4">
        <v>-10.188983705194497</v>
      </c>
      <c r="E36" s="4">
        <v>0.138691839722073</v>
      </c>
      <c r="F36" s="4">
        <f t="shared" si="4"/>
        <v>10.4894228090848</v>
      </c>
      <c r="G36" s="2" t="s">
        <v>6275</v>
      </c>
      <c r="H36" s="4">
        <v>-71.28</v>
      </c>
      <c r="I36" s="4">
        <v>-10.220000000000001</v>
      </c>
      <c r="J36" s="4">
        <f t="shared" si="5"/>
        <v>10.480000000000004</v>
      </c>
      <c r="K36" s="4">
        <f t="shared" ref="K36:K39" si="9">B36-H36</f>
        <v>0.25755316752882607</v>
      </c>
      <c r="L36" s="4">
        <f t="shared" ref="L36:L39" si="10">D36-I36</f>
        <v>3.1016294805503719E-2</v>
      </c>
      <c r="M36" s="4">
        <f t="shared" si="8"/>
        <v>9.4228090847963131E-3</v>
      </c>
      <c r="O36" s="69" t="s">
        <v>6274</v>
      </c>
      <c r="P36" s="69" t="s">
        <v>6271</v>
      </c>
      <c r="Q36" s="69">
        <v>1</v>
      </c>
      <c r="R36" s="69">
        <v>655520</v>
      </c>
      <c r="S36" s="70">
        <v>41129</v>
      </c>
      <c r="T36" s="69">
        <v>1210680</v>
      </c>
      <c r="U36" s="4">
        <v>-38.896101791805719</v>
      </c>
      <c r="V36" s="4">
        <v>-4.1639351467684662</v>
      </c>
      <c r="W36" s="4">
        <f t="shared" si="7"/>
        <v>-5.5846206176579898</v>
      </c>
      <c r="X36" s="5">
        <f>VAR(U35:U36)</f>
        <v>4.6029469543239389E-5</v>
      </c>
      <c r="Y36" s="5">
        <f>VAR(V35:V36)</f>
        <v>2.279140281990727E-4</v>
      </c>
      <c r="Z36" s="5">
        <f>VAR(W35:W36)</f>
        <v>1.6271317994840776E-2</v>
      </c>
      <c r="AA36" s="5">
        <v>1</v>
      </c>
      <c r="AB36" s="5">
        <f>ABS(U35-U36)</f>
        <v>9.5947349669742721E-3</v>
      </c>
      <c r="AC36" s="5">
        <f>ABS(V35-V36)</f>
        <v>2.1350130126023714E-2</v>
      </c>
      <c r="AD36" s="5"/>
      <c r="AE36" s="69">
        <v>1210811</v>
      </c>
      <c r="AF36" s="69" t="s">
        <v>6272</v>
      </c>
      <c r="AG36" s="69">
        <v>2</v>
      </c>
      <c r="AH36" s="69">
        <v>661370</v>
      </c>
      <c r="AI36" s="70">
        <v>41139</v>
      </c>
      <c r="AJ36" s="7">
        <v>1210811</v>
      </c>
      <c r="AK36" s="4">
        <v>-2.0225927931745433</v>
      </c>
      <c r="AL36" s="4">
        <v>7.5886841733516522E-2</v>
      </c>
      <c r="AM36" s="4">
        <v>-0.16187761809130508</v>
      </c>
      <c r="AN36" s="4">
        <v>3.3110053380234504E-2</v>
      </c>
      <c r="AO36" s="4">
        <f t="shared" si="6"/>
        <v>-0.72757184844410272</v>
      </c>
      <c r="AS36" s="7"/>
    </row>
    <row r="37" spans="1:45" s="2" customFormat="1" x14ac:dyDescent="0.25">
      <c r="A37" s="76" t="s">
        <v>6064</v>
      </c>
      <c r="B37" s="4">
        <v>-106.83250035842332</v>
      </c>
      <c r="C37" s="4">
        <v>0.22890526417202781</v>
      </c>
      <c r="D37" s="4">
        <v>-14.456411396939345</v>
      </c>
      <c r="E37" s="4">
        <v>6.6129875790211554E-2</v>
      </c>
      <c r="F37" s="4">
        <f t="shared" si="4"/>
        <v>8.8187908170914397</v>
      </c>
      <c r="G37" s="2" t="s">
        <v>6278</v>
      </c>
      <c r="H37" s="4">
        <v>-106.53</v>
      </c>
      <c r="I37" s="4">
        <v>-14.43</v>
      </c>
      <c r="J37" s="4">
        <f t="shared" si="5"/>
        <v>8.9099999999999966</v>
      </c>
      <c r="K37" s="4">
        <f t="shared" si="9"/>
        <v>-0.30250035842331613</v>
      </c>
      <c r="L37" s="4">
        <f t="shared" si="10"/>
        <v>-2.6411396939344911E-2</v>
      </c>
      <c r="M37" s="4">
        <f t="shared" si="8"/>
        <v>-9.1209182908556841E-2</v>
      </c>
      <c r="O37" s="69">
        <v>1210280</v>
      </c>
      <c r="P37" s="69" t="s">
        <v>6276</v>
      </c>
      <c r="Q37" s="69">
        <v>1</v>
      </c>
      <c r="R37" s="69">
        <v>631940</v>
      </c>
      <c r="S37" s="70">
        <v>41088</v>
      </c>
      <c r="T37" s="7">
        <v>1210280</v>
      </c>
      <c r="U37" s="4">
        <v>-48.343427328777828</v>
      </c>
      <c r="V37" s="4">
        <v>-4.7778606644817696</v>
      </c>
      <c r="W37" s="4">
        <f t="shared" si="7"/>
        <v>-10.120542012923671</v>
      </c>
      <c r="X37" s="5"/>
      <c r="Y37" s="5"/>
      <c r="Z37" s="5"/>
      <c r="AA37" s="5"/>
      <c r="AB37" s="5"/>
      <c r="AC37" s="5"/>
      <c r="AD37" s="5"/>
      <c r="AE37" s="69">
        <v>1210027</v>
      </c>
      <c r="AF37" s="69" t="s">
        <v>6277</v>
      </c>
      <c r="AG37" s="69">
        <v>1</v>
      </c>
      <c r="AH37" s="69">
        <v>624950</v>
      </c>
      <c r="AI37" s="70">
        <v>41053</v>
      </c>
      <c r="AJ37" s="7">
        <v>1210027</v>
      </c>
      <c r="AK37" s="4">
        <v>11.904678103309084</v>
      </c>
      <c r="AL37" s="4">
        <v>0.28012820608123629</v>
      </c>
      <c r="AM37" s="4">
        <v>2.1349954336585819</v>
      </c>
      <c r="AN37" s="4">
        <v>7.5281447172457272E-2</v>
      </c>
      <c r="AO37" s="4">
        <f t="shared" si="6"/>
        <v>-5.1752853659595708</v>
      </c>
      <c r="AP37" s="2">
        <f>VAR(AK37:AK38)</f>
        <v>253.73395228566545</v>
      </c>
      <c r="AQ37" s="2">
        <f>VAR(AM37:AM38)</f>
        <v>7.2271144478917426</v>
      </c>
      <c r="AR37" s="2">
        <f>VAR(AO37:AO38)</f>
        <v>31.109686785052915</v>
      </c>
      <c r="AS37" s="7">
        <v>1</v>
      </c>
    </row>
    <row r="38" spans="1:45" s="2" customFormat="1" x14ac:dyDescent="0.25">
      <c r="A38" s="76" t="s">
        <v>6083</v>
      </c>
      <c r="B38" s="4">
        <v>-58.62304525689742</v>
      </c>
      <c r="C38" s="4">
        <v>0.26514200884173006</v>
      </c>
      <c r="D38" s="4">
        <v>-8.3854915809156356</v>
      </c>
      <c r="E38" s="4">
        <v>0.15702232568983174</v>
      </c>
      <c r="F38" s="4">
        <f t="shared" si="4"/>
        <v>8.4608873904276649</v>
      </c>
      <c r="G38" s="2" t="s">
        <v>6280</v>
      </c>
      <c r="H38" s="4">
        <v>-58.47</v>
      </c>
      <c r="I38" s="4">
        <v>-8.52</v>
      </c>
      <c r="J38" s="4">
        <f t="shared" si="5"/>
        <v>9.6899999999999977</v>
      </c>
      <c r="K38" s="4">
        <f t="shared" si="9"/>
        <v>-0.15304525689742121</v>
      </c>
      <c r="L38" s="4">
        <f t="shared" si="10"/>
        <v>0.13450841908436395</v>
      </c>
      <c r="M38" s="4">
        <f t="shared" si="8"/>
        <v>-1.2291126095723328</v>
      </c>
      <c r="O38" s="69" t="s">
        <v>6279</v>
      </c>
      <c r="P38" s="69" t="s">
        <v>6276</v>
      </c>
      <c r="Q38" s="69">
        <v>1</v>
      </c>
      <c r="R38" s="69">
        <v>631940</v>
      </c>
      <c r="S38" s="70">
        <v>41088</v>
      </c>
      <c r="T38" s="69">
        <v>1210280</v>
      </c>
      <c r="U38" s="4">
        <v>-48.361948483864523</v>
      </c>
      <c r="V38" s="4">
        <v>-4.7079527358548647</v>
      </c>
      <c r="W38" s="4">
        <f t="shared" si="7"/>
        <v>-10.698326597025606</v>
      </c>
      <c r="X38" s="5">
        <f>VAR(U37:U38)</f>
        <v>1.715165928727091E-4</v>
      </c>
      <c r="Y38" s="5">
        <f>VAR(V37:V38)</f>
        <v>2.4435592424522125E-3</v>
      </c>
      <c r="Z38" s="5">
        <f>VAR(W37:W38)</f>
        <v>0.16691751281292255</v>
      </c>
      <c r="AA38" s="5">
        <v>1</v>
      </c>
      <c r="AB38" s="5">
        <f>ABS(U37-U38)</f>
        <v>1.8521155086695273E-2</v>
      </c>
      <c r="AC38" s="5">
        <f>ABS(V37-V38)</f>
        <v>6.9907928626904869E-2</v>
      </c>
      <c r="AD38" s="5"/>
      <c r="AE38" s="69">
        <v>1210891</v>
      </c>
      <c r="AF38" s="69" t="s">
        <v>6277</v>
      </c>
      <c r="AG38" s="69">
        <v>2</v>
      </c>
      <c r="AH38" s="69">
        <v>663050</v>
      </c>
      <c r="AI38" s="70">
        <v>41149</v>
      </c>
      <c r="AJ38" s="7">
        <v>1210891</v>
      </c>
      <c r="AK38" s="4">
        <v>-10.622370184723035</v>
      </c>
      <c r="AL38" s="4">
        <v>0.20660079844768853</v>
      </c>
      <c r="AM38" s="4">
        <v>-1.6668763284848342</v>
      </c>
      <c r="AN38" s="4">
        <v>4.4193657667807994E-2</v>
      </c>
      <c r="AO38" s="4">
        <f t="shared" si="6"/>
        <v>2.7126404431556388</v>
      </c>
      <c r="AS38" s="7"/>
    </row>
    <row r="39" spans="1:45" s="2" customFormat="1" x14ac:dyDescent="0.25">
      <c r="A39" s="76" t="s">
        <v>6201</v>
      </c>
      <c r="B39" s="4">
        <v>-150.2996389148818</v>
      </c>
      <c r="C39" s="4">
        <v>0.18701226292989201</v>
      </c>
      <c r="D39" s="4">
        <v>-19.397979515223408</v>
      </c>
      <c r="E39" s="4">
        <v>3.8543378793451662E-2</v>
      </c>
      <c r="F39" s="4">
        <f t="shared" si="4"/>
        <v>4.8841972069054691</v>
      </c>
      <c r="G39" s="2" t="s">
        <v>6283</v>
      </c>
      <c r="H39" s="4">
        <v>-150.11000000000001</v>
      </c>
      <c r="I39" s="4">
        <v>-19.489999999999998</v>
      </c>
      <c r="J39" s="4">
        <f t="shared" si="5"/>
        <v>5.8099999999999739</v>
      </c>
      <c r="K39" s="4">
        <f t="shared" si="9"/>
        <v>-0.18963891488178319</v>
      </c>
      <c r="L39" s="4">
        <f t="shared" si="10"/>
        <v>9.2020484776590195E-2</v>
      </c>
      <c r="M39" s="4">
        <f t="shared" si="8"/>
        <v>-0.92580279309450475</v>
      </c>
      <c r="O39" s="69">
        <v>1210100</v>
      </c>
      <c r="P39" s="69" t="s">
        <v>6281</v>
      </c>
      <c r="Q39" s="69">
        <v>1</v>
      </c>
      <c r="R39" s="69">
        <v>634370</v>
      </c>
      <c r="S39" s="70">
        <v>41070</v>
      </c>
      <c r="T39" s="7">
        <v>1210100</v>
      </c>
      <c r="U39" s="4">
        <v>-10.206430876114254</v>
      </c>
      <c r="V39" s="4">
        <v>-0.90352723788625355</v>
      </c>
      <c r="W39" s="4">
        <f t="shared" si="7"/>
        <v>-2.9782129730242257</v>
      </c>
      <c r="X39" s="5"/>
      <c r="Y39" s="5"/>
      <c r="Z39" s="5"/>
      <c r="AA39" s="5"/>
      <c r="AB39" s="5"/>
      <c r="AC39" s="5"/>
      <c r="AD39" s="5"/>
      <c r="AE39" s="69">
        <v>1210010</v>
      </c>
      <c r="AF39" s="69" t="s">
        <v>6282</v>
      </c>
      <c r="AG39" s="69">
        <v>1</v>
      </c>
      <c r="AH39" s="69">
        <v>620030</v>
      </c>
      <c r="AI39" s="70">
        <v>41045</v>
      </c>
      <c r="AJ39" s="7">
        <v>1210010</v>
      </c>
      <c r="AK39" s="4">
        <v>-12.227746201917798</v>
      </c>
      <c r="AL39" s="4">
        <v>0.16658815643348768</v>
      </c>
      <c r="AM39" s="4">
        <v>-1.7561529177345658</v>
      </c>
      <c r="AN39" s="4">
        <v>2.4542392840276938E-2</v>
      </c>
      <c r="AO39" s="4">
        <f t="shared" si="6"/>
        <v>1.8214771399587288</v>
      </c>
      <c r="AP39" s="2">
        <f>VAR(AK39:AK40)</f>
        <v>76.216075304957599</v>
      </c>
      <c r="AQ39" s="2">
        <f>VAR(AM39:AM40)</f>
        <v>3.4214545862146433</v>
      </c>
      <c r="AR39" s="2">
        <f>VAR(AO39:AO40)</f>
        <v>36.815255392508242</v>
      </c>
      <c r="AS39" s="7">
        <v>1</v>
      </c>
    </row>
    <row r="40" spans="1:45" s="2" customFormat="1" x14ac:dyDescent="0.25">
      <c r="A40" s="76" t="s">
        <v>6101</v>
      </c>
      <c r="B40" s="4">
        <v>-4.0174439650936726</v>
      </c>
      <c r="C40" s="4">
        <v>0.327439644730255</v>
      </c>
      <c r="D40" s="4">
        <v>-0.69932199849491905</v>
      </c>
      <c r="E40" s="4">
        <v>9.5999843297956411E-2</v>
      </c>
      <c r="F40" s="4">
        <f t="shared" si="4"/>
        <v>1.5771320228656798</v>
      </c>
      <c r="G40" s="2" t="s">
        <v>6285</v>
      </c>
      <c r="H40" s="4">
        <v>-4.17</v>
      </c>
      <c r="I40" s="4">
        <v>-0.69</v>
      </c>
      <c r="J40" s="4">
        <f t="shared" si="5"/>
        <v>1.3499999999999996</v>
      </c>
      <c r="K40" s="4">
        <v>-7.7984670113094623E-2</v>
      </c>
      <c r="L40" s="4">
        <v>2.6755330018089385E-2</v>
      </c>
      <c r="M40" s="4">
        <f t="shared" si="8"/>
        <v>0.22713202286568013</v>
      </c>
      <c r="O40" s="69" t="s">
        <v>6284</v>
      </c>
      <c r="P40" s="69" t="s">
        <v>6281</v>
      </c>
      <c r="Q40" s="69">
        <v>1</v>
      </c>
      <c r="R40" s="69">
        <v>634370</v>
      </c>
      <c r="S40" s="70">
        <v>41070</v>
      </c>
      <c r="T40" s="69">
        <v>1210100</v>
      </c>
      <c r="U40" s="4">
        <v>-10.033944445089316</v>
      </c>
      <c r="V40" s="4">
        <v>-0.95801894074251659</v>
      </c>
      <c r="W40" s="4">
        <f t="shared" si="7"/>
        <v>-2.3697929191491838</v>
      </c>
      <c r="X40" s="5">
        <f>VAR(U39:U40)</f>
        <v>1.4875784443860288E-2</v>
      </c>
      <c r="Y40" s="5">
        <f>VAR(V39:V40)</f>
        <v>1.4846728400876325E-3</v>
      </c>
      <c r="Z40" s="5">
        <f>VAR(W39:W40)</f>
        <v>0.18508748097865535</v>
      </c>
      <c r="AA40" s="5">
        <v>1</v>
      </c>
      <c r="AB40" s="5">
        <f>ABS(U39-U40)</f>
        <v>0.17248643102493766</v>
      </c>
      <c r="AC40" s="5">
        <f>ABS(V39-V40)</f>
        <v>5.4491702856263036E-2</v>
      </c>
      <c r="AD40" s="5"/>
      <c r="AE40" s="69">
        <v>1210776</v>
      </c>
      <c r="AF40" s="69" t="s">
        <v>6282</v>
      </c>
      <c r="AG40" s="69">
        <v>2</v>
      </c>
      <c r="AH40" s="69">
        <v>657920</v>
      </c>
      <c r="AI40" s="70">
        <v>41136</v>
      </c>
      <c r="AJ40" s="7">
        <v>1210776</v>
      </c>
      <c r="AK40" s="4">
        <v>0.11859538617683962</v>
      </c>
      <c r="AL40" s="4">
        <v>0.32198495673957317</v>
      </c>
      <c r="AM40" s="4">
        <v>0.85974256420451312</v>
      </c>
      <c r="AN40" s="4">
        <v>4.7329059726611097E-2</v>
      </c>
      <c r="AO40" s="4">
        <f t="shared" si="6"/>
        <v>-6.7593451274592651</v>
      </c>
      <c r="AS40" s="7"/>
    </row>
    <row r="41" spans="1:45" s="2" customFormat="1" x14ac:dyDescent="0.25">
      <c r="A41" s="76"/>
      <c r="B41" s="4"/>
      <c r="C41" s="4"/>
      <c r="D41" s="4"/>
      <c r="E41" s="4"/>
      <c r="F41" s="4"/>
      <c r="H41" s="4"/>
      <c r="I41" s="4"/>
      <c r="J41" s="4"/>
      <c r="K41" s="4"/>
      <c r="L41" s="4"/>
      <c r="M41" s="4"/>
      <c r="O41" s="69">
        <v>1210200</v>
      </c>
      <c r="P41" s="69" t="s">
        <v>6286</v>
      </c>
      <c r="Q41" s="69">
        <v>1</v>
      </c>
      <c r="R41" s="69">
        <v>622160</v>
      </c>
      <c r="S41" s="70">
        <v>41080</v>
      </c>
      <c r="T41" s="7">
        <v>1210200</v>
      </c>
      <c r="U41" s="4">
        <v>-91.425497352400271</v>
      </c>
      <c r="V41" s="4">
        <v>-8.9349940166034152</v>
      </c>
      <c r="W41" s="4">
        <f t="shared" si="7"/>
        <v>-19.945545219572949</v>
      </c>
      <c r="X41" s="5"/>
      <c r="Y41" s="5"/>
      <c r="Z41" s="5"/>
      <c r="AA41" s="5"/>
      <c r="AB41" s="5"/>
      <c r="AC41" s="5"/>
      <c r="AD41" s="5"/>
      <c r="AE41" s="69">
        <v>1210141</v>
      </c>
      <c r="AF41" s="69" t="s">
        <v>6287</v>
      </c>
      <c r="AG41" s="69">
        <v>1</v>
      </c>
      <c r="AH41" s="69">
        <v>629780</v>
      </c>
      <c r="AI41" s="70">
        <v>41074</v>
      </c>
      <c r="AJ41" s="7">
        <v>1210141</v>
      </c>
      <c r="AK41" s="4">
        <v>-26.595997124079311</v>
      </c>
      <c r="AL41" s="4">
        <v>0.19780302261209959</v>
      </c>
      <c r="AM41" s="4">
        <v>-2.8085982615751459</v>
      </c>
      <c r="AN41" s="4">
        <v>2.0769225743445884E-2</v>
      </c>
      <c r="AO41" s="4">
        <f t="shared" si="6"/>
        <v>-4.1272110314781436</v>
      </c>
      <c r="AP41" s="2">
        <f>VAR(AK41:AK42)</f>
        <v>15.559836074373379</v>
      </c>
      <c r="AQ41" s="2">
        <f>VAR(AM41:AM42)</f>
        <v>0.58987262730388856</v>
      </c>
      <c r="AR41" s="2">
        <f>VAR(AO41:AO42)</f>
        <v>4.838492922757041</v>
      </c>
      <c r="AS41" s="7">
        <v>1</v>
      </c>
    </row>
    <row r="42" spans="1:45" s="2" customFormat="1" x14ac:dyDescent="0.25">
      <c r="A42" s="76"/>
      <c r="B42" s="4"/>
      <c r="C42" s="4"/>
      <c r="D42" s="4"/>
      <c r="E42" s="4"/>
      <c r="F42" s="4"/>
      <c r="H42" s="4"/>
      <c r="I42" s="4"/>
      <c r="J42" s="4"/>
      <c r="K42" s="4"/>
      <c r="L42" s="4"/>
      <c r="M42" s="4"/>
      <c r="O42" s="69" t="s">
        <v>6288</v>
      </c>
      <c r="P42" s="69" t="s">
        <v>6286</v>
      </c>
      <c r="Q42" s="69">
        <v>1</v>
      </c>
      <c r="R42" s="69">
        <v>622160</v>
      </c>
      <c r="S42" s="70">
        <v>41080</v>
      </c>
      <c r="T42" s="69">
        <v>1210200</v>
      </c>
      <c r="U42" s="4">
        <v>-91.85010650883244</v>
      </c>
      <c r="V42" s="4">
        <v>-9.0022937956920632</v>
      </c>
      <c r="W42" s="4">
        <f t="shared" si="7"/>
        <v>-19.831756143295934</v>
      </c>
      <c r="X42" s="5">
        <f>VAR(U41:U42)</f>
        <v>9.0146467863018998E-2</v>
      </c>
      <c r="Y42" s="5">
        <f>VAR(V41:V42)</f>
        <v>2.2646301326904139E-3</v>
      </c>
      <c r="Z42" s="5">
        <f>VAR(W41:W42)</f>
        <v>6.4739769399882272E-3</v>
      </c>
      <c r="AA42" s="5">
        <v>1</v>
      </c>
      <c r="AB42" s="5">
        <f>ABS(U41-U42)</f>
        <v>0.42460915643216879</v>
      </c>
      <c r="AC42" s="5">
        <f>ABS(V41-V42)</f>
        <v>6.7299779088648037E-2</v>
      </c>
      <c r="AD42" s="5"/>
      <c r="AE42" s="69">
        <v>1210439</v>
      </c>
      <c r="AF42" s="69" t="s">
        <v>6287</v>
      </c>
      <c r="AG42" s="69">
        <v>2</v>
      </c>
      <c r="AH42" s="69">
        <v>652520</v>
      </c>
      <c r="AI42" s="70">
        <v>41107</v>
      </c>
      <c r="AJ42" s="7">
        <v>1210439</v>
      </c>
      <c r="AK42" s="4">
        <v>-21.017496236856363</v>
      </c>
      <c r="AL42" s="4">
        <v>0.26439154506176815</v>
      </c>
      <c r="AM42" s="4">
        <v>-1.7224374748553428</v>
      </c>
      <c r="AN42" s="4">
        <v>5.9585127371589469E-2</v>
      </c>
      <c r="AO42" s="4">
        <f t="shared" si="6"/>
        <v>-7.2379964380136208</v>
      </c>
      <c r="AS42" s="7"/>
    </row>
    <row r="43" spans="1:45" s="2" customFormat="1" x14ac:dyDescent="0.25">
      <c r="A43" s="76"/>
      <c r="B43" s="4"/>
      <c r="C43" s="4"/>
      <c r="D43" s="4"/>
      <c r="E43" s="4"/>
      <c r="F43" s="4"/>
      <c r="H43" s="4"/>
      <c r="I43" s="4"/>
      <c r="J43" s="4"/>
      <c r="K43" s="4"/>
      <c r="L43" s="4"/>
      <c r="M43" s="4"/>
      <c r="O43" s="69">
        <v>1210860</v>
      </c>
      <c r="P43" s="69" t="s">
        <v>6289</v>
      </c>
      <c r="Q43" s="69">
        <v>1</v>
      </c>
      <c r="R43" s="69">
        <v>622310</v>
      </c>
      <c r="S43" s="70">
        <v>41143</v>
      </c>
      <c r="T43" s="7">
        <v>1210860</v>
      </c>
      <c r="U43" s="4">
        <v>-123.50183813332937</v>
      </c>
      <c r="V43" s="4">
        <v>-16.26662464062149</v>
      </c>
      <c r="W43" s="4">
        <f t="shared" si="7"/>
        <v>6.6311589916425504</v>
      </c>
      <c r="X43" s="5"/>
      <c r="Y43" s="5"/>
      <c r="Z43" s="5"/>
      <c r="AA43" s="5"/>
      <c r="AB43" s="5"/>
      <c r="AC43" s="5"/>
      <c r="AD43" s="5"/>
      <c r="AE43" s="69">
        <v>1210120</v>
      </c>
      <c r="AF43" s="69" t="s">
        <v>6213</v>
      </c>
      <c r="AG43" s="69">
        <v>1</v>
      </c>
      <c r="AH43" s="69">
        <v>629810</v>
      </c>
      <c r="AI43" s="70">
        <v>41072</v>
      </c>
      <c r="AJ43" s="7">
        <v>1210120</v>
      </c>
      <c r="AK43" s="4">
        <v>-20.97429850139909</v>
      </c>
      <c r="AL43" s="4">
        <v>0.10335739787320744</v>
      </c>
      <c r="AM43" s="4">
        <v>-1.8727691886245568</v>
      </c>
      <c r="AN43" s="4">
        <v>9.660041181357484E-3</v>
      </c>
      <c r="AO43" s="4">
        <f t="shared" si="6"/>
        <v>-5.9921449924026362</v>
      </c>
      <c r="AP43" s="2">
        <f>VAR(AK43:AK44)</f>
        <v>24.586068768022187</v>
      </c>
      <c r="AQ43" s="2">
        <f>VAR(AM43:AM44)</f>
        <v>0.78710809446029284</v>
      </c>
      <c r="AR43" s="2">
        <f>VAR(AO43:AO44)</f>
        <v>4.5757270143118518</v>
      </c>
      <c r="AS43" s="7">
        <v>1</v>
      </c>
    </row>
    <row r="44" spans="1:45" s="2" customFormat="1" x14ac:dyDescent="0.25">
      <c r="A44" s="76"/>
      <c r="B44" s="4"/>
      <c r="C44" s="4"/>
      <c r="D44" s="4"/>
      <c r="E44" s="4"/>
      <c r="F44" s="4"/>
      <c r="H44" s="4"/>
      <c r="I44" s="4"/>
      <c r="J44" s="4"/>
      <c r="K44" s="4"/>
      <c r="L44" s="4"/>
      <c r="M44" s="4"/>
      <c r="O44" s="69" t="s">
        <v>6290</v>
      </c>
      <c r="P44" s="69" t="s">
        <v>6289</v>
      </c>
      <c r="Q44" s="69">
        <v>1</v>
      </c>
      <c r="R44" s="69">
        <v>622310</v>
      </c>
      <c r="S44" s="70">
        <v>41143</v>
      </c>
      <c r="T44" s="69">
        <v>1210860</v>
      </c>
      <c r="U44" s="4">
        <v>-123.57920626975432</v>
      </c>
      <c r="V44" s="4">
        <v>-16.209506445404891</v>
      </c>
      <c r="W44" s="4">
        <f t="shared" si="7"/>
        <v>6.0968452934848045</v>
      </c>
      <c r="X44" s="5">
        <f>VAR(U43:U44)</f>
        <v>2.9929142669349318E-3</v>
      </c>
      <c r="Y44" s="5">
        <f>VAR(V43:V44)</f>
        <v>1.6312441124007753E-3</v>
      </c>
      <c r="Z44" s="5">
        <f>VAR(W43:W44)</f>
        <v>0.14274556401950339</v>
      </c>
      <c r="AA44" s="5">
        <v>1</v>
      </c>
      <c r="AB44" s="5">
        <f>ABS(U43-U44)</f>
        <v>7.7368136424951217E-2</v>
      </c>
      <c r="AC44" s="5">
        <f>ABS(V43-V44)</f>
        <v>5.7118195216599332E-2</v>
      </c>
      <c r="AD44" s="5"/>
      <c r="AE44" s="69">
        <v>1210499</v>
      </c>
      <c r="AF44" s="69" t="s">
        <v>6213</v>
      </c>
      <c r="AG44" s="69">
        <v>2</v>
      </c>
      <c r="AH44" s="69">
        <v>629390</v>
      </c>
      <c r="AI44" s="70">
        <v>41113</v>
      </c>
      <c r="AJ44" s="7">
        <v>1210499</v>
      </c>
      <c r="AK44" s="4">
        <v>-13.962013742774086</v>
      </c>
      <c r="AL44" s="4">
        <v>0.52532914396854091</v>
      </c>
      <c r="AM44" s="4">
        <v>-0.61809146549379745</v>
      </c>
      <c r="AN44" s="4">
        <v>7.163785911020297E-2</v>
      </c>
      <c r="AO44" s="4">
        <f t="shared" si="6"/>
        <v>-9.0172820188237068</v>
      </c>
      <c r="AS44" s="7"/>
    </row>
    <row r="45" spans="1:45" s="2" customFormat="1" x14ac:dyDescent="0.25">
      <c r="A45" s="76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  <c r="O45" s="69">
        <v>1210840</v>
      </c>
      <c r="P45" s="69" t="s">
        <v>6291</v>
      </c>
      <c r="Q45" s="69">
        <v>1</v>
      </c>
      <c r="R45" s="69">
        <v>649130</v>
      </c>
      <c r="S45" s="70">
        <v>41142</v>
      </c>
      <c r="T45" s="7">
        <v>1210840</v>
      </c>
      <c r="U45" s="4">
        <v>-129.24020326738193</v>
      </c>
      <c r="V45" s="4">
        <v>-17.309107293181729</v>
      </c>
      <c r="W45" s="4">
        <f t="shared" si="7"/>
        <v>9.2326550780719003</v>
      </c>
      <c r="X45" s="5"/>
      <c r="Y45" s="5"/>
      <c r="Z45" s="5"/>
      <c r="AA45" s="5"/>
      <c r="AB45" s="5"/>
      <c r="AC45" s="5"/>
      <c r="AD45" s="5"/>
      <c r="AE45" s="69">
        <v>1210295</v>
      </c>
      <c r="AF45" s="69" t="s">
        <v>6292</v>
      </c>
      <c r="AG45" s="69">
        <v>1</v>
      </c>
      <c r="AH45" s="69">
        <v>640340</v>
      </c>
      <c r="AI45" s="70">
        <v>41092</v>
      </c>
      <c r="AJ45" s="7">
        <v>1210295</v>
      </c>
      <c r="AK45" s="4">
        <v>-117.89269585313625</v>
      </c>
      <c r="AL45" s="4">
        <v>0.35949835073402803</v>
      </c>
      <c r="AM45" s="4">
        <v>-15.328091965345209</v>
      </c>
      <c r="AN45" s="4">
        <v>1.3405656014400283E-2</v>
      </c>
      <c r="AO45" s="4">
        <f t="shared" si="6"/>
        <v>4.7320398696254244</v>
      </c>
      <c r="AP45" s="2">
        <f>VAR(AK45:AK46)</f>
        <v>6.1560090070646636</v>
      </c>
      <c r="AQ45" s="2">
        <f>VAR(AM45:AM46)</f>
        <v>0.16974155223247145</v>
      </c>
      <c r="AR45" s="2">
        <f>VAR(AO45:AO46)</f>
        <v>0.66397342467215026</v>
      </c>
      <c r="AS45" s="7">
        <v>1</v>
      </c>
    </row>
    <row r="46" spans="1:45" s="2" customFormat="1" x14ac:dyDescent="0.25">
      <c r="A46" s="76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  <c r="O46" s="69" t="s">
        <v>6293</v>
      </c>
      <c r="P46" s="69" t="s">
        <v>6291</v>
      </c>
      <c r="Q46" s="69">
        <v>1</v>
      </c>
      <c r="R46" s="69">
        <v>649130</v>
      </c>
      <c r="S46" s="70">
        <v>41142</v>
      </c>
      <c r="T46" s="69">
        <v>1210840</v>
      </c>
      <c r="U46" s="4">
        <v>-129.99621684153203</v>
      </c>
      <c r="V46" s="4">
        <v>-17.37542382014723</v>
      </c>
      <c r="W46" s="4">
        <f t="shared" si="7"/>
        <v>9.0071737196458059</v>
      </c>
      <c r="X46" s="5">
        <f>VAR(U45:U46)</f>
        <v>0.28577826214960655</v>
      </c>
      <c r="Y46" s="5">
        <f>VAR(V45:V46)</f>
        <v>2.1989408743830143E-3</v>
      </c>
      <c r="Z46" s="5">
        <f>VAR(W45:W46)</f>
        <v>2.5420921498838428E-2</v>
      </c>
      <c r="AA46" s="5">
        <v>1</v>
      </c>
      <c r="AB46" s="5">
        <f>ABS(U45-U46)</f>
        <v>0.75601357415010284</v>
      </c>
      <c r="AC46" s="5">
        <f>ABS(V45-V46)</f>
        <v>6.6316526965501055E-2</v>
      </c>
      <c r="AD46" s="5"/>
      <c r="AE46" s="69">
        <v>1210676</v>
      </c>
      <c r="AF46" s="69" t="s">
        <v>6292</v>
      </c>
      <c r="AG46" s="69">
        <v>2</v>
      </c>
      <c r="AH46" s="69">
        <v>652220</v>
      </c>
      <c r="AI46" s="70">
        <v>41128</v>
      </c>
      <c r="AJ46" s="7">
        <v>1210676</v>
      </c>
      <c r="AK46" s="4">
        <v>-114.38384732204669</v>
      </c>
      <c r="AL46" s="4">
        <v>0.2802809007868346</v>
      </c>
      <c r="AM46" s="4">
        <v>-14.745440178713654</v>
      </c>
      <c r="AN46" s="4">
        <v>4.0023756853957752E-2</v>
      </c>
      <c r="AO46" s="4">
        <f t="shared" si="6"/>
        <v>3.5796741076625409</v>
      </c>
      <c r="AS46" s="7"/>
    </row>
    <row r="47" spans="1:45" s="2" customFormat="1" x14ac:dyDescent="0.25">
      <c r="A47" s="76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  <c r="O47" s="69">
        <v>1210040</v>
      </c>
      <c r="P47" s="69" t="s">
        <v>6294</v>
      </c>
      <c r="Q47" s="69">
        <v>1</v>
      </c>
      <c r="R47" s="69">
        <v>628580</v>
      </c>
      <c r="S47" s="70">
        <v>41059</v>
      </c>
      <c r="T47" s="7">
        <v>1210040</v>
      </c>
      <c r="U47" s="4">
        <v>-32.487352888421725</v>
      </c>
      <c r="V47" s="4">
        <v>-5.9071493738192258</v>
      </c>
      <c r="W47" s="4">
        <f t="shared" si="7"/>
        <v>14.769842102132081</v>
      </c>
      <c r="X47" s="5"/>
      <c r="Y47" s="5"/>
      <c r="Z47" s="5"/>
      <c r="AA47" s="5"/>
      <c r="AB47" s="5"/>
      <c r="AC47" s="5"/>
      <c r="AD47" s="5"/>
      <c r="AE47" s="69">
        <v>1210386</v>
      </c>
      <c r="AF47" s="69" t="s">
        <v>6295</v>
      </c>
      <c r="AG47" s="69">
        <v>1</v>
      </c>
      <c r="AH47" s="69">
        <v>648200</v>
      </c>
      <c r="AI47" s="70">
        <v>41102</v>
      </c>
      <c r="AJ47" s="7">
        <v>1210386</v>
      </c>
      <c r="AK47" s="4">
        <v>-116.52891876485432</v>
      </c>
      <c r="AL47" s="4">
        <v>0.17700558637205566</v>
      </c>
      <c r="AM47" s="4">
        <v>-15.005938970682614</v>
      </c>
      <c r="AN47" s="4">
        <v>3.4395383178414306E-2</v>
      </c>
      <c r="AO47" s="4">
        <f t="shared" si="6"/>
        <v>3.518593000606586</v>
      </c>
      <c r="AP47" s="2">
        <f>VAR(AK47:AK48)</f>
        <v>3.2884147798947692</v>
      </c>
      <c r="AQ47" s="2">
        <f>VAR(AM47:AM48)</f>
        <v>8.4983679905326237E-2</v>
      </c>
      <c r="AR47" s="2">
        <f>VAR(AO47:AO48)</f>
        <v>0.26911002372493442</v>
      </c>
      <c r="AS47" s="7">
        <v>1</v>
      </c>
    </row>
    <row r="48" spans="1:45" s="2" customFormat="1" x14ac:dyDescent="0.25">
      <c r="A48" s="76"/>
      <c r="B48" s="4"/>
      <c r="C48" s="4"/>
      <c r="D48" s="4"/>
      <c r="E48" s="4"/>
      <c r="F48" s="4"/>
      <c r="H48" s="4"/>
      <c r="I48" s="4"/>
      <c r="J48" s="4"/>
      <c r="K48" s="4"/>
      <c r="L48" s="4"/>
      <c r="M48" s="4"/>
      <c r="O48" s="69" t="s">
        <v>6296</v>
      </c>
      <c r="P48" s="69" t="s">
        <v>6294</v>
      </c>
      <c r="Q48" s="69">
        <v>1</v>
      </c>
      <c r="R48" s="69">
        <v>628580</v>
      </c>
      <c r="S48" s="70">
        <v>41059</v>
      </c>
      <c r="T48" s="69">
        <v>1210040</v>
      </c>
      <c r="U48" s="4">
        <v>-32.510965183304904</v>
      </c>
      <c r="V48" s="4">
        <v>-5.8695337718248917</v>
      </c>
      <c r="W48" s="4">
        <f t="shared" si="7"/>
        <v>14.445304991294229</v>
      </c>
      <c r="X48" s="5">
        <f>VAR(U47:U48)</f>
        <v>2.7877023482510469E-4</v>
      </c>
      <c r="Y48" s="5">
        <f>VAR(V47:V48)</f>
        <v>7.0746675669807629E-4</v>
      </c>
      <c r="Z48" s="5">
        <f>VAR(W47:W48)</f>
        <v>5.2662168155490144E-2</v>
      </c>
      <c r="AA48" s="5">
        <v>1</v>
      </c>
      <c r="AB48" s="5">
        <f>ABS(U47-U48)</f>
        <v>2.3612294883179175E-2</v>
      </c>
      <c r="AC48" s="5">
        <f>ABS(V47-V48)</f>
        <v>3.7615601994334114E-2</v>
      </c>
      <c r="AD48" s="5"/>
      <c r="AE48" s="69">
        <v>1210750</v>
      </c>
      <c r="AF48" s="69" t="s">
        <v>6295</v>
      </c>
      <c r="AG48" s="69">
        <v>2</v>
      </c>
      <c r="AH48" s="69">
        <v>662780</v>
      </c>
      <c r="AI48" s="70">
        <v>41135</v>
      </c>
      <c r="AJ48" s="7">
        <v>1210750</v>
      </c>
      <c r="AK48" s="4">
        <v>-113.96438575477441</v>
      </c>
      <c r="AL48" s="4">
        <v>0.32828316826545517</v>
      </c>
      <c r="AM48" s="4">
        <v>-14.593667992064603</v>
      </c>
      <c r="AN48" s="4">
        <v>2.9452166617619627E-2</v>
      </c>
      <c r="AO48" s="4">
        <f t="shared" si="6"/>
        <v>2.7849581817424109</v>
      </c>
      <c r="AS48" s="7"/>
    </row>
    <row r="49" spans="1:45" s="2" customFormat="1" x14ac:dyDescent="0.25">
      <c r="A49" s="76"/>
      <c r="B49" s="4"/>
      <c r="C49" s="4"/>
      <c r="D49" s="4"/>
      <c r="E49" s="4"/>
      <c r="F49" s="4"/>
      <c r="H49" s="4"/>
      <c r="I49" s="4"/>
      <c r="J49" s="4"/>
      <c r="K49" s="4"/>
      <c r="L49" s="4"/>
      <c r="M49" s="4"/>
      <c r="O49" s="69">
        <v>1210360</v>
      </c>
      <c r="P49" s="69" t="s">
        <v>6297</v>
      </c>
      <c r="Q49" s="69">
        <v>1</v>
      </c>
      <c r="R49" s="69">
        <v>645980</v>
      </c>
      <c r="S49" s="70">
        <v>41100</v>
      </c>
      <c r="T49" s="7">
        <v>1210360</v>
      </c>
      <c r="U49" s="4">
        <v>-32.982314963061</v>
      </c>
      <c r="V49" s="4">
        <v>-2.5338912219169121</v>
      </c>
      <c r="W49" s="4">
        <f t="shared" si="7"/>
        <v>-12.711185187725704</v>
      </c>
      <c r="X49" s="5"/>
      <c r="Y49" s="5"/>
      <c r="Z49" s="5"/>
      <c r="AA49" s="5"/>
      <c r="AB49" s="5"/>
      <c r="AC49" s="5"/>
      <c r="AD49" s="5"/>
      <c r="AE49" s="69">
        <v>1210925</v>
      </c>
      <c r="AF49" s="69" t="s">
        <v>6298</v>
      </c>
      <c r="AG49" s="69">
        <v>1</v>
      </c>
      <c r="AH49" s="69">
        <v>658220</v>
      </c>
      <c r="AI49" s="70">
        <v>41151</v>
      </c>
      <c r="AJ49" s="7">
        <v>1210925</v>
      </c>
      <c r="AK49" s="4">
        <v>-24.232484082892583</v>
      </c>
      <c r="AL49" s="4">
        <v>0.1004156674332418</v>
      </c>
      <c r="AM49" s="4">
        <v>-2.7064386640588971</v>
      </c>
      <c r="AN49" s="4">
        <v>5.5192890243020959E-2</v>
      </c>
      <c r="AO49" s="4">
        <f t="shared" si="6"/>
        <v>-2.5809747704214061</v>
      </c>
      <c r="AP49" s="2">
        <f>VAR(AK49:AK50)</f>
        <v>0.78595142147179897</v>
      </c>
      <c r="AQ49" s="2">
        <f>VAR(AM49:AM50)</f>
        <v>3.5224696455836764E-2</v>
      </c>
      <c r="AR49" s="2">
        <f>VAR(AO49:AO50)</f>
        <v>0.37812718207050899</v>
      </c>
      <c r="AS49" s="7">
        <v>1</v>
      </c>
    </row>
    <row r="50" spans="1:45" s="2" customFormat="1" x14ac:dyDescent="0.25">
      <c r="A50" s="76"/>
      <c r="B50" s="4"/>
      <c r="C50" s="4"/>
      <c r="D50" s="4"/>
      <c r="E50" s="4"/>
      <c r="F50" s="4"/>
      <c r="H50" s="4"/>
      <c r="I50" s="4"/>
      <c r="J50" s="4"/>
      <c r="K50" s="4"/>
      <c r="L50" s="4"/>
      <c r="M50" s="4"/>
      <c r="O50" s="69" t="s">
        <v>6299</v>
      </c>
      <c r="P50" s="69" t="s">
        <v>6297</v>
      </c>
      <c r="Q50" s="69">
        <v>1</v>
      </c>
      <c r="R50" s="69">
        <v>645980</v>
      </c>
      <c r="S50" s="70">
        <v>41100</v>
      </c>
      <c r="T50" s="69">
        <v>1210360</v>
      </c>
      <c r="U50" s="4">
        <v>-33.249895511998744</v>
      </c>
      <c r="V50" s="4">
        <v>-2.5307819691883502</v>
      </c>
      <c r="W50" s="4">
        <f t="shared" si="7"/>
        <v>-13.003639758491943</v>
      </c>
      <c r="X50" s="5">
        <f>VAR(U49:U50)</f>
        <v>3.5799675084912171E-2</v>
      </c>
      <c r="Y50" s="5">
        <f>VAR(V49:V50)</f>
        <v>4.8337262650347612E-6</v>
      </c>
      <c r="Z50" s="5">
        <f>VAR(W49:W50)</f>
        <v>4.2764837981032526E-2</v>
      </c>
      <c r="AA50" s="5">
        <v>1</v>
      </c>
      <c r="AB50" s="5">
        <f>ABS(U49-U50)</f>
        <v>0.26758054893774386</v>
      </c>
      <c r="AC50" s="5">
        <f>ABS(V49-V50)</f>
        <v>3.1092527285618843E-3</v>
      </c>
      <c r="AD50" s="5"/>
      <c r="AE50" s="69">
        <v>1211065</v>
      </c>
      <c r="AF50" s="69" t="s">
        <v>6298</v>
      </c>
      <c r="AG50" s="69">
        <v>2</v>
      </c>
      <c r="AH50" s="69">
        <v>665510</v>
      </c>
      <c r="AI50" s="70">
        <v>41179</v>
      </c>
      <c r="AJ50" s="7">
        <v>1211065</v>
      </c>
      <c r="AK50" s="4">
        <v>-25.486239578570906</v>
      </c>
      <c r="AL50" s="4">
        <v>0.15364510515614527</v>
      </c>
      <c r="AM50" s="4">
        <v>-2.971861709237106</v>
      </c>
      <c r="AN50" s="4">
        <v>4.6460811910630055E-2</v>
      </c>
      <c r="AO50" s="4">
        <f t="shared" si="6"/>
        <v>-1.711345904674058</v>
      </c>
      <c r="AS50" s="7"/>
    </row>
    <row r="51" spans="1:45" s="2" customFormat="1" x14ac:dyDescent="0.25">
      <c r="A51" s="76"/>
      <c r="B51" s="4"/>
      <c r="C51" s="4"/>
      <c r="D51" s="4"/>
      <c r="E51" s="4"/>
      <c r="F51" s="4"/>
      <c r="H51" s="4"/>
      <c r="I51" s="4"/>
      <c r="J51" s="4"/>
      <c r="K51" s="4"/>
      <c r="L51" s="4"/>
      <c r="M51" s="4"/>
      <c r="O51" s="69">
        <v>1210660</v>
      </c>
      <c r="P51" s="69" t="s">
        <v>6300</v>
      </c>
      <c r="Q51" s="69">
        <v>1</v>
      </c>
      <c r="R51" s="69">
        <v>640580</v>
      </c>
      <c r="S51" s="70">
        <v>41127</v>
      </c>
      <c r="T51" s="7">
        <v>1210660</v>
      </c>
      <c r="U51" s="4">
        <v>-83.041637399506655</v>
      </c>
      <c r="V51" s="4">
        <v>-10.070598884095839</v>
      </c>
      <c r="W51" s="4">
        <f t="shared" si="7"/>
        <v>-2.4768463267399454</v>
      </c>
      <c r="X51" s="5"/>
      <c r="Y51" s="5"/>
      <c r="Z51" s="5"/>
      <c r="AA51" s="5"/>
      <c r="AB51" s="5"/>
      <c r="AC51" s="5"/>
      <c r="AD51" s="5"/>
      <c r="AE51" s="69">
        <v>1210549</v>
      </c>
      <c r="AF51" s="69" t="s">
        <v>6301</v>
      </c>
      <c r="AG51" s="69">
        <v>1</v>
      </c>
      <c r="AH51" s="69">
        <v>635390</v>
      </c>
      <c r="AI51" s="70">
        <v>41115</v>
      </c>
      <c r="AJ51" s="7">
        <v>1210549</v>
      </c>
      <c r="AK51" s="4">
        <v>-17.27988515921863</v>
      </c>
      <c r="AL51" s="4">
        <v>0.24190011714223955</v>
      </c>
      <c r="AM51" s="4">
        <v>-1.7377981163475276</v>
      </c>
      <c r="AN51" s="4">
        <v>3.90173359232657E-2</v>
      </c>
      <c r="AO51" s="4">
        <f t="shared" si="6"/>
        <v>-3.377500228438409</v>
      </c>
      <c r="AP51" s="2">
        <f>VAR(AK51:AK52)</f>
        <v>0.93583864002479611</v>
      </c>
      <c r="AQ51" s="2">
        <f>VAR(AM51:AM52)</f>
        <v>8.3366001620987618E-2</v>
      </c>
      <c r="AR51" s="2">
        <f>VAR(AO51:AO52)</f>
        <v>1.8022154013459257</v>
      </c>
      <c r="AS51" s="7">
        <v>1</v>
      </c>
    </row>
    <row r="52" spans="1:45" s="2" customFormat="1" x14ac:dyDescent="0.25">
      <c r="A52" s="76"/>
      <c r="B52" s="4"/>
      <c r="C52" s="4"/>
      <c r="D52" s="4"/>
      <c r="E52" s="4"/>
      <c r="F52" s="4"/>
      <c r="H52" s="4"/>
      <c r="I52" s="4"/>
      <c r="J52" s="4"/>
      <c r="K52" s="4"/>
      <c r="L52" s="4"/>
      <c r="M52" s="4"/>
      <c r="O52" s="69" t="s">
        <v>6302</v>
      </c>
      <c r="P52" s="69" t="s">
        <v>6300</v>
      </c>
      <c r="Q52" s="69">
        <v>1</v>
      </c>
      <c r="R52" s="69">
        <v>640580</v>
      </c>
      <c r="S52" s="70">
        <v>41127</v>
      </c>
      <c r="T52" s="69">
        <v>1210660</v>
      </c>
      <c r="U52" s="4">
        <v>-83.302800131553084</v>
      </c>
      <c r="V52" s="4">
        <v>-10.15517492649734</v>
      </c>
      <c r="W52" s="4">
        <f t="shared" si="7"/>
        <v>-2.0614007195743653</v>
      </c>
      <c r="X52" s="5">
        <f>VAR(U51:U52)</f>
        <v>3.4102986304977531E-2</v>
      </c>
      <c r="Y52" s="5">
        <f>VAR(V51:V52)</f>
        <v>3.576553474150263E-3</v>
      </c>
      <c r="Z52" s="5">
        <f>VAR(W51:W52)</f>
        <v>8.629752625658875E-2</v>
      </c>
      <c r="AA52" s="5">
        <v>1</v>
      </c>
      <c r="AB52" s="5">
        <f>ABS(U51-U52)</f>
        <v>0.26116273204642937</v>
      </c>
      <c r="AC52" s="5">
        <f>ABS(V51-V52)</f>
        <v>8.4576042401501184E-2</v>
      </c>
      <c r="AD52" s="5"/>
      <c r="AE52" s="69">
        <v>1211016</v>
      </c>
      <c r="AF52" s="69" t="s">
        <v>6301</v>
      </c>
      <c r="AG52" s="69">
        <v>2</v>
      </c>
      <c r="AH52" s="69">
        <v>665600</v>
      </c>
      <c r="AI52" s="70">
        <v>41170</v>
      </c>
      <c r="AJ52" s="7">
        <v>1211016</v>
      </c>
      <c r="AK52" s="4">
        <v>-15.911792589233107</v>
      </c>
      <c r="AL52" s="4">
        <v>0.19243837625905355</v>
      </c>
      <c r="AM52" s="4">
        <v>-1.3294698130890126</v>
      </c>
      <c r="AN52" s="4">
        <v>3.9822081202107555E-2</v>
      </c>
      <c r="AO52" s="4">
        <f t="shared" si="6"/>
        <v>-5.2760340845210063</v>
      </c>
      <c r="AS52" s="7"/>
    </row>
    <row r="53" spans="1:45" s="2" customFormat="1" x14ac:dyDescent="0.25">
      <c r="A53" s="76"/>
      <c r="B53" s="4"/>
      <c r="C53" s="4"/>
      <c r="D53" s="4"/>
      <c r="E53" s="4"/>
      <c r="F53" s="4"/>
      <c r="H53" s="4"/>
      <c r="I53" s="4"/>
      <c r="J53" s="4"/>
      <c r="K53" s="4"/>
      <c r="L53" s="4"/>
      <c r="M53" s="4"/>
      <c r="O53" s="69">
        <v>1211040</v>
      </c>
      <c r="P53" s="69" t="s">
        <v>6303</v>
      </c>
      <c r="Q53" s="69">
        <v>1</v>
      </c>
      <c r="R53" s="69">
        <v>655010</v>
      </c>
      <c r="S53" s="70">
        <v>41172</v>
      </c>
      <c r="T53" s="7">
        <v>1211040</v>
      </c>
      <c r="U53" s="4">
        <v>-51.483719185425606</v>
      </c>
      <c r="V53" s="4">
        <v>-5.3000813680637577</v>
      </c>
      <c r="W53" s="4">
        <f t="shared" si="7"/>
        <v>-9.0830682409155443</v>
      </c>
      <c r="X53" s="5"/>
      <c r="Y53" s="5"/>
      <c r="Z53" s="5"/>
      <c r="AA53" s="5"/>
      <c r="AB53" s="5"/>
      <c r="AC53" s="5"/>
      <c r="AD53" s="5"/>
      <c r="AE53" s="69">
        <v>1210614</v>
      </c>
      <c r="AF53" s="69" t="s">
        <v>6304</v>
      </c>
      <c r="AG53" s="69">
        <v>1</v>
      </c>
      <c r="AH53" s="69">
        <v>656270</v>
      </c>
      <c r="AI53" s="70">
        <v>41122</v>
      </c>
      <c r="AJ53" s="7">
        <v>1210614</v>
      </c>
      <c r="AK53" s="4">
        <v>-25.462225058294401</v>
      </c>
      <c r="AL53" s="4">
        <v>0.20320395655773202</v>
      </c>
      <c r="AM53" s="4">
        <v>-2.0921287719017356</v>
      </c>
      <c r="AN53" s="4">
        <v>4.6208662808983905E-2</v>
      </c>
      <c r="AO53" s="4">
        <f t="shared" si="6"/>
        <v>-8.7251948830805155</v>
      </c>
      <c r="AP53" s="2">
        <f>VAR(AK53:AK54)</f>
        <v>0.11148531110432112</v>
      </c>
      <c r="AQ53" s="2">
        <f>VAR(AM53:AM54)</f>
        <v>4.2130083771739751E-3</v>
      </c>
      <c r="AR53" s="2">
        <f>VAR(AO53:AO54)</f>
        <v>3.4361061150848485E-2</v>
      </c>
      <c r="AS53" s="7">
        <v>1</v>
      </c>
    </row>
    <row r="54" spans="1:45" s="2" customFormat="1" x14ac:dyDescent="0.25">
      <c r="A54" s="76"/>
      <c r="B54" s="4"/>
      <c r="C54" s="4"/>
      <c r="D54" s="4"/>
      <c r="E54" s="4"/>
      <c r="F54" s="4"/>
      <c r="H54" s="4"/>
      <c r="I54" s="4"/>
      <c r="J54" s="4"/>
      <c r="K54" s="4"/>
      <c r="L54" s="4"/>
      <c r="M54" s="4"/>
      <c r="O54" s="69" t="s">
        <v>6305</v>
      </c>
      <c r="P54" s="69" t="s">
        <v>6303</v>
      </c>
      <c r="Q54" s="69">
        <v>1</v>
      </c>
      <c r="R54" s="69">
        <v>655010</v>
      </c>
      <c r="S54" s="70">
        <v>41172</v>
      </c>
      <c r="T54" s="69">
        <v>1211040</v>
      </c>
      <c r="U54" s="4">
        <v>-51.34866437447927</v>
      </c>
      <c r="V54" s="4">
        <v>-5.2835217876846805</v>
      </c>
      <c r="W54" s="4">
        <f t="shared" si="7"/>
        <v>-9.0804900730018261</v>
      </c>
      <c r="X54" s="5">
        <f>VAR(U53:U54)</f>
        <v>9.1199009798752922E-3</v>
      </c>
      <c r="Y54" s="5">
        <f>VAR(V53:V54)</f>
        <v>1.3710985116555983E-4</v>
      </c>
      <c r="Z54" s="5">
        <f>VAR(W53:W54)</f>
        <v>3.3234748956631113E-6</v>
      </c>
      <c r="AA54" s="5">
        <v>1</v>
      </c>
      <c r="AB54" s="5">
        <f>ABS(U53-U54)</f>
        <v>0.13505481094633609</v>
      </c>
      <c r="AC54" s="5">
        <f>ABS(V53-V54)</f>
        <v>1.6559580379077232E-2</v>
      </c>
      <c r="AD54" s="5"/>
      <c r="AE54" s="69">
        <v>1210721</v>
      </c>
      <c r="AF54" s="69" t="s">
        <v>6304</v>
      </c>
      <c r="AG54" s="69">
        <v>2</v>
      </c>
      <c r="AH54" s="69">
        <v>661100</v>
      </c>
      <c r="AI54" s="70">
        <v>41134</v>
      </c>
      <c r="AJ54" s="7">
        <v>1210721</v>
      </c>
      <c r="AK54" s="4">
        <v>-25.934422709928377</v>
      </c>
      <c r="AL54" s="4">
        <v>6.1402437028546766E-2</v>
      </c>
      <c r="AM54" s="4">
        <v>-2.1839221091019265</v>
      </c>
      <c r="AN54" s="4">
        <v>4.6195710654268043E-2</v>
      </c>
      <c r="AO54" s="4">
        <f t="shared" si="6"/>
        <v>-8.4630458371129649</v>
      </c>
      <c r="AS54" s="7"/>
    </row>
    <row r="55" spans="1:45" s="2" customFormat="1" x14ac:dyDescent="0.25">
      <c r="A55" s="76"/>
      <c r="B55" s="4"/>
      <c r="C55" s="4"/>
      <c r="D55" s="4"/>
      <c r="E55" s="4"/>
      <c r="F55" s="4"/>
      <c r="H55" s="4"/>
      <c r="I55" s="4"/>
      <c r="J55" s="4"/>
      <c r="K55" s="4"/>
      <c r="L55" s="4"/>
      <c r="M55" s="4"/>
      <c r="O55" s="69">
        <v>1210400</v>
      </c>
      <c r="P55" s="69" t="s">
        <v>6306</v>
      </c>
      <c r="Q55" s="69">
        <v>1</v>
      </c>
      <c r="R55" s="69">
        <v>639050</v>
      </c>
      <c r="S55" s="70">
        <v>41103</v>
      </c>
      <c r="T55" s="7">
        <v>1210400</v>
      </c>
      <c r="U55" s="4">
        <v>-36.118749281047663</v>
      </c>
      <c r="V55" s="4">
        <v>-5.540153852813229</v>
      </c>
      <c r="W55" s="4">
        <f t="shared" si="7"/>
        <v>8.2024815414581695</v>
      </c>
      <c r="X55" s="5"/>
      <c r="Y55" s="5"/>
      <c r="Z55" s="5"/>
      <c r="AA55" s="5"/>
      <c r="AB55" s="5"/>
      <c r="AC55" s="5"/>
      <c r="AD55" s="5"/>
      <c r="AE55" s="69">
        <v>1210542</v>
      </c>
      <c r="AF55" s="69" t="s">
        <v>6307</v>
      </c>
      <c r="AG55" s="69">
        <v>1</v>
      </c>
      <c r="AH55" s="69">
        <v>654620</v>
      </c>
      <c r="AI55" s="70">
        <v>41116</v>
      </c>
      <c r="AJ55" s="7">
        <v>1210542</v>
      </c>
      <c r="AK55" s="4">
        <v>-36.319743384920301</v>
      </c>
      <c r="AL55" s="4">
        <v>0.16759229988320098</v>
      </c>
      <c r="AM55" s="4">
        <v>-4.4259068066411782</v>
      </c>
      <c r="AN55" s="4">
        <v>8.2079767370721118E-2</v>
      </c>
      <c r="AO55" s="4">
        <f t="shared" si="6"/>
        <v>-0.91248893179087531</v>
      </c>
      <c r="AP55" s="2">
        <f>VAR(AK55:AK56)</f>
        <v>1.7182810777816703E-2</v>
      </c>
      <c r="AQ55" s="2">
        <f>VAR(AM55:AM56)</f>
        <v>4.8712569732329285E-2</v>
      </c>
      <c r="AR55" s="2">
        <f>VAR(AO55:AO56)</f>
        <v>2.6718868197021743</v>
      </c>
      <c r="AS55" s="7">
        <v>1</v>
      </c>
    </row>
    <row r="56" spans="1:45" s="2" customFormat="1" x14ac:dyDescent="0.25">
      <c r="A56" s="76"/>
      <c r="B56" s="4"/>
      <c r="C56" s="4"/>
      <c r="D56" s="4"/>
      <c r="E56" s="4"/>
      <c r="F56" s="4"/>
      <c r="H56" s="4"/>
      <c r="I56" s="4"/>
      <c r="J56" s="4"/>
      <c r="K56" s="4"/>
      <c r="L56" s="4"/>
      <c r="M56" s="4"/>
      <c r="O56" s="69" t="s">
        <v>6308</v>
      </c>
      <c r="P56" s="69" t="s">
        <v>6306</v>
      </c>
      <c r="Q56" s="69">
        <v>1</v>
      </c>
      <c r="R56" s="69">
        <v>639050</v>
      </c>
      <c r="S56" s="70">
        <v>41103</v>
      </c>
      <c r="T56" s="69">
        <v>1210400</v>
      </c>
      <c r="U56" s="4">
        <v>-36.086062974167994</v>
      </c>
      <c r="V56" s="4">
        <v>-5.4720713983898994</v>
      </c>
      <c r="W56" s="4">
        <f t="shared" si="7"/>
        <v>7.690508212951201</v>
      </c>
      <c r="X56" s="5">
        <f>VAR(U55:U56)</f>
        <v>5.341973287159268E-4</v>
      </c>
      <c r="Y56" s="5">
        <f>VAR(V55:V56)</f>
        <v>2.3176103001523768E-3</v>
      </c>
      <c r="Z56" s="5">
        <f>VAR(W55:W56)</f>
        <v>0.13105834455125215</v>
      </c>
      <c r="AA56" s="5">
        <v>1</v>
      </c>
      <c r="AB56" s="5">
        <f>ABS(U55-U56)</f>
        <v>3.2686306879668336E-2</v>
      </c>
      <c r="AC56" s="5">
        <f>ABS(V55-V56)</f>
        <v>6.8082454423329608E-2</v>
      </c>
      <c r="AD56" s="5"/>
      <c r="AE56" s="69">
        <v>1210798</v>
      </c>
      <c r="AF56" s="69" t="s">
        <v>6307</v>
      </c>
      <c r="AG56" s="69">
        <v>2</v>
      </c>
      <c r="AH56" s="69">
        <v>660830</v>
      </c>
      <c r="AI56" s="70">
        <v>41138</v>
      </c>
      <c r="AJ56" s="7">
        <v>1210798</v>
      </c>
      <c r="AK56" s="4">
        <v>-36.505123053588775</v>
      </c>
      <c r="AL56" s="4">
        <v>0.14599616945226035</v>
      </c>
      <c r="AM56" s="4">
        <v>-4.7380368107494961</v>
      </c>
      <c r="AN56" s="4">
        <v>3.3473928395471204E-2</v>
      </c>
      <c r="AO56" s="4">
        <f t="shared" si="6"/>
        <v>1.3991714324071935</v>
      </c>
      <c r="AS56" s="7"/>
    </row>
    <row r="57" spans="1:45" s="2" customFormat="1" x14ac:dyDescent="0.25">
      <c r="A57" s="76"/>
      <c r="B57" s="4"/>
      <c r="C57" s="4"/>
      <c r="D57" s="4"/>
      <c r="E57" s="4"/>
      <c r="F57" s="4"/>
      <c r="H57" s="4"/>
      <c r="I57" s="4"/>
      <c r="J57" s="4"/>
      <c r="K57" s="4"/>
      <c r="L57" s="4"/>
      <c r="M57" s="4"/>
      <c r="O57" s="69">
        <v>1210180</v>
      </c>
      <c r="P57" s="69" t="s">
        <v>6309</v>
      </c>
      <c r="Q57" s="69">
        <v>1</v>
      </c>
      <c r="R57" s="69">
        <v>628220</v>
      </c>
      <c r="S57" s="70">
        <v>41080</v>
      </c>
      <c r="T57" s="7">
        <v>1210180</v>
      </c>
      <c r="U57" s="4">
        <v>-54.778233710917</v>
      </c>
      <c r="V57" s="4">
        <v>-7.3393101118526536</v>
      </c>
      <c r="W57" s="4">
        <f t="shared" si="7"/>
        <v>3.9362471839042286</v>
      </c>
      <c r="X57" s="5"/>
      <c r="Y57" s="5"/>
      <c r="Z57" s="5"/>
      <c r="AA57" s="5"/>
      <c r="AB57" s="5"/>
      <c r="AC57" s="5"/>
      <c r="AD57" s="5"/>
      <c r="AE57" s="69">
        <v>1210172</v>
      </c>
      <c r="AF57" s="69" t="s">
        <v>6310</v>
      </c>
      <c r="AG57" s="69">
        <v>1</v>
      </c>
      <c r="AH57" s="69">
        <v>637400</v>
      </c>
      <c r="AI57" s="70">
        <v>41079</v>
      </c>
      <c r="AJ57" s="7">
        <v>1210172</v>
      </c>
      <c r="AK57" s="4">
        <v>-2.9751729825628628</v>
      </c>
      <c r="AL57" s="4">
        <v>0.38077236274881904</v>
      </c>
      <c r="AM57" s="4">
        <v>0.15215354236236545</v>
      </c>
      <c r="AN57" s="4">
        <v>5.2972822384052647E-2</v>
      </c>
      <c r="AO57" s="4">
        <f t="shared" si="6"/>
        <v>-4.1924013214617863</v>
      </c>
      <c r="AP57" s="2">
        <f>VAR(AK57:AK58)</f>
        <v>27.346763056337341</v>
      </c>
      <c r="AQ57" s="2">
        <f>VAR(AM57:AM58)</f>
        <v>0.83050998439091539</v>
      </c>
      <c r="AR57" s="2">
        <f>VAR(AO57:AO58)</f>
        <v>4.2484315827477914</v>
      </c>
      <c r="AS57" s="7">
        <v>1</v>
      </c>
    </row>
    <row r="58" spans="1:45" s="2" customFormat="1" x14ac:dyDescent="0.25">
      <c r="A58" s="76"/>
      <c r="B58" s="4"/>
      <c r="C58" s="4"/>
      <c r="D58" s="4"/>
      <c r="E58" s="4"/>
      <c r="F58" s="4"/>
      <c r="H58" s="4"/>
      <c r="I58" s="4"/>
      <c r="J58" s="4"/>
      <c r="K58" s="4"/>
      <c r="L58" s="4"/>
      <c r="M58" s="4"/>
      <c r="O58" s="69" t="s">
        <v>6311</v>
      </c>
      <c r="P58" s="69" t="s">
        <v>6309</v>
      </c>
      <c r="Q58" s="69">
        <v>1</v>
      </c>
      <c r="R58" s="69">
        <v>628220</v>
      </c>
      <c r="S58" s="70">
        <v>41080</v>
      </c>
      <c r="T58" s="69">
        <v>1210180</v>
      </c>
      <c r="U58" s="4">
        <v>-54.506394796373229</v>
      </c>
      <c r="V58" s="4">
        <v>-7.3142163623900194</v>
      </c>
      <c r="W58" s="4">
        <f t="shared" si="7"/>
        <v>4.0073361027469261</v>
      </c>
      <c r="X58" s="5">
        <f>VAR(U57:U58)</f>
        <v>3.6948197730167866E-2</v>
      </c>
      <c r="Y58" s="5">
        <f>VAR(V57:V58)</f>
        <v>3.1484813104672729E-4</v>
      </c>
      <c r="Z58" s="5">
        <f>VAR(W57:W58)</f>
        <v>2.5268171911118176E-3</v>
      </c>
      <c r="AA58" s="5">
        <v>1</v>
      </c>
      <c r="AB58" s="5">
        <f>ABS(U57-U58)</f>
        <v>0.27183891454377118</v>
      </c>
      <c r="AC58" s="5">
        <f>ABS(V57-V58)</f>
        <v>2.5093749462634207E-2</v>
      </c>
      <c r="AD58" s="5"/>
      <c r="AE58" s="69">
        <v>1210308</v>
      </c>
      <c r="AF58" s="69" t="s">
        <v>6310</v>
      </c>
      <c r="AG58" s="69">
        <v>2</v>
      </c>
      <c r="AH58" s="69">
        <v>637460</v>
      </c>
      <c r="AI58" s="70">
        <v>41095</v>
      </c>
      <c r="AJ58" s="7">
        <v>1210308</v>
      </c>
      <c r="AK58" s="4">
        <v>4.4203341746694713</v>
      </c>
      <c r="AL58" s="4">
        <v>0.21468202544099929</v>
      </c>
      <c r="AM58" s="4">
        <v>1.4409591789041332</v>
      </c>
      <c r="AN58" s="4">
        <v>4.7187972935395145E-2</v>
      </c>
      <c r="AO58" s="4">
        <f t="shared" si="6"/>
        <v>-7.107339256563594</v>
      </c>
      <c r="AS58" s="7"/>
    </row>
    <row r="59" spans="1:45" s="2" customFormat="1" x14ac:dyDescent="0.25">
      <c r="A59" s="76"/>
      <c r="B59" s="4"/>
      <c r="C59" s="4"/>
      <c r="D59" s="4"/>
      <c r="E59" s="4"/>
      <c r="F59" s="4"/>
      <c r="H59" s="4"/>
      <c r="I59" s="4"/>
      <c r="J59" s="4"/>
      <c r="K59" s="4"/>
      <c r="L59" s="4"/>
      <c r="M59" s="4"/>
      <c r="O59" s="69">
        <v>1210560</v>
      </c>
      <c r="P59" s="69" t="s">
        <v>6312</v>
      </c>
      <c r="Q59" s="69">
        <v>1</v>
      </c>
      <c r="R59" s="69">
        <v>628040</v>
      </c>
      <c r="S59" s="70">
        <v>41117</v>
      </c>
      <c r="T59" s="7">
        <v>1210560</v>
      </c>
      <c r="U59" s="4">
        <v>-35.364349150594364</v>
      </c>
      <c r="V59" s="4">
        <v>-5.2584665615179604</v>
      </c>
      <c r="W59" s="4">
        <f t="shared" si="7"/>
        <v>6.7033833415493191</v>
      </c>
      <c r="X59" s="5"/>
      <c r="Y59" s="5"/>
      <c r="Z59" s="5"/>
      <c r="AA59" s="5"/>
      <c r="AB59" s="5"/>
      <c r="AC59" s="5"/>
      <c r="AD59" s="5"/>
      <c r="AE59" s="69">
        <v>1210075</v>
      </c>
      <c r="AF59" s="69" t="s">
        <v>6313</v>
      </c>
      <c r="AG59" s="69">
        <v>1</v>
      </c>
      <c r="AH59" s="69">
        <v>624530</v>
      </c>
      <c r="AI59" s="70">
        <v>41065</v>
      </c>
      <c r="AJ59" s="7">
        <v>1210075</v>
      </c>
      <c r="AK59" s="4">
        <v>-25.793224681515262</v>
      </c>
      <c r="AL59" s="4">
        <v>0.15908171183327779</v>
      </c>
      <c r="AM59" s="4">
        <v>-3.2318198891265748</v>
      </c>
      <c r="AN59" s="4">
        <v>6.8845466047700518E-2</v>
      </c>
      <c r="AO59" s="4">
        <f t="shared" si="6"/>
        <v>6.1334431497336084E-2</v>
      </c>
      <c r="AP59" s="2">
        <f>VAR(AK59:AK60)</f>
        <v>5.7766940587960409</v>
      </c>
      <c r="AQ59" s="2">
        <f>VAR(AM59:AM60)</f>
        <v>0.23310999239171792</v>
      </c>
      <c r="AR59" s="2">
        <f>VAR(AO59:AO60)</f>
        <v>2.1288030858547842</v>
      </c>
      <c r="AS59" s="7">
        <v>1</v>
      </c>
    </row>
    <row r="60" spans="1:45" s="2" customFormat="1" x14ac:dyDescent="0.25">
      <c r="A60" s="76"/>
      <c r="B60" s="4"/>
      <c r="C60" s="4"/>
      <c r="D60" s="4"/>
      <c r="E60" s="4"/>
      <c r="F60" s="4"/>
      <c r="H60" s="4"/>
      <c r="I60" s="4"/>
      <c r="J60" s="4"/>
      <c r="K60" s="4"/>
      <c r="L60" s="4"/>
      <c r="M60" s="4"/>
      <c r="O60" s="69" t="s">
        <v>6314</v>
      </c>
      <c r="P60" s="69" t="s">
        <v>6312</v>
      </c>
      <c r="Q60" s="69">
        <v>1</v>
      </c>
      <c r="R60" s="69">
        <v>628040</v>
      </c>
      <c r="S60" s="70">
        <v>41117</v>
      </c>
      <c r="T60" s="69">
        <v>1210560</v>
      </c>
      <c r="U60" s="4">
        <v>-35.419638235395844</v>
      </c>
      <c r="V60" s="4">
        <v>-5.2913607114042085</v>
      </c>
      <c r="W60" s="4">
        <f t="shared" si="7"/>
        <v>6.9112474558378238</v>
      </c>
      <c r="X60" s="5">
        <f>VAR(U59:U60)</f>
        <v>1.5284414490926101E-3</v>
      </c>
      <c r="Y60" s="5">
        <f>VAR(V59:V60)</f>
        <v>5.4101254836947657E-4</v>
      </c>
      <c r="Z60" s="5">
        <f>VAR(W59:W60)</f>
        <v>2.1603745004472274E-2</v>
      </c>
      <c r="AA60" s="5">
        <v>1</v>
      </c>
      <c r="AB60" s="5">
        <f>ABS(U59-U60)</f>
        <v>5.528908480147976E-2</v>
      </c>
      <c r="AC60" s="5">
        <f>ABS(V59-V60)</f>
        <v>3.2894149886248059E-2</v>
      </c>
      <c r="AD60" s="5"/>
      <c r="AE60" s="69">
        <v>1210197</v>
      </c>
      <c r="AF60" s="69" t="s">
        <v>6313</v>
      </c>
      <c r="AG60" s="69">
        <v>2</v>
      </c>
      <c r="AH60" s="69">
        <v>637520</v>
      </c>
      <c r="AI60" s="70">
        <v>41081</v>
      </c>
      <c r="AJ60" s="7">
        <v>1210197</v>
      </c>
      <c r="AK60" s="4">
        <v>-22.394197156238057</v>
      </c>
      <c r="AL60" s="4">
        <v>3.414949879652189E-2</v>
      </c>
      <c r="AM60" s="4">
        <v>-2.5490168539960556</v>
      </c>
      <c r="AN60" s="4">
        <v>1.8942800209322385E-2</v>
      </c>
      <c r="AO60" s="4">
        <f t="shared" si="6"/>
        <v>-2.0020623242696125</v>
      </c>
      <c r="AS60" s="7"/>
    </row>
    <row r="61" spans="1:45" s="2" customFormat="1" x14ac:dyDescent="0.25">
      <c r="A61" s="76"/>
      <c r="B61" s="4"/>
      <c r="C61" s="4"/>
      <c r="D61" s="4"/>
      <c r="E61" s="4"/>
      <c r="F61" s="4"/>
      <c r="H61" s="4"/>
      <c r="I61" s="4"/>
      <c r="J61" s="4"/>
      <c r="K61" s="4"/>
      <c r="L61" s="4"/>
      <c r="M61" s="4"/>
      <c r="O61" s="69">
        <v>1210440</v>
      </c>
      <c r="P61" s="69" t="s">
        <v>6315</v>
      </c>
      <c r="Q61" s="69">
        <v>1</v>
      </c>
      <c r="R61" s="69">
        <v>643400</v>
      </c>
      <c r="S61" s="70">
        <v>41107</v>
      </c>
      <c r="T61" s="7">
        <v>1210440</v>
      </c>
      <c r="U61" s="4">
        <v>-14.977301085243784</v>
      </c>
      <c r="V61" s="4">
        <v>-0.90707372123799423</v>
      </c>
      <c r="W61" s="4">
        <f t="shared" si="7"/>
        <v>-7.7207113153398303</v>
      </c>
      <c r="X61" s="5"/>
      <c r="Y61" s="5"/>
      <c r="Z61" s="5"/>
      <c r="AA61" s="5"/>
      <c r="AB61" s="5"/>
      <c r="AC61" s="5"/>
      <c r="AD61" s="5"/>
      <c r="AE61" s="69">
        <v>1210030</v>
      </c>
      <c r="AF61" s="69" t="s">
        <v>6316</v>
      </c>
      <c r="AG61" s="69">
        <v>1</v>
      </c>
      <c r="AH61" s="69">
        <v>627290</v>
      </c>
      <c r="AI61" s="70">
        <v>41053</v>
      </c>
      <c r="AJ61" s="7">
        <v>1210030</v>
      </c>
      <c r="AK61" s="4">
        <v>-30.736378878575778</v>
      </c>
      <c r="AL61" s="4">
        <v>0.15712958336819852</v>
      </c>
      <c r="AM61" s="4">
        <v>-4.9535011752768199</v>
      </c>
      <c r="AN61" s="4">
        <v>9.1888084167695658E-2</v>
      </c>
      <c r="AO61" s="4">
        <f t="shared" si="6"/>
        <v>8.8916305236387814</v>
      </c>
      <c r="AP61" s="2">
        <f>VAR(AK61:AK62)</f>
        <v>3.2530385640105535</v>
      </c>
      <c r="AQ61" s="2">
        <f>VAR(AM61:AM62)</f>
        <v>0.62200956659216899</v>
      </c>
      <c r="AR61" s="2">
        <f>VAR(AO61:AO62)</f>
        <v>20.302129665067937</v>
      </c>
      <c r="AS61" s="7">
        <v>1</v>
      </c>
    </row>
    <row r="62" spans="1:45" s="2" customFormat="1" x14ac:dyDescent="0.25">
      <c r="A62" s="76"/>
      <c r="B62" s="4"/>
      <c r="C62" s="4"/>
      <c r="D62" s="4"/>
      <c r="E62" s="4"/>
      <c r="F62" s="4"/>
      <c r="H62" s="4"/>
      <c r="I62" s="4"/>
      <c r="J62" s="4"/>
      <c r="K62" s="4"/>
      <c r="L62" s="4"/>
      <c r="M62" s="4"/>
      <c r="O62" s="69" t="s">
        <v>6317</v>
      </c>
      <c r="P62" s="69" t="s">
        <v>6315</v>
      </c>
      <c r="Q62" s="69">
        <v>1</v>
      </c>
      <c r="R62" s="69">
        <v>643400</v>
      </c>
      <c r="S62" s="70">
        <v>41107</v>
      </c>
      <c r="T62" s="69">
        <v>1210440</v>
      </c>
      <c r="U62" s="4">
        <v>-15.300048515090898</v>
      </c>
      <c r="V62" s="4">
        <v>-0.95459483893742259</v>
      </c>
      <c r="W62" s="4">
        <f t="shared" si="7"/>
        <v>-7.6632898035915176</v>
      </c>
      <c r="X62" s="5">
        <f>VAR(U61:U62)</f>
        <v>5.2082951736458896E-2</v>
      </c>
      <c r="Y62" s="5">
        <f>VAR(V61:V62)</f>
        <v>1.1291283137014612E-3</v>
      </c>
      <c r="Z62" s="5">
        <f>VAR(W61:W62)</f>
        <v>1.6486150057308114E-3</v>
      </c>
      <c r="AA62" s="5">
        <v>1</v>
      </c>
      <c r="AB62" s="5">
        <f>ABS(U61-U62)</f>
        <v>0.32274742984711402</v>
      </c>
      <c r="AC62" s="5">
        <f>ABS(V61-V62)</f>
        <v>4.752111769942835E-2</v>
      </c>
      <c r="AD62" s="5"/>
      <c r="AE62" s="69">
        <v>1210289</v>
      </c>
      <c r="AF62" s="69" t="s">
        <v>6316</v>
      </c>
      <c r="AG62" s="69">
        <v>2</v>
      </c>
      <c r="AH62" s="69">
        <v>621200</v>
      </c>
      <c r="AI62" s="70">
        <v>41092</v>
      </c>
      <c r="AJ62" s="7">
        <v>1210289</v>
      </c>
      <c r="AK62" s="4">
        <v>-28.18567757736054</v>
      </c>
      <c r="AL62" s="4">
        <v>0.11297668698819448</v>
      </c>
      <c r="AM62" s="4">
        <v>-3.838145118591624</v>
      </c>
      <c r="AN62" s="4">
        <v>1.9548170025241531E-2</v>
      </c>
      <c r="AO62" s="4">
        <f t="shared" si="6"/>
        <v>2.519483371372452</v>
      </c>
      <c r="AS62" s="7"/>
    </row>
    <row r="63" spans="1:45" s="2" customFormat="1" x14ac:dyDescent="0.25">
      <c r="A63" s="76"/>
      <c r="B63" s="4"/>
      <c r="C63" s="4"/>
      <c r="D63" s="4"/>
      <c r="E63" s="4"/>
      <c r="F63" s="4"/>
      <c r="H63" s="4"/>
      <c r="I63" s="4"/>
      <c r="J63" s="4"/>
      <c r="K63" s="4"/>
      <c r="L63" s="4"/>
      <c r="M63" s="4"/>
      <c r="O63" s="69">
        <v>1210940</v>
      </c>
      <c r="P63" s="69" t="s">
        <v>6318</v>
      </c>
      <c r="Q63" s="69">
        <v>1</v>
      </c>
      <c r="R63" s="69">
        <v>636170</v>
      </c>
      <c r="S63" s="70">
        <v>41157</v>
      </c>
      <c r="T63" s="7">
        <v>1210940</v>
      </c>
      <c r="U63" s="4">
        <v>-35.631434210778941</v>
      </c>
      <c r="V63" s="4">
        <v>-3.9236187605853066</v>
      </c>
      <c r="W63" s="4">
        <f t="shared" si="7"/>
        <v>-4.2424841260964889</v>
      </c>
      <c r="X63" s="5"/>
      <c r="Y63" s="5"/>
      <c r="Z63" s="5"/>
      <c r="AA63" s="5"/>
      <c r="AB63" s="5"/>
      <c r="AC63" s="5"/>
      <c r="AD63" s="5"/>
      <c r="AE63" s="69">
        <v>1210022</v>
      </c>
      <c r="AF63" s="69" t="s">
        <v>6319</v>
      </c>
      <c r="AG63" s="69">
        <v>1</v>
      </c>
      <c r="AH63" s="69">
        <v>627200</v>
      </c>
      <c r="AI63" s="70">
        <v>41052</v>
      </c>
      <c r="AJ63" s="7">
        <v>1210022</v>
      </c>
      <c r="AK63" s="4">
        <v>-27.765109346588382</v>
      </c>
      <c r="AL63" s="4">
        <v>6.9628282001160197E-2</v>
      </c>
      <c r="AM63" s="4">
        <v>-4.3773503282924784</v>
      </c>
      <c r="AN63" s="4">
        <v>5.6517957714099683E-2</v>
      </c>
      <c r="AO63" s="4">
        <f t="shared" si="6"/>
        <v>7.2536932797514453</v>
      </c>
      <c r="AP63" s="2">
        <f>VAR(AK63:AK64)</f>
        <v>12.369700685370095</v>
      </c>
      <c r="AQ63" s="2">
        <f>VAR(AM63:AM64)</f>
        <v>1.1362988343799501</v>
      </c>
      <c r="AR63" s="2">
        <f>VAR(AO63:AO64)</f>
        <v>25.107384715082549</v>
      </c>
      <c r="AS63" s="7">
        <v>1</v>
      </c>
    </row>
    <row r="64" spans="1:45" s="2" customFormat="1" x14ac:dyDescent="0.25">
      <c r="A64" s="76"/>
      <c r="B64" s="4"/>
      <c r="C64" s="4"/>
      <c r="D64" s="4"/>
      <c r="E64" s="4"/>
      <c r="F64" s="4"/>
      <c r="H64" s="4"/>
      <c r="I64" s="4"/>
      <c r="J64" s="4"/>
      <c r="K64" s="4"/>
      <c r="L64" s="4"/>
      <c r="M64" s="4"/>
      <c r="O64" s="69" t="s">
        <v>6320</v>
      </c>
      <c r="P64" s="69" t="s">
        <v>6318</v>
      </c>
      <c r="Q64" s="69">
        <v>1</v>
      </c>
      <c r="R64" s="69">
        <v>636170</v>
      </c>
      <c r="S64" s="70">
        <v>41157</v>
      </c>
      <c r="T64" s="69">
        <v>1210940</v>
      </c>
      <c r="U64" s="4">
        <v>-35.436984469219809</v>
      </c>
      <c r="V64" s="4">
        <v>-3.8839196298648124</v>
      </c>
      <c r="W64" s="4">
        <f t="shared" si="7"/>
        <v>-4.3656274303013092</v>
      </c>
      <c r="X64" s="5">
        <f>VAR(U63:U64)</f>
        <v>1.8905350996206778E-2</v>
      </c>
      <c r="Y64" s="5">
        <f>VAR(V63:V64)</f>
        <v>7.8801048998144063E-4</v>
      </c>
      <c r="Z64" s="5">
        <f>VAR(W63:W64)</f>
        <v>7.5821366852404475E-3</v>
      </c>
      <c r="AA64" s="5">
        <v>1</v>
      </c>
      <c r="AB64" s="5">
        <f>ABS(U63-U64)</f>
        <v>0.19444974155913286</v>
      </c>
      <c r="AC64" s="5">
        <f>ABS(V63-V64)</f>
        <v>3.9699130720494136E-2</v>
      </c>
      <c r="AD64" s="5"/>
      <c r="AE64" s="69">
        <v>1210284</v>
      </c>
      <c r="AF64" s="69" t="s">
        <v>6319</v>
      </c>
      <c r="AG64" s="69">
        <v>2</v>
      </c>
      <c r="AH64" s="69">
        <v>646070</v>
      </c>
      <c r="AI64" s="70">
        <v>41092</v>
      </c>
      <c r="AJ64" s="7">
        <v>1210284</v>
      </c>
      <c r="AK64" s="4">
        <v>-22.791237477436525</v>
      </c>
      <c r="AL64" s="4">
        <v>0.15635323532358239</v>
      </c>
      <c r="AM64" s="4">
        <v>-2.8698365907895984</v>
      </c>
      <c r="AN64" s="4">
        <v>5.7651773043775938E-2</v>
      </c>
      <c r="AO64" s="4">
        <f t="shared" si="6"/>
        <v>0.16745524888026253</v>
      </c>
      <c r="AS64" s="7"/>
    </row>
    <row r="65" spans="1:45" s="2" customFormat="1" x14ac:dyDescent="0.25">
      <c r="A65" s="76"/>
      <c r="B65" s="4"/>
      <c r="C65" s="4"/>
      <c r="D65" s="4"/>
      <c r="E65" s="4"/>
      <c r="F65" s="4"/>
      <c r="H65" s="4"/>
      <c r="I65" s="4"/>
      <c r="J65" s="4"/>
      <c r="K65" s="4"/>
      <c r="L65" s="4"/>
      <c r="M65" s="4"/>
      <c r="O65" s="69">
        <v>1210760</v>
      </c>
      <c r="P65" s="69" t="s">
        <v>6321</v>
      </c>
      <c r="Q65" s="69">
        <v>1</v>
      </c>
      <c r="R65" s="69">
        <v>661490</v>
      </c>
      <c r="S65" s="70">
        <v>41135</v>
      </c>
      <c r="T65" s="7">
        <v>1210760</v>
      </c>
      <c r="U65" s="4">
        <v>-85.106131453673186</v>
      </c>
      <c r="V65" s="4">
        <v>-11.064591562061604</v>
      </c>
      <c r="W65" s="4">
        <f t="shared" si="7"/>
        <v>3.4106010428196498</v>
      </c>
      <c r="X65" s="5"/>
      <c r="Y65" s="5"/>
      <c r="Z65" s="5"/>
      <c r="AA65" s="5"/>
      <c r="AB65" s="5"/>
      <c r="AC65" s="5"/>
      <c r="AD65" s="5"/>
      <c r="AE65" s="69">
        <v>1210124</v>
      </c>
      <c r="AF65" s="69" t="s">
        <v>6322</v>
      </c>
      <c r="AG65" s="69">
        <v>1</v>
      </c>
      <c r="AH65" s="69">
        <v>635690</v>
      </c>
      <c r="AI65" s="70">
        <v>41072</v>
      </c>
      <c r="AJ65" s="7">
        <v>1210124</v>
      </c>
      <c r="AK65" s="4">
        <v>-2.5091419076662405</v>
      </c>
      <c r="AL65" s="4">
        <v>0.14859429557663942</v>
      </c>
      <c r="AM65" s="4">
        <v>9.0446242651920361E-2</v>
      </c>
      <c r="AN65" s="4">
        <v>4.0853550044533386E-2</v>
      </c>
      <c r="AO65" s="4">
        <f t="shared" si="6"/>
        <v>-3.2327118488816033</v>
      </c>
      <c r="AP65" s="2">
        <f>VAR(AK65:AK66)</f>
        <v>0.26550200675138313</v>
      </c>
      <c r="AQ65" s="2">
        <f>VAR(AM65:AM66)</f>
        <v>0.10120417187335359</v>
      </c>
      <c r="AR65" s="2">
        <f>VAR(AO65:AO66)</f>
        <v>4.1198419630250527</v>
      </c>
      <c r="AS65" s="7">
        <v>1</v>
      </c>
    </row>
    <row r="66" spans="1:45" s="2" customFormat="1" x14ac:dyDescent="0.25">
      <c r="A66" s="76"/>
      <c r="B66" s="4"/>
      <c r="C66" s="4"/>
      <c r="D66" s="4"/>
      <c r="E66" s="4"/>
      <c r="F66" s="4"/>
      <c r="H66" s="4"/>
      <c r="I66" s="4"/>
      <c r="J66" s="4"/>
      <c r="K66" s="4"/>
      <c r="L66" s="4"/>
      <c r="M66" s="4"/>
      <c r="O66" s="69" t="s">
        <v>6323</v>
      </c>
      <c r="P66" s="69" t="s">
        <v>6321</v>
      </c>
      <c r="Q66" s="69">
        <v>1</v>
      </c>
      <c r="R66" s="69">
        <v>661490</v>
      </c>
      <c r="S66" s="70">
        <v>41135</v>
      </c>
      <c r="T66" s="69">
        <v>1210760</v>
      </c>
      <c r="U66" s="4">
        <v>-85.942629029796876</v>
      </c>
      <c r="V66" s="4">
        <v>-11.249388928420172</v>
      </c>
      <c r="W66" s="4">
        <f t="shared" si="7"/>
        <v>4.0524823975645035</v>
      </c>
      <c r="X66" s="5">
        <f>VAR(U65:U66)</f>
        <v>0.34986409743040475</v>
      </c>
      <c r="Y66" s="5">
        <f>VAR(V65:V66)</f>
        <v>1.7075033306531408E-2</v>
      </c>
      <c r="Z66" s="5">
        <f>VAR(W65:W66)</f>
        <v>0.20600583678454432</v>
      </c>
      <c r="AA66" s="5">
        <v>1</v>
      </c>
      <c r="AB66" s="5">
        <f>ABS(U65-U66)</f>
        <v>0.83649757612369058</v>
      </c>
      <c r="AC66" s="5">
        <f>ABS(V65-V66)</f>
        <v>0.18479736635856803</v>
      </c>
      <c r="AD66" s="5"/>
      <c r="AE66" s="69">
        <v>1210245</v>
      </c>
      <c r="AF66" s="69" t="s">
        <v>6322</v>
      </c>
      <c r="AG66" s="69">
        <v>2</v>
      </c>
      <c r="AH66" s="69">
        <v>635810</v>
      </c>
      <c r="AI66" s="70">
        <v>41086</v>
      </c>
      <c r="AJ66" s="7">
        <v>1210245</v>
      </c>
      <c r="AK66" s="4">
        <v>-1.7804416856937455</v>
      </c>
      <c r="AL66" s="4">
        <v>0.16984256736108341</v>
      </c>
      <c r="AM66" s="4">
        <v>0.54034439084404973</v>
      </c>
      <c r="AN66" s="4">
        <v>1.8379570610359521E-2</v>
      </c>
      <c r="AO66" s="4">
        <f t="shared" si="6"/>
        <v>-6.1031968124461429</v>
      </c>
      <c r="AS66" s="7"/>
    </row>
    <row r="67" spans="1:45" s="2" customFormat="1" x14ac:dyDescent="0.25">
      <c r="A67" s="76"/>
      <c r="B67" s="4"/>
      <c r="C67" s="4"/>
      <c r="D67" s="4"/>
      <c r="E67" s="4"/>
      <c r="F67" s="4"/>
      <c r="H67" s="4"/>
      <c r="I67" s="4"/>
      <c r="J67" s="4"/>
      <c r="K67" s="4"/>
      <c r="L67" s="4"/>
      <c r="M67" s="4"/>
      <c r="O67" s="69">
        <v>1210620</v>
      </c>
      <c r="P67" s="69" t="s">
        <v>6324</v>
      </c>
      <c r="Q67" s="69">
        <v>1</v>
      </c>
      <c r="R67" s="69">
        <v>650450</v>
      </c>
      <c r="S67" s="70">
        <v>41120</v>
      </c>
      <c r="T67" s="7">
        <v>1210620</v>
      </c>
      <c r="U67" s="4">
        <v>-41.33453318864283</v>
      </c>
      <c r="V67" s="4">
        <v>-5.9136170096524001</v>
      </c>
      <c r="W67" s="4">
        <f t="shared" si="7"/>
        <v>5.9744028885763711</v>
      </c>
      <c r="X67" s="5"/>
      <c r="Y67" s="5"/>
      <c r="Z67" s="5"/>
      <c r="AA67" s="5"/>
      <c r="AB67" s="5"/>
      <c r="AC67" s="5"/>
      <c r="AD67" s="5"/>
      <c r="AE67" s="69">
        <v>1210142</v>
      </c>
      <c r="AF67" s="69" t="s">
        <v>6325</v>
      </c>
      <c r="AG67" s="69">
        <v>1</v>
      </c>
      <c r="AH67" s="69">
        <v>635630</v>
      </c>
      <c r="AI67" s="70">
        <v>41074</v>
      </c>
      <c r="AJ67" s="7">
        <v>1210142</v>
      </c>
      <c r="AK67" s="4">
        <v>1.3464778958063306</v>
      </c>
      <c r="AL67" s="4">
        <v>0.17721544469944536</v>
      </c>
      <c r="AM67" s="4">
        <v>-3.9027693667315067E-2</v>
      </c>
      <c r="AN67" s="4">
        <v>2.5901703408564354E-2</v>
      </c>
      <c r="AO67" s="4">
        <f t="shared" si="6"/>
        <v>1.6586994451448511</v>
      </c>
      <c r="AP67" s="2">
        <f>VAR(AK67:AK68)</f>
        <v>1.2110766206369412</v>
      </c>
      <c r="AQ67" s="2">
        <f>VAR(AM67:AM68)</f>
        <v>6.3366294601902282E-2</v>
      </c>
      <c r="AR67" s="2">
        <f>VAR(AO67:AO68)</f>
        <v>0.83416027155597394</v>
      </c>
      <c r="AS67" s="7">
        <v>1</v>
      </c>
    </row>
    <row r="68" spans="1:45" s="2" customFormat="1" x14ac:dyDescent="0.25">
      <c r="A68" s="76"/>
      <c r="B68" s="4"/>
      <c r="C68" s="4"/>
      <c r="D68" s="4"/>
      <c r="E68" s="4"/>
      <c r="F68" s="4"/>
      <c r="H68" s="4"/>
      <c r="I68" s="4"/>
      <c r="J68" s="4"/>
      <c r="K68" s="4"/>
      <c r="L68" s="4"/>
      <c r="M68" s="4"/>
      <c r="O68" s="69" t="s">
        <v>6326</v>
      </c>
      <c r="P68" s="69" t="s">
        <v>6324</v>
      </c>
      <c r="Q68" s="69">
        <v>1</v>
      </c>
      <c r="R68" s="69">
        <v>650450</v>
      </c>
      <c r="S68" s="70">
        <v>41120</v>
      </c>
      <c r="T68" s="69">
        <v>1210620</v>
      </c>
      <c r="U68" s="4">
        <v>-41.445230262433796</v>
      </c>
      <c r="V68" s="4">
        <v>-6.0756248464129969</v>
      </c>
      <c r="W68" s="4">
        <f t="shared" si="7"/>
        <v>7.1597685088701795</v>
      </c>
      <c r="X68" s="5">
        <f>VAR(U67:U68)</f>
        <v>6.1269210729413158E-3</v>
      </c>
      <c r="Y68" s="5">
        <f>VAR(V67:V68)</f>
        <v>1.3123269585924094E-2</v>
      </c>
      <c r="Z68" s="5">
        <f>VAR(W67:W68)</f>
        <v>0.70254582688726253</v>
      </c>
      <c r="AA68" s="5">
        <v>1</v>
      </c>
      <c r="AB68" s="5">
        <f>ABS(U67-U68)</f>
        <v>0.11069707379096627</v>
      </c>
      <c r="AC68" s="5">
        <f>ABS(V67-V68)</f>
        <v>0.16200783676059682</v>
      </c>
      <c r="AD68" s="5"/>
      <c r="AE68" s="69">
        <v>1210255</v>
      </c>
      <c r="AF68" s="69" t="s">
        <v>6325</v>
      </c>
      <c r="AG68" s="69">
        <v>2</v>
      </c>
      <c r="AH68" s="69">
        <v>635780</v>
      </c>
      <c r="AI68" s="70">
        <v>41088</v>
      </c>
      <c r="AJ68" s="7">
        <v>1210255</v>
      </c>
      <c r="AK68" s="4">
        <v>2.9028047384951905</v>
      </c>
      <c r="AL68" s="4">
        <v>0.18428883078088781</v>
      </c>
      <c r="AM68" s="4">
        <v>0.31696751585635896</v>
      </c>
      <c r="AN68" s="4">
        <v>6.0546568485596919E-2</v>
      </c>
      <c r="AO68" s="4">
        <f t="shared" si="6"/>
        <v>0.36706461164431881</v>
      </c>
      <c r="AS68" s="7"/>
    </row>
    <row r="69" spans="1:45" s="2" customFormat="1" x14ac:dyDescent="0.25">
      <c r="A69" s="76"/>
      <c r="B69" s="4"/>
      <c r="C69" s="4"/>
      <c r="D69" s="4"/>
      <c r="E69" s="4"/>
      <c r="F69" s="4"/>
      <c r="H69" s="4"/>
      <c r="I69" s="4"/>
      <c r="J69" s="4"/>
      <c r="K69" s="4"/>
      <c r="L69" s="4"/>
      <c r="M69" s="4"/>
      <c r="O69" s="69">
        <v>1210780</v>
      </c>
      <c r="P69" s="69" t="s">
        <v>6327</v>
      </c>
      <c r="Q69" s="69">
        <v>1</v>
      </c>
      <c r="R69" s="69">
        <v>661430</v>
      </c>
      <c r="S69" s="70">
        <v>41136</v>
      </c>
      <c r="T69" s="7">
        <v>1210780</v>
      </c>
      <c r="U69" s="4">
        <v>-77.645029663244983</v>
      </c>
      <c r="V69" s="4">
        <v>-8.3274399387499205</v>
      </c>
      <c r="W69" s="4">
        <f t="shared" si="7"/>
        <v>-11.025510153245619</v>
      </c>
      <c r="X69" s="5"/>
      <c r="Y69" s="5"/>
      <c r="Z69" s="5"/>
      <c r="AA69" s="5"/>
      <c r="AB69" s="5"/>
      <c r="AC69" s="5"/>
      <c r="AD69" s="5"/>
      <c r="AE69" s="69">
        <v>1210953</v>
      </c>
      <c r="AF69" s="69" t="s">
        <v>6328</v>
      </c>
      <c r="AG69" s="69">
        <v>1</v>
      </c>
      <c r="AH69" s="69">
        <v>665990</v>
      </c>
      <c r="AI69" s="70">
        <v>41159</v>
      </c>
      <c r="AJ69" s="7">
        <v>1210953</v>
      </c>
      <c r="AK69" s="4">
        <v>-30.067413048703806</v>
      </c>
      <c r="AL69" s="4">
        <v>0.16643466437340149</v>
      </c>
      <c r="AM69" s="4">
        <v>-4.130496076317991</v>
      </c>
      <c r="AN69" s="4">
        <v>2.2536283377684815E-2</v>
      </c>
      <c r="AO69" s="4">
        <f t="shared" si="6"/>
        <v>2.9765555618401223</v>
      </c>
      <c r="AP69" s="2">
        <f>VAR(AK69:AK70)</f>
        <v>0.1788213118283119</v>
      </c>
      <c r="AQ69" s="2">
        <f>VAR(AM69:AM70)</f>
        <v>6.2106579352059668E-2</v>
      </c>
      <c r="AR69" s="2">
        <f>VAR(AO69:AO70)</f>
        <v>2.4674837743979339</v>
      </c>
      <c r="AS69" s="7">
        <v>1</v>
      </c>
    </row>
    <row r="70" spans="1:45" s="2" customFormat="1" x14ac:dyDescent="0.25">
      <c r="A70" s="76"/>
      <c r="B70" s="4"/>
      <c r="C70" s="4"/>
      <c r="D70" s="4"/>
      <c r="E70" s="4"/>
      <c r="F70" s="4"/>
      <c r="H70" s="4"/>
      <c r="I70" s="4"/>
      <c r="J70" s="4"/>
      <c r="K70" s="4"/>
      <c r="L70" s="4"/>
      <c r="M70" s="4"/>
      <c r="O70" s="69" t="s">
        <v>6329</v>
      </c>
      <c r="P70" s="69" t="s">
        <v>6327</v>
      </c>
      <c r="Q70" s="69">
        <v>1</v>
      </c>
      <c r="R70" s="69">
        <v>661430</v>
      </c>
      <c r="S70" s="70">
        <v>41136</v>
      </c>
      <c r="T70" s="69">
        <v>1210780</v>
      </c>
      <c r="U70" s="4">
        <v>-77.580552428708586</v>
      </c>
      <c r="V70" s="4">
        <v>-8.2658305893437145</v>
      </c>
      <c r="W70" s="4">
        <f t="shared" si="7"/>
        <v>-11.45390771395887</v>
      </c>
      <c r="X70" s="5">
        <f>VAR(U69:U70)</f>
        <v>2.0786568867308076E-3</v>
      </c>
      <c r="Y70" s="5">
        <f>VAR(V69:V70)</f>
        <v>1.8978559671279874E-3</v>
      </c>
      <c r="Z70" s="5">
        <f>VAR(W69:W70)</f>
        <v>9.1762235012531543E-2</v>
      </c>
      <c r="AA70" s="5">
        <v>1</v>
      </c>
      <c r="AB70" s="5">
        <f>ABS(U69-U70)</f>
        <v>6.4477234536397532E-2</v>
      </c>
      <c r="AC70" s="5">
        <f>ABS(V69-V70)</f>
        <v>6.1609349406205993E-2</v>
      </c>
      <c r="AD70" s="5"/>
      <c r="AE70" s="69">
        <v>1211041</v>
      </c>
      <c r="AF70" s="69" t="s">
        <v>6328</v>
      </c>
      <c r="AG70" s="69">
        <v>2</v>
      </c>
      <c r="AH70" s="69">
        <v>659600</v>
      </c>
      <c r="AI70" s="70">
        <v>41173</v>
      </c>
      <c r="AJ70" s="7">
        <v>1211041</v>
      </c>
      <c r="AK70" s="4">
        <v>-30.665445341859137</v>
      </c>
      <c r="AL70" s="4">
        <v>0.15511694821397987</v>
      </c>
      <c r="AM70" s="4">
        <v>-4.4829349486123498</v>
      </c>
      <c r="AN70" s="4">
        <v>4.5518922967046495E-2</v>
      </c>
      <c r="AO70" s="4">
        <f t="shared" ref="AO70:AO133" si="11">AK70-AM70*8</f>
        <v>5.1980342470396614</v>
      </c>
      <c r="AS70" s="7"/>
    </row>
    <row r="71" spans="1:45" s="2" customFormat="1" x14ac:dyDescent="0.25">
      <c r="A71" s="76"/>
      <c r="B71" s="4"/>
      <c r="C71" s="4"/>
      <c r="D71" s="4"/>
      <c r="E71" s="4"/>
      <c r="F71" s="4"/>
      <c r="H71" s="4"/>
      <c r="I71" s="4"/>
      <c r="J71" s="4"/>
      <c r="K71" s="4"/>
      <c r="L71" s="4"/>
      <c r="M71" s="4"/>
      <c r="O71" s="69">
        <v>1210720</v>
      </c>
      <c r="P71" s="69" t="s">
        <v>6330</v>
      </c>
      <c r="Q71" s="69">
        <v>2</v>
      </c>
      <c r="R71" s="69">
        <v>658790</v>
      </c>
      <c r="S71" s="70">
        <v>41133</v>
      </c>
      <c r="T71" s="7">
        <v>1210720</v>
      </c>
      <c r="U71" s="4">
        <v>-21.99044284983362</v>
      </c>
      <c r="V71" s="4">
        <v>-3.9871865587389754</v>
      </c>
      <c r="W71" s="4">
        <f t="shared" ref="W71:W114" si="12">U71-8*V71</f>
        <v>9.9070496200781832</v>
      </c>
      <c r="X71" s="5"/>
      <c r="Y71" s="5"/>
      <c r="Z71" s="5"/>
      <c r="AA71" s="5"/>
      <c r="AB71" s="5"/>
      <c r="AC71" s="5"/>
      <c r="AD71" s="5"/>
      <c r="AE71" s="69">
        <v>1210951</v>
      </c>
      <c r="AF71" s="69" t="s">
        <v>6331</v>
      </c>
      <c r="AG71" s="69">
        <v>1</v>
      </c>
      <c r="AH71" s="69">
        <v>666380</v>
      </c>
      <c r="AI71" s="70">
        <v>41158</v>
      </c>
      <c r="AJ71" s="7">
        <v>1210951</v>
      </c>
      <c r="AK71" s="4">
        <v>-37.757641629172532</v>
      </c>
      <c r="AL71" s="4">
        <v>6.8451618816065235E-2</v>
      </c>
      <c r="AM71" s="4">
        <v>-4.9656607230444685</v>
      </c>
      <c r="AN71" s="4">
        <v>2.0079050489460345E-2</v>
      </c>
      <c r="AO71" s="4">
        <f t="shared" si="11"/>
        <v>1.9676441551832156</v>
      </c>
      <c r="AP71" s="2">
        <f>VAR(AK71:AK72)</f>
        <v>0.25842882616250018</v>
      </c>
      <c r="AQ71" s="2">
        <f>VAR(AM71:AM72)</f>
        <v>2.1821161139362732E-2</v>
      </c>
      <c r="AR71" s="2">
        <f>VAR(AO71:AO72)</f>
        <v>0.45346760982728185</v>
      </c>
      <c r="AS71" s="7">
        <v>1</v>
      </c>
    </row>
    <row r="72" spans="1:45" s="2" customFormat="1" x14ac:dyDescent="0.25">
      <c r="A72" s="76"/>
      <c r="B72" s="4"/>
      <c r="C72" s="4"/>
      <c r="D72" s="4"/>
      <c r="E72" s="4"/>
      <c r="F72" s="4"/>
      <c r="H72" s="4"/>
      <c r="I72" s="4"/>
      <c r="J72" s="4"/>
      <c r="K72" s="4"/>
      <c r="L72" s="4"/>
      <c r="M72" s="4"/>
      <c r="O72" s="69" t="s">
        <v>6332</v>
      </c>
      <c r="P72" s="69" t="s">
        <v>6330</v>
      </c>
      <c r="Q72" s="69">
        <v>2</v>
      </c>
      <c r="R72" s="69">
        <v>658790</v>
      </c>
      <c r="S72" s="70">
        <v>41133</v>
      </c>
      <c r="T72" s="69">
        <v>1210720</v>
      </c>
      <c r="U72" s="4">
        <v>-21.565302243080897</v>
      </c>
      <c r="V72" s="4">
        <v>-3.9279472565118549</v>
      </c>
      <c r="W72" s="4">
        <f t="shared" si="12"/>
        <v>9.8582758090139428</v>
      </c>
      <c r="X72" s="5">
        <f>VAR(U71:U72)</f>
        <v>9.0372267755036928E-2</v>
      </c>
      <c r="Y72" s="5">
        <f>VAR(V71:V72)</f>
        <v>1.7546474641780608E-3</v>
      </c>
      <c r="Z72" s="5">
        <f>VAR(W71:W72)</f>
        <v>1.1894423228651092E-3</v>
      </c>
      <c r="AA72" s="5">
        <v>1</v>
      </c>
      <c r="AB72" s="5">
        <f>ABS(U71-U72)</f>
        <v>0.42514060675272347</v>
      </c>
      <c r="AC72" s="5">
        <f>ABS(V71-V72)</f>
        <v>5.9239302227120483E-2</v>
      </c>
      <c r="AD72" s="5"/>
      <c r="AE72" s="69">
        <v>1211037</v>
      </c>
      <c r="AF72" s="69" t="s">
        <v>6331</v>
      </c>
      <c r="AG72" s="69">
        <v>2</v>
      </c>
      <c r="AH72" s="69">
        <v>659150</v>
      </c>
      <c r="AI72" s="70">
        <v>41172</v>
      </c>
      <c r="AJ72" s="7">
        <v>1211037</v>
      </c>
      <c r="AK72" s="4">
        <v>-37.038713501801652</v>
      </c>
      <c r="AL72" s="4">
        <v>0.1105197996397583</v>
      </c>
      <c r="AM72" s="4">
        <v>-4.7567532739701823</v>
      </c>
      <c r="AN72" s="4">
        <v>3.4974337840627895E-2</v>
      </c>
      <c r="AO72" s="4">
        <f t="shared" si="11"/>
        <v>1.0153126899598064</v>
      </c>
      <c r="AS72" s="7"/>
    </row>
    <row r="73" spans="1:45" s="2" customFormat="1" x14ac:dyDescent="0.25">
      <c r="A73" s="76"/>
      <c r="B73" s="4"/>
      <c r="C73" s="4"/>
      <c r="D73" s="4"/>
      <c r="E73" s="4"/>
      <c r="F73" s="4"/>
      <c r="H73" s="4"/>
      <c r="I73" s="4"/>
      <c r="J73" s="4"/>
      <c r="K73" s="4"/>
      <c r="L73" s="4"/>
      <c r="M73" s="4"/>
      <c r="O73" s="69">
        <v>1210080</v>
      </c>
      <c r="P73" s="69" t="s">
        <v>6333</v>
      </c>
      <c r="Q73" s="69">
        <v>1</v>
      </c>
      <c r="R73" s="69">
        <v>627470</v>
      </c>
      <c r="S73" s="70">
        <v>41066</v>
      </c>
      <c r="T73" s="7">
        <v>1210080</v>
      </c>
      <c r="U73" s="4">
        <v>-45.579653140431802</v>
      </c>
      <c r="V73" s="4">
        <v>-4.9063773358145877</v>
      </c>
      <c r="W73" s="4">
        <f t="shared" si="12"/>
        <v>-6.3286344539151003</v>
      </c>
      <c r="X73" s="5"/>
      <c r="Y73" s="5"/>
      <c r="Z73" s="5"/>
      <c r="AA73" s="5"/>
      <c r="AB73" s="5"/>
      <c r="AC73" s="5"/>
      <c r="AD73" s="5"/>
      <c r="AE73" s="69">
        <v>1210306</v>
      </c>
      <c r="AF73" s="69" t="s">
        <v>6334</v>
      </c>
      <c r="AG73" s="69">
        <v>1</v>
      </c>
      <c r="AH73" s="69">
        <v>627650</v>
      </c>
      <c r="AI73" s="70">
        <v>41095</v>
      </c>
      <c r="AJ73" s="7">
        <v>1210306</v>
      </c>
      <c r="AK73" s="4">
        <v>-39.84759091875614</v>
      </c>
      <c r="AL73" s="4">
        <v>0.21089181194220077</v>
      </c>
      <c r="AM73" s="4">
        <v>-5.6749766940251689</v>
      </c>
      <c r="AN73" s="4">
        <v>3.3633475924697828E-2</v>
      </c>
      <c r="AO73" s="4">
        <f t="shared" si="11"/>
        <v>5.5522226334452114</v>
      </c>
      <c r="AP73" s="2">
        <f>VAR(AK73:AK74)</f>
        <v>8.6396942244488244</v>
      </c>
      <c r="AQ73" s="2">
        <f>VAR(AM73:AM74)</f>
        <v>0.36361617797507162</v>
      </c>
      <c r="AR73" s="2">
        <f>VAR(AO73:AO74)</f>
        <v>3.5521390871838818</v>
      </c>
      <c r="AS73" s="7">
        <v>1</v>
      </c>
    </row>
    <row r="74" spans="1:45" s="2" customFormat="1" x14ac:dyDescent="0.25">
      <c r="A74" s="76"/>
      <c r="B74" s="4"/>
      <c r="C74" s="4"/>
      <c r="D74" s="4"/>
      <c r="E74" s="4"/>
      <c r="F74" s="4"/>
      <c r="H74" s="4"/>
      <c r="I74" s="4"/>
      <c r="J74" s="4"/>
      <c r="K74" s="4"/>
      <c r="L74" s="4"/>
      <c r="M74" s="4"/>
      <c r="O74" s="69" t="s">
        <v>6335</v>
      </c>
      <c r="P74" s="69" t="s">
        <v>6333</v>
      </c>
      <c r="Q74" s="69">
        <v>1</v>
      </c>
      <c r="R74" s="69">
        <v>627470</v>
      </c>
      <c r="S74" s="70">
        <v>41066</v>
      </c>
      <c r="T74" s="69">
        <v>1210080</v>
      </c>
      <c r="U74" s="4">
        <v>-45.59165939930196</v>
      </c>
      <c r="V74" s="4">
        <v>-4.9795540694111962</v>
      </c>
      <c r="W74" s="4">
        <f t="shared" si="12"/>
        <v>-5.755226844012391</v>
      </c>
      <c r="X74" s="5">
        <f>VAR(U73:U74)</f>
        <v>7.207512602863107E-5</v>
      </c>
      <c r="Y74" s="5">
        <f>VAR(V73:V74)</f>
        <v>2.677417169934504E-3</v>
      </c>
      <c r="Z74" s="5">
        <f>VAR(W73:W74)</f>
        <v>0.16439814354716878</v>
      </c>
      <c r="AA74" s="5">
        <v>1</v>
      </c>
      <c r="AB74" s="5">
        <f>ABS(U73-U74)</f>
        <v>1.2006258870158604E-2</v>
      </c>
      <c r="AC74" s="5">
        <f>ABS(V73-V74)</f>
        <v>7.3176733596608479E-2</v>
      </c>
      <c r="AD74" s="5"/>
      <c r="AE74" s="69">
        <v>1210885</v>
      </c>
      <c r="AF74" s="69" t="s">
        <v>6334</v>
      </c>
      <c r="AG74" s="69">
        <v>2</v>
      </c>
      <c r="AH74" s="69">
        <v>658370</v>
      </c>
      <c r="AI74" s="70">
        <v>41149</v>
      </c>
      <c r="AJ74" s="7">
        <v>1210885</v>
      </c>
      <c r="AK74" s="4">
        <v>-35.69074253940699</v>
      </c>
      <c r="AL74" s="4">
        <v>0.11901421416653084</v>
      </c>
      <c r="AM74" s="4">
        <v>-4.8221974987171787</v>
      </c>
      <c r="AN74" s="4">
        <v>3.7408269773707294E-2</v>
      </c>
      <c r="AO74" s="4">
        <f t="shared" si="11"/>
        <v>2.8868374503304395</v>
      </c>
      <c r="AS74" s="7"/>
    </row>
    <row r="75" spans="1:45" s="2" customFormat="1" x14ac:dyDescent="0.25">
      <c r="A75" s="76"/>
      <c r="B75" s="4"/>
      <c r="C75" s="4"/>
      <c r="D75" s="4"/>
      <c r="E75" s="4"/>
      <c r="F75" s="4"/>
      <c r="H75" s="4"/>
      <c r="I75" s="4"/>
      <c r="J75" s="4"/>
      <c r="K75" s="4"/>
      <c r="L75" s="4"/>
      <c r="M75" s="4"/>
      <c r="O75" s="69">
        <v>1210160</v>
      </c>
      <c r="P75" s="69" t="s">
        <v>6336</v>
      </c>
      <c r="Q75" s="69">
        <v>1</v>
      </c>
      <c r="R75" s="69">
        <v>643070</v>
      </c>
      <c r="S75" s="70">
        <v>41078</v>
      </c>
      <c r="T75" s="7">
        <v>1210160</v>
      </c>
      <c r="U75" s="4">
        <v>-4.1965356128808313</v>
      </c>
      <c r="V75" s="4">
        <v>-0.47311859093937536</v>
      </c>
      <c r="W75" s="4">
        <f t="shared" si="12"/>
        <v>-0.41158688536582844</v>
      </c>
      <c r="X75" s="5"/>
      <c r="Y75" s="5"/>
      <c r="Z75" s="5"/>
      <c r="AA75" s="5"/>
      <c r="AB75" s="5"/>
      <c r="AC75" s="5"/>
      <c r="AD75" s="5"/>
      <c r="AE75" s="69">
        <v>1210269</v>
      </c>
      <c r="AF75" s="69" t="s">
        <v>6337</v>
      </c>
      <c r="AG75" s="69">
        <v>1</v>
      </c>
      <c r="AH75" s="69">
        <v>627620</v>
      </c>
      <c r="AI75" s="70">
        <v>41088</v>
      </c>
      <c r="AJ75" s="7">
        <v>1210269</v>
      </c>
      <c r="AK75" s="4">
        <v>-27.201155352660763</v>
      </c>
      <c r="AL75" s="4">
        <v>0.14871227585034971</v>
      </c>
      <c r="AM75" s="4">
        <v>-4.3659265719299958</v>
      </c>
      <c r="AN75" s="4">
        <v>2.7764205662235794E-2</v>
      </c>
      <c r="AO75" s="4">
        <f t="shared" si="11"/>
        <v>7.7262572227792035</v>
      </c>
      <c r="AP75" s="2">
        <f>VAR(AK75:AK76)</f>
        <v>19.63586453108428</v>
      </c>
      <c r="AQ75" s="2">
        <f>VAR(AM75:AM76)</f>
        <v>0.90223239077974782</v>
      </c>
      <c r="AR75" s="2">
        <f>VAR(AO75:AO76)</f>
        <v>10.033916446621241</v>
      </c>
      <c r="AS75" s="7">
        <v>1</v>
      </c>
    </row>
    <row r="76" spans="1:45" s="2" customFormat="1" x14ac:dyDescent="0.25">
      <c r="A76" s="76"/>
      <c r="B76" s="4"/>
      <c r="C76" s="4"/>
      <c r="D76" s="4"/>
      <c r="E76" s="4"/>
      <c r="F76" s="4"/>
      <c r="H76" s="4"/>
      <c r="I76" s="4"/>
      <c r="J76" s="4"/>
      <c r="K76" s="4"/>
      <c r="L76" s="4"/>
      <c r="M76" s="4"/>
      <c r="O76" s="69" t="s">
        <v>6338</v>
      </c>
      <c r="P76" s="69" t="s">
        <v>6336</v>
      </c>
      <c r="Q76" s="69">
        <v>1</v>
      </c>
      <c r="R76" s="69">
        <v>643070</v>
      </c>
      <c r="S76" s="70">
        <v>41078</v>
      </c>
      <c r="T76" s="69">
        <v>1210160</v>
      </c>
      <c r="U76" s="4">
        <v>-4.4659885982412391</v>
      </c>
      <c r="V76" s="4">
        <v>-0.54127512964358138</v>
      </c>
      <c r="W76" s="4">
        <f t="shared" si="12"/>
        <v>-0.13578756109258805</v>
      </c>
      <c r="X76" s="5">
        <f>VAR(U75:U76)</f>
        <v>3.6302455659818052E-2</v>
      </c>
      <c r="Y76" s="5">
        <f>VAR(V75:V76)</f>
        <v>2.3226568840689662E-3</v>
      </c>
      <c r="Z76" s="5">
        <f>VAR(W75:W76)</f>
        <v>3.8032633634788038E-2</v>
      </c>
      <c r="AA76" s="5">
        <v>1</v>
      </c>
      <c r="AB76" s="5">
        <f>ABS(U75-U76)</f>
        <v>0.26945298536040774</v>
      </c>
      <c r="AC76" s="5">
        <f>ABS(V75-V76)</f>
        <v>6.8156538704206016E-2</v>
      </c>
      <c r="AD76" s="5"/>
      <c r="AE76" s="69">
        <v>1210779</v>
      </c>
      <c r="AF76" s="69" t="s">
        <v>6337</v>
      </c>
      <c r="AG76" s="69">
        <v>2</v>
      </c>
      <c r="AH76" s="69">
        <v>658400</v>
      </c>
      <c r="AI76" s="70">
        <v>41137</v>
      </c>
      <c r="AJ76" s="7">
        <v>1210779</v>
      </c>
      <c r="AK76" s="4">
        <v>-20.934439381582429</v>
      </c>
      <c r="AL76" s="4">
        <v>0.15565893295231947</v>
      </c>
      <c r="AM76" s="4">
        <v>-3.0226228901217844</v>
      </c>
      <c r="AN76" s="4">
        <v>4.8999131433948309E-2</v>
      </c>
      <c r="AO76" s="4">
        <f t="shared" si="11"/>
        <v>3.2465437393918464</v>
      </c>
      <c r="AS76" s="7"/>
    </row>
    <row r="77" spans="1:45" s="2" customFormat="1" x14ac:dyDescent="0.25">
      <c r="A77" s="76"/>
      <c r="B77" s="4"/>
      <c r="C77" s="4"/>
      <c r="D77" s="4"/>
      <c r="E77" s="4"/>
      <c r="F77" s="4"/>
      <c r="H77" s="4"/>
      <c r="I77" s="4"/>
      <c r="J77" s="4"/>
      <c r="K77" s="4"/>
      <c r="L77" s="4"/>
      <c r="M77" s="4"/>
      <c r="O77" s="69">
        <v>1210380</v>
      </c>
      <c r="P77" s="69" t="s">
        <v>6339</v>
      </c>
      <c r="Q77" s="69">
        <v>1</v>
      </c>
      <c r="R77" s="69">
        <v>632660</v>
      </c>
      <c r="S77" s="70">
        <v>41101</v>
      </c>
      <c r="T77" s="7">
        <v>1210380</v>
      </c>
      <c r="U77" s="4">
        <v>2.6780437110711652</v>
      </c>
      <c r="V77" s="4">
        <v>0.78697024362545109</v>
      </c>
      <c r="W77" s="4">
        <f t="shared" si="12"/>
        <v>-3.6177182379324435</v>
      </c>
      <c r="X77" s="5"/>
      <c r="Y77" s="5"/>
      <c r="Z77" s="5"/>
      <c r="AA77" s="5"/>
      <c r="AB77" s="5"/>
      <c r="AC77" s="5"/>
      <c r="AD77" s="5"/>
      <c r="AE77" s="69">
        <v>1210364</v>
      </c>
      <c r="AF77" s="69" t="s">
        <v>6340</v>
      </c>
      <c r="AG77" s="69">
        <v>1</v>
      </c>
      <c r="AH77" s="69">
        <v>639830</v>
      </c>
      <c r="AI77" s="70">
        <v>41101</v>
      </c>
      <c r="AJ77" s="7">
        <v>1210364</v>
      </c>
      <c r="AK77" s="4">
        <v>-22.470247240949952</v>
      </c>
      <c r="AL77" s="4">
        <v>0.15678990810732188</v>
      </c>
      <c r="AM77" s="4">
        <v>-0.98010044761651094</v>
      </c>
      <c r="AN77" s="4">
        <v>1.5119559099795775E-2</v>
      </c>
      <c r="AO77" s="4">
        <f t="shared" si="11"/>
        <v>-14.629443660017865</v>
      </c>
      <c r="AP77" s="2">
        <f>VAR(AK77:AK78)</f>
        <v>2.0423008839721823E-2</v>
      </c>
      <c r="AQ77" s="2">
        <f>VAR(AM77:AM78)</f>
        <v>2.5835647748879299E-3</v>
      </c>
      <c r="AR77" s="2">
        <f>VAR(AO77:AO78)</f>
        <v>0.30199346965770613</v>
      </c>
      <c r="AS77" s="7">
        <v>1</v>
      </c>
    </row>
    <row r="78" spans="1:45" s="2" customFormat="1" x14ac:dyDescent="0.25">
      <c r="A78" s="76"/>
      <c r="B78" s="4"/>
      <c r="C78" s="4"/>
      <c r="D78" s="4"/>
      <c r="E78" s="4"/>
      <c r="F78" s="4"/>
      <c r="H78" s="4"/>
      <c r="I78" s="4"/>
      <c r="J78" s="4"/>
      <c r="K78" s="4"/>
      <c r="L78" s="4"/>
      <c r="M78" s="4"/>
      <c r="O78" s="69" t="s">
        <v>6341</v>
      </c>
      <c r="P78" s="69" t="s">
        <v>6339</v>
      </c>
      <c r="Q78" s="69">
        <v>1</v>
      </c>
      <c r="R78" s="69">
        <v>632660</v>
      </c>
      <c r="S78" s="70">
        <v>41101</v>
      </c>
      <c r="T78" s="69">
        <v>1210380</v>
      </c>
      <c r="U78" s="4">
        <v>2.8910497474353702</v>
      </c>
      <c r="V78" s="4">
        <v>0.82234653093388177</v>
      </c>
      <c r="W78" s="4">
        <f t="shared" si="12"/>
        <v>-3.6877225000356839</v>
      </c>
      <c r="X78" s="5">
        <f>VAR(U77:U78)</f>
        <v>2.2685785763794514E-2</v>
      </c>
      <c r="Y78" s="5">
        <f>VAR(V77:V78)</f>
        <v>6.2574085186431667E-4</v>
      </c>
      <c r="Z78" s="5">
        <f>VAR(W77:W78)</f>
        <v>2.45029835630959E-3</v>
      </c>
      <c r="AA78" s="5">
        <v>1</v>
      </c>
      <c r="AB78" s="5">
        <f>ABS(U77-U78)</f>
        <v>0.21300603636420501</v>
      </c>
      <c r="AC78" s="5">
        <f>ABS(V77-V78)</f>
        <v>3.5376287308430676E-2</v>
      </c>
      <c r="AD78" s="5"/>
      <c r="AE78" s="69">
        <v>1210843</v>
      </c>
      <c r="AF78" s="69" t="s">
        <v>6340</v>
      </c>
      <c r="AG78" s="69">
        <v>2</v>
      </c>
      <c r="AH78" s="69">
        <v>663800</v>
      </c>
      <c r="AI78" s="70">
        <v>41142</v>
      </c>
      <c r="AJ78" s="7">
        <v>1210843</v>
      </c>
      <c r="AK78" s="4">
        <v>-22.67235121834635</v>
      </c>
      <c r="AL78" s="4">
        <v>0.11892545781403152</v>
      </c>
      <c r="AM78" s="4">
        <v>-0.90821769899226967</v>
      </c>
      <c r="AN78" s="4">
        <v>2.6428690512714612E-2</v>
      </c>
      <c r="AO78" s="4">
        <f t="shared" si="11"/>
        <v>-15.406609626408192</v>
      </c>
      <c r="AS78" s="7"/>
    </row>
    <row r="79" spans="1:45" s="2" customFormat="1" x14ac:dyDescent="0.25">
      <c r="A79" s="76"/>
      <c r="B79" s="4"/>
      <c r="C79" s="4"/>
      <c r="D79" s="4"/>
      <c r="E79" s="4"/>
      <c r="F79" s="4"/>
      <c r="H79" s="4"/>
      <c r="I79" s="4"/>
      <c r="J79" s="4"/>
      <c r="K79" s="4"/>
      <c r="L79" s="4"/>
      <c r="M79" s="4"/>
      <c r="O79" s="69">
        <v>1210480</v>
      </c>
      <c r="P79" s="69" t="s">
        <v>6342</v>
      </c>
      <c r="Q79" s="69">
        <v>1</v>
      </c>
      <c r="R79" s="69">
        <v>649520</v>
      </c>
      <c r="S79" s="70">
        <v>41109</v>
      </c>
      <c r="T79" s="7">
        <v>1210480</v>
      </c>
      <c r="U79" s="4">
        <v>-10.008486038522779</v>
      </c>
      <c r="V79" s="4">
        <v>-0.65594039276337113</v>
      </c>
      <c r="W79" s="4">
        <f t="shared" si="12"/>
        <v>-4.7609628964158102</v>
      </c>
      <c r="X79" s="5"/>
      <c r="Y79" s="5"/>
      <c r="Z79" s="5"/>
      <c r="AA79" s="5"/>
      <c r="AB79" s="5"/>
      <c r="AC79" s="5"/>
      <c r="AD79" s="5"/>
      <c r="AE79" s="69">
        <v>1210813</v>
      </c>
      <c r="AF79" s="69" t="s">
        <v>6343</v>
      </c>
      <c r="AG79" s="69">
        <v>1</v>
      </c>
      <c r="AH79" s="69">
        <v>655490</v>
      </c>
      <c r="AI79" s="70">
        <v>41136</v>
      </c>
      <c r="AJ79" s="7">
        <v>1210813</v>
      </c>
      <c r="AK79" s="4">
        <v>-71.399879530873235</v>
      </c>
      <c r="AL79" s="4">
        <v>0.12664953742383672</v>
      </c>
      <c r="AM79" s="4">
        <v>-9.7834132333893535</v>
      </c>
      <c r="AN79" s="4">
        <v>2.4363323302963823E-2</v>
      </c>
      <c r="AO79" s="4">
        <f t="shared" si="11"/>
        <v>6.8674263362415928</v>
      </c>
      <c r="AP79" s="2">
        <f>VAR(AK79:AK80)</f>
        <v>4.1699178200665463E-3</v>
      </c>
      <c r="AQ79" s="2">
        <f>VAR(AM79:AM80)</f>
        <v>1.2091312433154229E-3</v>
      </c>
      <c r="AR79" s="2">
        <f>VAR(AO79:AO80)</f>
        <v>0.11748127589258943</v>
      </c>
      <c r="AS79" s="7">
        <v>1</v>
      </c>
    </row>
    <row r="80" spans="1:45" s="2" customFormat="1" x14ac:dyDescent="0.25">
      <c r="A80" s="76"/>
      <c r="B80" s="4"/>
      <c r="C80" s="4"/>
      <c r="D80" s="4"/>
      <c r="E80" s="4"/>
      <c r="F80" s="4"/>
      <c r="H80" s="4"/>
      <c r="I80" s="4"/>
      <c r="J80" s="4"/>
      <c r="K80" s="4"/>
      <c r="L80" s="4"/>
      <c r="M80" s="4"/>
      <c r="O80" s="69" t="s">
        <v>6344</v>
      </c>
      <c r="P80" s="69" t="s">
        <v>6342</v>
      </c>
      <c r="Q80" s="69">
        <v>1</v>
      </c>
      <c r="R80" s="69">
        <v>649520</v>
      </c>
      <c r="S80" s="70">
        <v>41109</v>
      </c>
      <c r="T80" s="69">
        <v>1210480</v>
      </c>
      <c r="U80" s="4">
        <v>-10.26578798059094</v>
      </c>
      <c r="V80" s="4">
        <v>-0.75038697433085777</v>
      </c>
      <c r="W80" s="4">
        <f t="shared" si="12"/>
        <v>-4.2626921859440774</v>
      </c>
      <c r="X80" s="5">
        <f>VAR(U79:U80)</f>
        <v>3.3102144696023475E-2</v>
      </c>
      <c r="Y80" s="5">
        <f>VAR(V79:V80)</f>
        <v>4.4600783848919535E-3</v>
      </c>
      <c r="Z80" s="5">
        <f>VAR(W79:W80)</f>
        <v>0.12413685045700268</v>
      </c>
      <c r="AA80" s="5">
        <v>1</v>
      </c>
      <c r="AB80" s="5">
        <f>ABS(U79-U80)</f>
        <v>0.25730194206816037</v>
      </c>
      <c r="AC80" s="5">
        <f>ABS(V79-V80)</f>
        <v>9.4446581567486643E-2</v>
      </c>
      <c r="AD80" s="5"/>
      <c r="AE80" s="69">
        <v>1210914</v>
      </c>
      <c r="AF80" s="69" t="s">
        <v>6343</v>
      </c>
      <c r="AG80" s="69">
        <v>2</v>
      </c>
      <c r="AH80" s="69">
        <v>639920</v>
      </c>
      <c r="AI80" s="70">
        <v>41151</v>
      </c>
      <c r="AJ80" s="7">
        <v>1210914</v>
      </c>
      <c r="AK80" s="4">
        <v>-71.30855683029921</v>
      </c>
      <c r="AL80" s="4">
        <v>0.24034944732680547</v>
      </c>
      <c r="AM80" s="4">
        <v>-9.8325890657323942</v>
      </c>
      <c r="AN80" s="4">
        <v>4.6219733345902361E-2</v>
      </c>
      <c r="AO80" s="4">
        <f t="shared" si="11"/>
        <v>7.3521556955599436</v>
      </c>
      <c r="AS80" s="7"/>
    </row>
    <row r="81" spans="1:45" s="2" customFormat="1" x14ac:dyDescent="0.25">
      <c r="A81" s="76"/>
      <c r="B81" s="4"/>
      <c r="C81" s="4"/>
      <c r="D81" s="4"/>
      <c r="E81" s="4"/>
      <c r="F81" s="4"/>
      <c r="H81" s="4"/>
      <c r="I81" s="4"/>
      <c r="J81" s="4"/>
      <c r="K81" s="4"/>
      <c r="L81" s="4"/>
      <c r="M81" s="4"/>
      <c r="O81" s="69">
        <v>1210260</v>
      </c>
      <c r="P81" s="69" t="s">
        <v>6345</v>
      </c>
      <c r="Q81" s="69">
        <v>1</v>
      </c>
      <c r="R81" s="69">
        <v>641570</v>
      </c>
      <c r="S81" s="70">
        <v>41087</v>
      </c>
      <c r="T81" s="7">
        <v>1210260</v>
      </c>
      <c r="U81" s="4">
        <v>-84.967733190569533</v>
      </c>
      <c r="V81" s="4">
        <v>-10.720283613416843</v>
      </c>
      <c r="W81" s="4">
        <f t="shared" si="12"/>
        <v>0.79453571676521051</v>
      </c>
      <c r="X81" s="5"/>
      <c r="Y81" s="5"/>
      <c r="Z81" s="5"/>
      <c r="AA81" s="5"/>
      <c r="AB81" s="5"/>
      <c r="AC81" s="5"/>
      <c r="AD81" s="5"/>
      <c r="AE81" s="69">
        <v>1210324</v>
      </c>
      <c r="AF81" s="69" t="s">
        <v>6346</v>
      </c>
      <c r="AG81" s="69">
        <v>1</v>
      </c>
      <c r="AH81" s="69">
        <v>639380</v>
      </c>
      <c r="AI81" s="70">
        <v>41100</v>
      </c>
      <c r="AJ81" s="7">
        <v>1210324</v>
      </c>
      <c r="AK81" s="4">
        <v>-37.327474108212904</v>
      </c>
      <c r="AL81" s="4">
        <v>0.30287963781159194</v>
      </c>
      <c r="AM81" s="4">
        <v>-4.0184291962012955</v>
      </c>
      <c r="AN81" s="4">
        <v>3.8158172987440397E-2</v>
      </c>
      <c r="AO81" s="4">
        <f t="shared" si="11"/>
        <v>-5.1800405386025403</v>
      </c>
      <c r="AP81" s="2">
        <f>VAR(AK81:AK82)</f>
        <v>0.51718470418073337</v>
      </c>
      <c r="AQ81" s="2">
        <f>VAR(AM81:AM82)</f>
        <v>1.6440849574906498E-2</v>
      </c>
      <c r="AR81" s="2">
        <f>VAR(AO81:AO82)</f>
        <v>9.4015494135101352E-2</v>
      </c>
      <c r="AS81" s="7">
        <v>1</v>
      </c>
    </row>
    <row r="82" spans="1:45" s="2" customFormat="1" x14ac:dyDescent="0.25">
      <c r="A82" s="76"/>
      <c r="B82" s="4"/>
      <c r="C82" s="4"/>
      <c r="D82" s="4"/>
      <c r="E82" s="4"/>
      <c r="F82" s="4"/>
      <c r="H82" s="4"/>
      <c r="I82" s="4"/>
      <c r="J82" s="4"/>
      <c r="K82" s="4"/>
      <c r="L82" s="4"/>
      <c r="M82" s="4"/>
      <c r="O82" s="69" t="s">
        <v>6347</v>
      </c>
      <c r="P82" s="69" t="s">
        <v>6345</v>
      </c>
      <c r="Q82" s="69">
        <v>1</v>
      </c>
      <c r="R82" s="69">
        <v>641570</v>
      </c>
      <c r="S82" s="70">
        <v>41087</v>
      </c>
      <c r="T82" s="69">
        <v>1210260</v>
      </c>
      <c r="U82" s="4">
        <v>-85.075385526130006</v>
      </c>
      <c r="V82" s="4">
        <v>-10.683621148347616</v>
      </c>
      <c r="W82" s="4">
        <f t="shared" si="12"/>
        <v>0.39358366065091843</v>
      </c>
      <c r="X82" s="5">
        <f>VAR(U81:U82)</f>
        <v>5.7945126758123921E-3</v>
      </c>
      <c r="Y82" s="5">
        <f>VAR(V81:V82)</f>
        <v>6.7206817247615679E-4</v>
      </c>
      <c r="Z82" s="5">
        <f>VAR(W81:W82)</f>
        <v>8.0381275651139172E-2</v>
      </c>
      <c r="AA82" s="5">
        <v>1</v>
      </c>
      <c r="AB82" s="5">
        <f>ABS(U81-U82)</f>
        <v>0.10765233556047349</v>
      </c>
      <c r="AC82" s="5">
        <f>ABS(V81-V82)</f>
        <v>3.6662465069227324E-2</v>
      </c>
      <c r="AD82" s="5"/>
      <c r="AE82" s="69">
        <v>1210842</v>
      </c>
      <c r="AF82" s="69" t="s">
        <v>6346</v>
      </c>
      <c r="AG82" s="69">
        <v>2</v>
      </c>
      <c r="AH82" s="69">
        <v>663650</v>
      </c>
      <c r="AI82" s="70">
        <v>41143</v>
      </c>
      <c r="AJ82" s="7">
        <v>1210842</v>
      </c>
      <c r="AK82" s="4">
        <v>-38.344513639579048</v>
      </c>
      <c r="AL82" s="4">
        <v>6.7426670708822967E-2</v>
      </c>
      <c r="AM82" s="4">
        <v>-4.1997623127294492</v>
      </c>
      <c r="AN82" s="4">
        <v>8.7449553716445749E-3</v>
      </c>
      <c r="AO82" s="4">
        <f t="shared" si="11"/>
        <v>-4.7464151377434547</v>
      </c>
      <c r="AS82" s="7"/>
    </row>
    <row r="83" spans="1:45" s="2" customFormat="1" x14ac:dyDescent="0.25">
      <c r="A83" s="76"/>
      <c r="B83" s="4"/>
      <c r="C83" s="4"/>
      <c r="D83" s="4"/>
      <c r="E83" s="4"/>
      <c r="F83" s="4"/>
      <c r="H83" s="4"/>
      <c r="I83" s="4"/>
      <c r="J83" s="4"/>
      <c r="K83" s="4"/>
      <c r="L83" s="4"/>
      <c r="M83" s="4"/>
      <c r="O83" s="69">
        <v>1211060</v>
      </c>
      <c r="P83" s="69" t="s">
        <v>6348</v>
      </c>
      <c r="Q83" s="69">
        <v>1</v>
      </c>
      <c r="R83" s="69">
        <v>662030</v>
      </c>
      <c r="S83" s="70">
        <v>41179</v>
      </c>
      <c r="T83" s="7">
        <v>1211060</v>
      </c>
      <c r="U83" s="4">
        <v>-77.990723858185333</v>
      </c>
      <c r="V83" s="4">
        <v>-8.3690894903809259</v>
      </c>
      <c r="W83" s="4">
        <f t="shared" si="12"/>
        <v>-11.038007935137927</v>
      </c>
      <c r="X83" s="5"/>
      <c r="Y83" s="5"/>
      <c r="Z83" s="5"/>
      <c r="AA83" s="5"/>
      <c r="AB83" s="5"/>
      <c r="AC83" s="5"/>
      <c r="AD83" s="5"/>
      <c r="AE83" s="69">
        <v>1210357</v>
      </c>
      <c r="AF83" s="69" t="s">
        <v>6349</v>
      </c>
      <c r="AG83" s="69">
        <v>1</v>
      </c>
      <c r="AH83" s="69">
        <v>646880</v>
      </c>
      <c r="AI83" s="70">
        <v>41101</v>
      </c>
      <c r="AJ83" s="7">
        <v>1210357</v>
      </c>
      <c r="AK83" s="4">
        <v>-59.618007045103226</v>
      </c>
      <c r="AL83" s="4">
        <v>0.41156458162268122</v>
      </c>
      <c r="AM83" s="4">
        <v>-7.0534696882089127</v>
      </c>
      <c r="AN83" s="4">
        <v>8.0148489771225073E-2</v>
      </c>
      <c r="AO83" s="4">
        <f t="shared" si="11"/>
        <v>-3.1902495394319246</v>
      </c>
      <c r="AP83" s="2">
        <f>VAR(AK83:AK84)</f>
        <v>1.5475255046531995</v>
      </c>
      <c r="AQ83" s="2">
        <f>VAR(AM83:AM84)</f>
        <v>3.9759470393585392E-2</v>
      </c>
      <c r="AR83" s="2">
        <f>VAR(AO83:AO84)</f>
        <v>0.123331868320329</v>
      </c>
      <c r="AS83" s="7">
        <v>1</v>
      </c>
    </row>
    <row r="84" spans="1:45" s="2" customFormat="1" x14ac:dyDescent="0.25">
      <c r="A84" s="76"/>
      <c r="B84" s="4"/>
      <c r="C84" s="4"/>
      <c r="D84" s="4"/>
      <c r="E84" s="4"/>
      <c r="F84" s="4"/>
      <c r="H84" s="4"/>
      <c r="I84" s="4"/>
      <c r="J84" s="4"/>
      <c r="K84" s="4"/>
      <c r="L84" s="4"/>
      <c r="M84" s="4"/>
      <c r="O84" s="69" t="s">
        <v>6350</v>
      </c>
      <c r="P84" s="69" t="s">
        <v>6348</v>
      </c>
      <c r="Q84" s="69">
        <v>1</v>
      </c>
      <c r="R84" s="69">
        <v>662030</v>
      </c>
      <c r="S84" s="70">
        <v>41179</v>
      </c>
      <c r="T84" s="69">
        <v>1211060</v>
      </c>
      <c r="U84" s="4">
        <v>-77.81886467493689</v>
      </c>
      <c r="V84" s="4">
        <v>-8.3416820600607231</v>
      </c>
      <c r="W84" s="4">
        <f t="shared" si="12"/>
        <v>-11.085408194451105</v>
      </c>
      <c r="X84" s="5">
        <f>VAR(U83:U84)</f>
        <v>1.4767789433411043E-2</v>
      </c>
      <c r="Y84" s="5">
        <f>VAR(V83:V84)</f>
        <v>3.7558361837838487E-4</v>
      </c>
      <c r="Z84" s="5">
        <f>VAR(W83:W84)</f>
        <v>1.123392291478287E-3</v>
      </c>
      <c r="AA84" s="5">
        <v>1</v>
      </c>
      <c r="AB84" s="5">
        <f>ABS(U83-U84)</f>
        <v>0.17185918324844351</v>
      </c>
      <c r="AC84" s="5">
        <f>ABS(V83-V84)</f>
        <v>2.7407430320202764E-2</v>
      </c>
      <c r="AD84" s="5"/>
      <c r="AE84" s="69">
        <v>1210918</v>
      </c>
      <c r="AF84" s="69" t="s">
        <v>6349</v>
      </c>
      <c r="AG84" s="69">
        <v>2</v>
      </c>
      <c r="AH84" s="69">
        <v>643250</v>
      </c>
      <c r="AI84" s="70">
        <v>41150</v>
      </c>
      <c r="AJ84" s="7">
        <v>1210918</v>
      </c>
      <c r="AK84" s="4">
        <v>-57.858731339221286</v>
      </c>
      <c r="AL84" s="4">
        <v>7.10247432004385E-2</v>
      </c>
      <c r="AM84" s="4">
        <v>-6.7714786585870987</v>
      </c>
      <c r="AN84" s="4">
        <v>1.5560412857050582E-2</v>
      </c>
      <c r="AO84" s="4">
        <f t="shared" si="11"/>
        <v>-3.6869020705244964</v>
      </c>
      <c r="AS84" s="7"/>
    </row>
    <row r="85" spans="1:45" s="2" customFormat="1" x14ac:dyDescent="0.25">
      <c r="A85" s="76"/>
      <c r="B85" s="4"/>
      <c r="C85" s="4"/>
      <c r="D85" s="4"/>
      <c r="E85" s="4"/>
      <c r="F85" s="4"/>
      <c r="H85" s="4"/>
      <c r="I85" s="4"/>
      <c r="J85" s="4"/>
      <c r="K85" s="4"/>
      <c r="L85" s="4"/>
      <c r="M85" s="4"/>
      <c r="O85" s="69">
        <v>1210140</v>
      </c>
      <c r="P85" s="69" t="s">
        <v>6351</v>
      </c>
      <c r="Q85" s="69">
        <v>1</v>
      </c>
      <c r="R85" s="69">
        <v>623420</v>
      </c>
      <c r="S85" s="70">
        <v>41074</v>
      </c>
      <c r="T85" s="7">
        <v>1210140</v>
      </c>
      <c r="U85" s="4">
        <v>-27.589310135999966</v>
      </c>
      <c r="V85" s="4">
        <v>-3.8542757318431597</v>
      </c>
      <c r="W85" s="4">
        <f t="shared" si="12"/>
        <v>3.2448957187453118</v>
      </c>
      <c r="X85" s="5"/>
      <c r="Y85" s="5"/>
      <c r="Z85" s="5"/>
      <c r="AA85" s="5"/>
      <c r="AB85" s="5"/>
      <c r="AC85" s="5"/>
      <c r="AD85" s="5"/>
      <c r="AE85" s="69">
        <v>1210343</v>
      </c>
      <c r="AF85" s="69" t="s">
        <v>6352</v>
      </c>
      <c r="AG85" s="69">
        <v>1</v>
      </c>
      <c r="AH85" s="69">
        <v>629030</v>
      </c>
      <c r="AI85" s="70">
        <v>41100</v>
      </c>
      <c r="AJ85" s="7">
        <v>1210343</v>
      </c>
      <c r="AK85" s="4">
        <v>-69.369151534816467</v>
      </c>
      <c r="AL85" s="4">
        <v>0.16755440583032388</v>
      </c>
      <c r="AM85" s="4">
        <v>-9.5782301163060133</v>
      </c>
      <c r="AN85" s="4">
        <v>3.126629664915119E-2</v>
      </c>
      <c r="AO85" s="4">
        <f t="shared" si="11"/>
        <v>7.2566893956316392</v>
      </c>
      <c r="AP85" s="2">
        <f>VAR(AK85:AK86)</f>
        <v>4.0170101123222768</v>
      </c>
      <c r="AQ85" s="2">
        <f>VAR(AM85:AM86)</f>
        <v>6.5972252372488579E-4</v>
      </c>
      <c r="AR85" s="2">
        <f>VAR(AO85:AO86)</f>
        <v>3.2355645296680962</v>
      </c>
      <c r="AS85" s="7">
        <v>1</v>
      </c>
    </row>
    <row r="86" spans="1:45" s="2" customFormat="1" x14ac:dyDescent="0.25">
      <c r="A86" s="76"/>
      <c r="B86" s="4"/>
      <c r="C86" s="4"/>
      <c r="D86" s="4"/>
      <c r="E86" s="4"/>
      <c r="F86" s="4"/>
      <c r="H86" s="4"/>
      <c r="I86" s="4"/>
      <c r="J86" s="4"/>
      <c r="K86" s="4"/>
      <c r="L86" s="4"/>
      <c r="M86" s="4"/>
      <c r="O86" s="69" t="s">
        <v>6353</v>
      </c>
      <c r="P86" s="69" t="s">
        <v>6351</v>
      </c>
      <c r="Q86" s="69">
        <v>1</v>
      </c>
      <c r="R86" s="69">
        <v>623420</v>
      </c>
      <c r="S86" s="70">
        <v>41074</v>
      </c>
      <c r="T86" s="69">
        <v>1210140</v>
      </c>
      <c r="U86" s="4">
        <v>-27.82699428877056</v>
      </c>
      <c r="V86" s="4">
        <v>-3.9083234222886678</v>
      </c>
      <c r="W86" s="4">
        <f t="shared" si="12"/>
        <v>3.4395930895387821</v>
      </c>
      <c r="X86" s="5">
        <f>VAR(U85:U86)</f>
        <v>2.8246878239137574E-2</v>
      </c>
      <c r="Y86" s="5">
        <f>VAR(V85:V86)</f>
        <v>1.4605764212467314E-3</v>
      </c>
      <c r="Z86" s="5">
        <f>VAR(W85:W86)</f>
        <v>1.8953533096945026E-2</v>
      </c>
      <c r="AA86" s="5">
        <v>1</v>
      </c>
      <c r="AB86" s="5">
        <f>ABS(U85-U86)</f>
        <v>0.23768415277059418</v>
      </c>
      <c r="AC86" s="5">
        <f>ABS(V85-V86)</f>
        <v>5.4047690445508056E-2</v>
      </c>
      <c r="AD86" s="5"/>
      <c r="AE86" s="69">
        <v>1210898</v>
      </c>
      <c r="AF86" s="69" t="s">
        <v>6352</v>
      </c>
      <c r="AG86" s="69">
        <v>2</v>
      </c>
      <c r="AH86" s="69">
        <v>630800</v>
      </c>
      <c r="AI86" s="70">
        <v>41149</v>
      </c>
      <c r="AJ86" s="7">
        <v>1210898</v>
      </c>
      <c r="AK86" s="4">
        <v>-72.203586262349376</v>
      </c>
      <c r="AL86" s="4">
        <v>0.22055372872897627</v>
      </c>
      <c r="AM86" s="4">
        <v>-9.6145542824691859</v>
      </c>
      <c r="AN86" s="4">
        <v>5.5689732058429857E-2</v>
      </c>
      <c r="AO86" s="4">
        <f t="shared" si="11"/>
        <v>4.7128479974041113</v>
      </c>
      <c r="AS86" s="7"/>
    </row>
    <row r="87" spans="1:45" s="2" customFormat="1" x14ac:dyDescent="0.25">
      <c r="A87" s="76"/>
      <c r="B87" s="4"/>
      <c r="C87" s="4"/>
      <c r="D87" s="4"/>
      <c r="E87" s="4"/>
      <c r="F87" s="4"/>
      <c r="H87" s="4"/>
      <c r="I87" s="4"/>
      <c r="J87" s="4"/>
      <c r="K87" s="4"/>
      <c r="L87" s="4"/>
      <c r="M87" s="4"/>
      <c r="O87" s="69">
        <v>1210220</v>
      </c>
      <c r="P87" s="69" t="s">
        <v>6354</v>
      </c>
      <c r="Q87" s="69">
        <v>1</v>
      </c>
      <c r="R87" s="69">
        <v>623360</v>
      </c>
      <c r="S87" s="70">
        <v>41086</v>
      </c>
      <c r="T87" s="7">
        <v>1210220</v>
      </c>
      <c r="U87" s="4">
        <v>-34.873417081277978</v>
      </c>
      <c r="V87" s="4">
        <v>-5.6119117181244738</v>
      </c>
      <c r="W87" s="4">
        <f t="shared" si="12"/>
        <v>10.021876663717812</v>
      </c>
      <c r="X87" s="5"/>
      <c r="Y87" s="5"/>
      <c r="Z87" s="5"/>
      <c r="AA87" s="5"/>
      <c r="AB87" s="5"/>
      <c r="AC87" s="5"/>
      <c r="AD87" s="5"/>
      <c r="AE87" s="69">
        <v>1210518</v>
      </c>
      <c r="AF87" s="69" t="s">
        <v>6355</v>
      </c>
      <c r="AG87" s="69">
        <v>1</v>
      </c>
      <c r="AH87" s="69">
        <v>643280</v>
      </c>
      <c r="AI87" s="70">
        <v>41114</v>
      </c>
      <c r="AJ87" s="7">
        <v>1210518</v>
      </c>
      <c r="AK87" s="4">
        <v>4.2199278174242512</v>
      </c>
      <c r="AL87" s="4">
        <v>6.0905308545012436E-2</v>
      </c>
      <c r="AM87" s="4">
        <v>1.843163495450828</v>
      </c>
      <c r="AN87" s="4">
        <v>3.7496008514754035E-2</v>
      </c>
      <c r="AO87" s="4">
        <f t="shared" si="11"/>
        <v>-10.525380146182373</v>
      </c>
      <c r="AP87" s="2">
        <f>VAR(AK87:AK88)</f>
        <v>3.8133315983553331</v>
      </c>
      <c r="AQ87" s="2">
        <f>VAR(AM87:AM88)</f>
        <v>7.3058850971531293E-4</v>
      </c>
      <c r="AR87" s="2">
        <f>VAR(AO87:AO88)</f>
        <v>4.70460682932503</v>
      </c>
      <c r="AS87" s="7">
        <v>1</v>
      </c>
    </row>
    <row r="88" spans="1:45" s="2" customFormat="1" x14ac:dyDescent="0.25">
      <c r="A88" s="76"/>
      <c r="B88" s="4"/>
      <c r="C88" s="4"/>
      <c r="D88" s="4"/>
      <c r="E88" s="4"/>
      <c r="F88" s="4"/>
      <c r="H88" s="4"/>
      <c r="I88" s="4"/>
      <c r="J88" s="4"/>
      <c r="K88" s="4"/>
      <c r="L88" s="4"/>
      <c r="M88" s="4"/>
      <c r="O88" s="69" t="s">
        <v>6356</v>
      </c>
      <c r="P88" s="69" t="s">
        <v>6354</v>
      </c>
      <c r="Q88" s="69">
        <v>1</v>
      </c>
      <c r="R88" s="69">
        <v>623360</v>
      </c>
      <c r="S88" s="70">
        <v>41086</v>
      </c>
      <c r="T88" s="69">
        <v>1210220</v>
      </c>
      <c r="U88" s="4">
        <v>-34.800590981326543</v>
      </c>
      <c r="V88" s="4">
        <v>-5.6143917185870471</v>
      </c>
      <c r="W88" s="4">
        <f t="shared" si="12"/>
        <v>10.114542767369834</v>
      </c>
      <c r="X88" s="5">
        <f>VAR(U87:U88)</f>
        <v>2.6518204170681817E-3</v>
      </c>
      <c r="Y88" s="5">
        <f>VAR(V87:V88)</f>
        <v>3.0752011471820166E-6</v>
      </c>
      <c r="Z88" s="5">
        <f>VAR(W87:W88)</f>
        <v>4.2935033830236004E-3</v>
      </c>
      <c r="AA88" s="5">
        <v>1</v>
      </c>
      <c r="AB88" s="5">
        <f>ABS(U87-U88)</f>
        <v>7.2826099951434742E-2</v>
      </c>
      <c r="AC88" s="5">
        <f>ABS(V87-V88)</f>
        <v>2.4800004625733507E-3</v>
      </c>
      <c r="AD88" s="5"/>
      <c r="AE88" s="69">
        <v>1211039</v>
      </c>
      <c r="AF88" s="69" t="s">
        <v>6355</v>
      </c>
      <c r="AG88" s="69">
        <v>2</v>
      </c>
      <c r="AH88" s="69">
        <v>664160</v>
      </c>
      <c r="AI88" s="70">
        <v>41172</v>
      </c>
      <c r="AJ88" s="7">
        <v>1211039</v>
      </c>
      <c r="AK88" s="4">
        <v>1.4582864220380465</v>
      </c>
      <c r="AL88" s="4">
        <v>0.10609062150917516</v>
      </c>
      <c r="AM88" s="4">
        <v>1.88138884070016</v>
      </c>
      <c r="AN88" s="4">
        <v>1.5553588955001136E-2</v>
      </c>
      <c r="AO88" s="4">
        <f t="shared" si="11"/>
        <v>-13.592824303563233</v>
      </c>
      <c r="AS88" s="7"/>
    </row>
    <row r="89" spans="1:45" s="2" customFormat="1" x14ac:dyDescent="0.25">
      <c r="A89" s="76"/>
      <c r="B89" s="4"/>
      <c r="C89" s="4"/>
      <c r="D89" s="4"/>
      <c r="E89" s="4"/>
      <c r="F89" s="4"/>
      <c r="H89" s="4"/>
      <c r="I89" s="4"/>
      <c r="J89" s="4"/>
      <c r="K89" s="4"/>
      <c r="L89" s="4"/>
      <c r="M89" s="4"/>
      <c r="O89" s="69">
        <v>1210880</v>
      </c>
      <c r="P89" s="69" t="s">
        <v>6357</v>
      </c>
      <c r="Q89" s="69">
        <v>1</v>
      </c>
      <c r="R89" s="69">
        <v>664880</v>
      </c>
      <c r="S89" s="70">
        <v>41148</v>
      </c>
      <c r="T89" s="7">
        <v>1210880</v>
      </c>
      <c r="U89" s="4">
        <v>-58.992366743778582</v>
      </c>
      <c r="V89" s="4">
        <v>-7.2505323106270279</v>
      </c>
      <c r="W89" s="4">
        <f t="shared" si="12"/>
        <v>-0.98810825876235953</v>
      </c>
      <c r="X89" s="5"/>
      <c r="Y89" s="5"/>
      <c r="Z89" s="5"/>
      <c r="AA89" s="5"/>
      <c r="AB89" s="5"/>
      <c r="AC89" s="5"/>
      <c r="AD89" s="5"/>
      <c r="AE89" s="69">
        <v>1210318</v>
      </c>
      <c r="AF89" s="69" t="s">
        <v>6358</v>
      </c>
      <c r="AG89" s="69">
        <v>1</v>
      </c>
      <c r="AH89" s="69">
        <v>635000</v>
      </c>
      <c r="AI89" s="70">
        <v>41095</v>
      </c>
      <c r="AJ89" s="7">
        <v>1210318</v>
      </c>
      <c r="AK89" s="4">
        <v>-16.172600158140039</v>
      </c>
      <c r="AL89" s="4">
        <v>0.21237204049988553</v>
      </c>
      <c r="AM89" s="4">
        <v>-1.3918225459488009</v>
      </c>
      <c r="AN89" s="4">
        <v>6.3979093056204084E-2</v>
      </c>
      <c r="AO89" s="4">
        <f t="shared" si="11"/>
        <v>-5.0380197905496313</v>
      </c>
      <c r="AP89" s="2">
        <f>VAR(AK89:AK90)</f>
        <v>7.8497625242644631</v>
      </c>
      <c r="AQ89" s="2">
        <f>VAR(AM89:AM90)</f>
        <v>0.11898162445064786</v>
      </c>
      <c r="AR89" s="2">
        <f>VAR(AO89:AO90)</f>
        <v>1.7847005446512769E-3</v>
      </c>
      <c r="AS89" s="7">
        <v>1</v>
      </c>
    </row>
    <row r="90" spans="1:45" s="2" customFormat="1" x14ac:dyDescent="0.25">
      <c r="A90" s="76"/>
      <c r="B90" s="4"/>
      <c r="C90" s="4"/>
      <c r="D90" s="4"/>
      <c r="E90" s="4"/>
      <c r="F90" s="4"/>
      <c r="H90" s="4"/>
      <c r="I90" s="4"/>
      <c r="J90" s="4"/>
      <c r="K90" s="4"/>
      <c r="L90" s="4"/>
      <c r="M90" s="4"/>
      <c r="O90" s="69" t="s">
        <v>6359</v>
      </c>
      <c r="P90" s="69" t="s">
        <v>6357</v>
      </c>
      <c r="Q90" s="69">
        <v>1</v>
      </c>
      <c r="R90" s="69">
        <v>664880</v>
      </c>
      <c r="S90" s="70">
        <v>41148</v>
      </c>
      <c r="T90" s="69">
        <v>1210880</v>
      </c>
      <c r="U90" s="4">
        <v>-59.0599580630482</v>
      </c>
      <c r="V90" s="4">
        <v>-7.2251587819554821</v>
      </c>
      <c r="W90" s="4">
        <f t="shared" si="12"/>
        <v>-1.2586878074043426</v>
      </c>
      <c r="X90" s="5">
        <f>VAR(U89:U90)</f>
        <v>2.2842932203036587E-3</v>
      </c>
      <c r="Y90" s="5">
        <f>VAR(V89:V90)</f>
        <v>3.2190797862287693E-4</v>
      </c>
      <c r="Z90" s="5">
        <f>VAR(W89:W90)</f>
        <v>3.6606646071649429E-2</v>
      </c>
      <c r="AA90" s="5">
        <v>1</v>
      </c>
      <c r="AB90" s="5">
        <f>ABS(U89-U90)</f>
        <v>6.7591319269617145E-2</v>
      </c>
      <c r="AC90" s="5">
        <f>ABS(V89-V90)</f>
        <v>2.5373528671545742E-2</v>
      </c>
      <c r="AD90" s="5"/>
      <c r="AE90" s="69">
        <v>1210770</v>
      </c>
      <c r="AF90" s="69" t="s">
        <v>6358</v>
      </c>
      <c r="AG90" s="69">
        <v>2</v>
      </c>
      <c r="AH90" s="69">
        <v>656060</v>
      </c>
      <c r="AI90" s="70">
        <v>41136</v>
      </c>
      <c r="AJ90" s="7">
        <v>1210770</v>
      </c>
      <c r="AK90" s="4">
        <v>-12.210337540830452</v>
      </c>
      <c r="AL90" s="4">
        <v>0.20404221174729142</v>
      </c>
      <c r="AM90" s="4">
        <v>-0.90400777690086143</v>
      </c>
      <c r="AN90" s="4">
        <v>2.7737487657441391E-2</v>
      </c>
      <c r="AO90" s="4">
        <f t="shared" si="11"/>
        <v>-4.9782753256235601</v>
      </c>
      <c r="AS90" s="7"/>
    </row>
    <row r="91" spans="1:45" s="2" customFormat="1" x14ac:dyDescent="0.25">
      <c r="A91" s="76"/>
      <c r="B91" s="4"/>
      <c r="C91" s="4"/>
      <c r="D91" s="4"/>
      <c r="E91" s="4"/>
      <c r="F91" s="4"/>
      <c r="H91" s="4"/>
      <c r="I91" s="4"/>
      <c r="J91" s="4"/>
      <c r="K91" s="4"/>
      <c r="L91" s="4"/>
      <c r="M91" s="4"/>
      <c r="O91" s="69">
        <v>1210980</v>
      </c>
      <c r="P91" s="69" t="s">
        <v>6360</v>
      </c>
      <c r="Q91" s="69">
        <v>1</v>
      </c>
      <c r="R91" s="69">
        <v>664820</v>
      </c>
      <c r="S91" s="70">
        <v>41164</v>
      </c>
      <c r="T91" s="7">
        <v>1210980</v>
      </c>
      <c r="U91" s="4">
        <v>-104.86264908462461</v>
      </c>
      <c r="V91" s="4">
        <v>-11.739031567877618</v>
      </c>
      <c r="W91" s="4">
        <f t="shared" si="12"/>
        <v>-10.950396541603666</v>
      </c>
      <c r="X91" s="5"/>
      <c r="Y91" s="5"/>
      <c r="Z91" s="5"/>
      <c r="AA91" s="5"/>
      <c r="AB91" s="5"/>
      <c r="AC91" s="5"/>
      <c r="AD91" s="5"/>
      <c r="AE91" s="69">
        <v>1210099</v>
      </c>
      <c r="AF91" s="69" t="s">
        <v>6361</v>
      </c>
      <c r="AG91" s="69">
        <v>1</v>
      </c>
      <c r="AH91" s="69">
        <v>634430</v>
      </c>
      <c r="AI91" s="70">
        <v>41069</v>
      </c>
      <c r="AJ91" s="7">
        <v>1210099</v>
      </c>
      <c r="AK91" s="4">
        <v>-13.874034603812952</v>
      </c>
      <c r="AL91" s="4">
        <v>0.22058362576912971</v>
      </c>
      <c r="AM91" s="4">
        <v>-1.5341451997520628</v>
      </c>
      <c r="AN91" s="4">
        <v>2.5166651761958373E-2</v>
      </c>
      <c r="AO91" s="4">
        <f t="shared" si="11"/>
        <v>-1.6008730057964495</v>
      </c>
      <c r="AP91" s="2">
        <f>VAR(AK91:AK92)</f>
        <v>19.878607335344697</v>
      </c>
      <c r="AQ91" s="2">
        <f>VAR(AM91:AM92)</f>
        <v>0.78345350003333758</v>
      </c>
      <c r="AR91" s="2">
        <f>VAR(AO91:AO92)</f>
        <v>6.8774512189392176</v>
      </c>
      <c r="AS91" s="7">
        <v>1</v>
      </c>
    </row>
    <row r="92" spans="1:45" s="2" customFormat="1" x14ac:dyDescent="0.25">
      <c r="A92" s="76"/>
      <c r="B92" s="4"/>
      <c r="C92" s="4"/>
      <c r="D92" s="4"/>
      <c r="E92" s="4"/>
      <c r="F92" s="4"/>
      <c r="H92" s="4"/>
      <c r="I92" s="4"/>
      <c r="J92" s="4"/>
      <c r="K92" s="4"/>
      <c r="L92" s="4"/>
      <c r="M92" s="4"/>
      <c r="O92" s="69" t="s">
        <v>6362</v>
      </c>
      <c r="P92" s="69" t="s">
        <v>6360</v>
      </c>
      <c r="Q92" s="69">
        <v>1</v>
      </c>
      <c r="R92" s="69">
        <v>664820</v>
      </c>
      <c r="S92" s="70">
        <v>41164</v>
      </c>
      <c r="T92" s="69">
        <v>1210980</v>
      </c>
      <c r="U92" s="4">
        <v>-104.87196097935281</v>
      </c>
      <c r="V92" s="4">
        <v>-11.714714347510842</v>
      </c>
      <c r="W92" s="4">
        <f t="shared" si="12"/>
        <v>-11.154246199266069</v>
      </c>
      <c r="X92" s="5">
        <f>VAR(U91:U92)</f>
        <v>4.3355691714533675E-5</v>
      </c>
      <c r="Y92" s="5">
        <f>VAR(V91:V92)</f>
        <v>2.9566360318315858E-4</v>
      </c>
      <c r="Z92" s="5">
        <f>VAR(W91:W92)</f>
        <v>2.0777341464539387E-2</v>
      </c>
      <c r="AA92" s="5">
        <v>1</v>
      </c>
      <c r="AB92" s="5">
        <f>ABS(U91-U92)</f>
        <v>9.3118947281993769E-3</v>
      </c>
      <c r="AC92" s="5">
        <f>ABS(V91-V92)</f>
        <v>2.4317220366775416E-2</v>
      </c>
      <c r="AD92" s="5"/>
      <c r="AE92" s="69">
        <v>1210591</v>
      </c>
      <c r="AF92" s="69" t="s">
        <v>6361</v>
      </c>
      <c r="AG92" s="69">
        <v>2</v>
      </c>
      <c r="AH92" s="69">
        <v>630140</v>
      </c>
      <c r="AI92" s="70">
        <v>41117</v>
      </c>
      <c r="AJ92" s="7">
        <v>1210591</v>
      </c>
      <c r="AK92" s="4">
        <v>-7.5687023627102334</v>
      </c>
      <c r="AL92" s="4">
        <v>0.17926825869698945</v>
      </c>
      <c r="AM92" s="4">
        <v>-0.28238364096114243</v>
      </c>
      <c r="AN92" s="4">
        <v>2.1210627405803713E-2</v>
      </c>
      <c r="AO92" s="4">
        <f t="shared" si="11"/>
        <v>-5.309633235021094</v>
      </c>
      <c r="AS92" s="7"/>
    </row>
    <row r="93" spans="1:45" s="2" customFormat="1" x14ac:dyDescent="0.25">
      <c r="A93" s="76"/>
      <c r="B93" s="4"/>
      <c r="C93" s="4"/>
      <c r="D93" s="4"/>
      <c r="E93" s="4"/>
      <c r="F93" s="4"/>
      <c r="H93" s="4"/>
      <c r="I93" s="4"/>
      <c r="J93" s="4"/>
      <c r="K93" s="4"/>
      <c r="L93" s="4"/>
      <c r="M93" s="4"/>
      <c r="O93" s="69">
        <v>1210460</v>
      </c>
      <c r="P93" s="69" t="s">
        <v>6363</v>
      </c>
      <c r="Q93" s="69">
        <v>1</v>
      </c>
      <c r="R93" s="69">
        <v>637910</v>
      </c>
      <c r="S93" s="70">
        <v>41109</v>
      </c>
      <c r="T93" s="7">
        <v>1210460</v>
      </c>
      <c r="U93" s="4">
        <v>-113.28604350630715</v>
      </c>
      <c r="V93" s="4">
        <v>-15.173844017338066</v>
      </c>
      <c r="W93" s="4">
        <f t="shared" si="12"/>
        <v>8.1047086323973758</v>
      </c>
      <c r="X93" s="5"/>
      <c r="Y93" s="5"/>
      <c r="Z93" s="5"/>
      <c r="AA93" s="5"/>
      <c r="AB93" s="5"/>
      <c r="AC93" s="5"/>
      <c r="AD93" s="5"/>
      <c r="AE93" s="69">
        <v>1210066</v>
      </c>
      <c r="AF93" s="69" t="s">
        <v>6364</v>
      </c>
      <c r="AG93" s="69">
        <v>1</v>
      </c>
      <c r="AH93" s="69">
        <v>634490</v>
      </c>
      <c r="AI93" s="70">
        <v>41065</v>
      </c>
      <c r="AJ93" s="7">
        <v>1210066</v>
      </c>
      <c r="AK93" s="4">
        <v>2.4035765572631984</v>
      </c>
      <c r="AL93" s="4">
        <v>0.14995325653721209</v>
      </c>
      <c r="AM93" s="4">
        <v>1.4021637996087799</v>
      </c>
      <c r="AN93" s="4">
        <v>8.9757715753345416E-2</v>
      </c>
      <c r="AO93" s="4">
        <f t="shared" si="11"/>
        <v>-8.8137338396070408</v>
      </c>
      <c r="AP93" s="2">
        <f>VAR(AK93:AK94)</f>
        <v>6.9039411936862862</v>
      </c>
      <c r="AQ93" s="2">
        <f>VAR(AM93:AM94)</f>
        <v>0.18140422798543465</v>
      </c>
      <c r="AR93" s="2">
        <f>VAR(AO93:AO94)</f>
        <v>0.60807372936638648</v>
      </c>
      <c r="AS93" s="7">
        <v>1</v>
      </c>
    </row>
    <row r="94" spans="1:45" s="2" customFormat="1" x14ac:dyDescent="0.25">
      <c r="A94" s="76"/>
      <c r="B94" s="4"/>
      <c r="C94" s="4"/>
      <c r="D94" s="4"/>
      <c r="E94" s="4"/>
      <c r="F94" s="4"/>
      <c r="H94" s="4"/>
      <c r="I94" s="4"/>
      <c r="J94" s="4"/>
      <c r="K94" s="4"/>
      <c r="L94" s="4"/>
      <c r="M94" s="4"/>
      <c r="O94" s="69" t="s">
        <v>6365</v>
      </c>
      <c r="P94" s="69" t="s">
        <v>6363</v>
      </c>
      <c r="Q94" s="69">
        <v>1</v>
      </c>
      <c r="R94" s="69">
        <v>637910</v>
      </c>
      <c r="S94" s="70">
        <v>41109</v>
      </c>
      <c r="T94" s="69">
        <v>1210460</v>
      </c>
      <c r="U94" s="4">
        <v>-113.7904040116417</v>
      </c>
      <c r="V94" s="4">
        <v>-15.2414641129551</v>
      </c>
      <c r="W94" s="4">
        <f t="shared" si="12"/>
        <v>8.1413088919991026</v>
      </c>
      <c r="X94" s="5">
        <f>VAR(U93:U94)</f>
        <v>0.12718975967065926</v>
      </c>
      <c r="Y94" s="5">
        <f>VAR(V93:V94)</f>
        <v>2.286238665628416E-3</v>
      </c>
      <c r="Z94" s="5">
        <f>VAR(W93:W94)</f>
        <v>6.6978950145689549E-4</v>
      </c>
      <c r="AA94" s="5">
        <v>1</v>
      </c>
      <c r="AB94" s="5">
        <f>ABS(U93-U94)</f>
        <v>0.50436050533454591</v>
      </c>
      <c r="AC94" s="5">
        <f>ABS(V93-V94)</f>
        <v>6.7620095617034082E-2</v>
      </c>
      <c r="AD94" s="5"/>
      <c r="AE94" s="69">
        <v>1210629</v>
      </c>
      <c r="AF94" s="69" t="s">
        <v>6364</v>
      </c>
      <c r="AG94" s="69">
        <v>2</v>
      </c>
      <c r="AH94" s="69">
        <v>656660</v>
      </c>
      <c r="AI94" s="70">
        <v>41122</v>
      </c>
      <c r="AJ94" s="7">
        <v>1210629</v>
      </c>
      <c r="AK94" s="4">
        <v>6.1194724636863818</v>
      </c>
      <c r="AL94" s="4">
        <v>3.8457090603095871E-2</v>
      </c>
      <c r="AM94" s="4">
        <v>2.0044996328205111</v>
      </c>
      <c r="AN94" s="4">
        <v>2.738926146966145E-2</v>
      </c>
      <c r="AO94" s="4">
        <f t="shared" si="11"/>
        <v>-9.9165245988777073</v>
      </c>
      <c r="AS94" s="7"/>
    </row>
    <row r="95" spans="1:45" s="2" customFormat="1" x14ac:dyDescent="0.25">
      <c r="A95" s="76"/>
      <c r="B95" s="4"/>
      <c r="C95" s="4"/>
      <c r="D95" s="4"/>
      <c r="E95" s="4"/>
      <c r="F95" s="4"/>
      <c r="H95" s="4"/>
      <c r="I95" s="4"/>
      <c r="J95" s="4"/>
      <c r="K95" s="4"/>
      <c r="L95" s="4"/>
      <c r="M95" s="4"/>
      <c r="O95" s="69">
        <v>1210640</v>
      </c>
      <c r="P95" s="69" t="s">
        <v>6366</v>
      </c>
      <c r="Q95" s="69">
        <v>1</v>
      </c>
      <c r="R95" s="69">
        <v>653660</v>
      </c>
      <c r="S95" s="70">
        <v>41122</v>
      </c>
      <c r="T95" s="7">
        <v>1210640</v>
      </c>
      <c r="U95" s="4">
        <v>-88.66279897223697</v>
      </c>
      <c r="V95" s="4">
        <v>-12.684245139197996</v>
      </c>
      <c r="W95" s="4">
        <f t="shared" si="12"/>
        <v>12.811162141346998</v>
      </c>
      <c r="X95" s="5"/>
      <c r="Y95" s="5"/>
      <c r="Z95" s="5"/>
      <c r="AA95" s="5"/>
      <c r="AB95" s="5"/>
      <c r="AC95" s="5"/>
      <c r="AD95" s="5"/>
      <c r="AE95" s="69">
        <v>1210812</v>
      </c>
      <c r="AF95" s="69" t="s">
        <v>6367</v>
      </c>
      <c r="AG95" s="69">
        <v>1</v>
      </c>
      <c r="AH95" s="69">
        <v>622250</v>
      </c>
      <c r="AI95" s="70">
        <v>41141</v>
      </c>
      <c r="AJ95" s="7">
        <v>1210812</v>
      </c>
      <c r="AK95" s="4">
        <v>-119.48847661168617</v>
      </c>
      <c r="AL95" s="4">
        <v>0.22996549852533676</v>
      </c>
      <c r="AM95" s="4">
        <v>-15.349641031403934</v>
      </c>
      <c r="AN95" s="4">
        <v>5.1620363318578472E-2</v>
      </c>
      <c r="AO95" s="4">
        <f t="shared" si="11"/>
        <v>3.3086516395453032</v>
      </c>
      <c r="AP95" s="2">
        <f>VAR(AK95:AK96)</f>
        <v>0.363267499836397</v>
      </c>
      <c r="AQ95" s="2">
        <f>VAR(AM95:AM96)</f>
        <v>2.84187438603416E-2</v>
      </c>
      <c r="AR95" s="2">
        <f>VAR(AO95:AO96)</f>
        <v>0.55638474436764085</v>
      </c>
      <c r="AS95" s="7">
        <v>1</v>
      </c>
    </row>
    <row r="96" spans="1:45" s="2" customFormat="1" x14ac:dyDescent="0.25">
      <c r="A96" s="76"/>
      <c r="B96" s="4"/>
      <c r="C96" s="4"/>
      <c r="D96" s="4"/>
      <c r="E96" s="4"/>
      <c r="F96" s="4"/>
      <c r="H96" s="4"/>
      <c r="I96" s="4"/>
      <c r="J96" s="4"/>
      <c r="K96" s="4"/>
      <c r="L96" s="4"/>
      <c r="M96" s="4"/>
      <c r="O96" s="69" t="s">
        <v>6368</v>
      </c>
      <c r="P96" s="69" t="s">
        <v>6366</v>
      </c>
      <c r="Q96" s="69">
        <v>1</v>
      </c>
      <c r="R96" s="69">
        <v>653660</v>
      </c>
      <c r="S96" s="70">
        <v>41122</v>
      </c>
      <c r="T96" s="69">
        <v>1210640</v>
      </c>
      <c r="U96" s="4">
        <v>-88.619981312176719</v>
      </c>
      <c r="V96" s="4">
        <v>-12.703943064524047</v>
      </c>
      <c r="W96" s="4">
        <f t="shared" si="12"/>
        <v>13.011563204015658</v>
      </c>
      <c r="X96" s="5">
        <f>VAR(U95:U96)</f>
        <v>9.1667600651761658E-4</v>
      </c>
      <c r="Y96" s="5">
        <f>VAR(V95:V96)</f>
        <v>1.9400413107534446E-4</v>
      </c>
      <c r="Z96" s="5">
        <f>VAR(W95:W96)</f>
        <v>2.0080292959364247E-2</v>
      </c>
      <c r="AA96" s="5">
        <v>1</v>
      </c>
      <c r="AB96" s="5">
        <f>ABS(U95-U96)</f>
        <v>4.2817660060251228E-2</v>
      </c>
      <c r="AC96" s="5">
        <f>ABS(V95-V96)</f>
        <v>1.9697925326051191E-2</v>
      </c>
      <c r="AD96" s="5"/>
      <c r="AE96" s="69">
        <v>1210963</v>
      </c>
      <c r="AF96" s="69" t="s">
        <v>6367</v>
      </c>
      <c r="AG96" s="69">
        <v>2</v>
      </c>
      <c r="AH96" s="69">
        <v>659780</v>
      </c>
      <c r="AI96" s="70">
        <v>41162</v>
      </c>
      <c r="AJ96" s="7">
        <v>1210963</v>
      </c>
      <c r="AK96" s="4">
        <v>-118.63610638715178</v>
      </c>
      <c r="AL96" s="4">
        <v>0.28128483211766697</v>
      </c>
      <c r="AM96" s="4">
        <v>-15.111234891129227</v>
      </c>
      <c r="AN96" s="4">
        <v>6.2324010528430306E-2</v>
      </c>
      <c r="AO96" s="4">
        <f t="shared" si="11"/>
        <v>2.253772741882031</v>
      </c>
      <c r="AS96" s="7"/>
    </row>
    <row r="97" spans="1:45" s="2" customFormat="1" x14ac:dyDescent="0.25">
      <c r="A97" s="76"/>
      <c r="B97" s="4"/>
      <c r="C97" s="4"/>
      <c r="D97" s="4"/>
      <c r="E97" s="4"/>
      <c r="F97" s="4"/>
      <c r="H97" s="4"/>
      <c r="I97" s="4"/>
      <c r="J97" s="4"/>
      <c r="K97" s="4"/>
      <c r="L97" s="4"/>
      <c r="M97" s="4"/>
      <c r="O97" s="69">
        <v>1211020</v>
      </c>
      <c r="P97" s="69" t="s">
        <v>6369</v>
      </c>
      <c r="Q97" s="69">
        <v>1</v>
      </c>
      <c r="R97" s="69">
        <v>664730</v>
      </c>
      <c r="S97" s="70">
        <v>41170</v>
      </c>
      <c r="T97" s="7">
        <v>1211020</v>
      </c>
      <c r="U97" s="4">
        <v>-101.2941771332942</v>
      </c>
      <c r="V97" s="4">
        <v>-14.091569550951228</v>
      </c>
      <c r="W97" s="4">
        <f t="shared" si="12"/>
        <v>11.438379274315622</v>
      </c>
      <c r="X97" s="5"/>
      <c r="Y97" s="5"/>
      <c r="Z97" s="5"/>
      <c r="AA97" s="5"/>
      <c r="AB97" s="5"/>
      <c r="AC97" s="5"/>
      <c r="AD97" s="5"/>
      <c r="AE97" s="69">
        <v>1210876</v>
      </c>
      <c r="AF97" s="69" t="s">
        <v>6370</v>
      </c>
      <c r="AG97" s="69">
        <v>1</v>
      </c>
      <c r="AH97" s="69">
        <v>622610</v>
      </c>
      <c r="AI97" s="70">
        <v>41144</v>
      </c>
      <c r="AJ97" s="7">
        <v>1210876</v>
      </c>
      <c r="AK97" s="4">
        <v>-76.040608809792474</v>
      </c>
      <c r="AL97" s="4">
        <v>9.8371359256239285E-2</v>
      </c>
      <c r="AM97" s="4">
        <v>-5.8984809783603209</v>
      </c>
      <c r="AN97" s="4">
        <v>4.5454042493694766E-2</v>
      </c>
      <c r="AO97" s="4">
        <f t="shared" si="11"/>
        <v>-28.852760982909906</v>
      </c>
      <c r="AP97" s="2">
        <f>VAR(AK97:AK98)</f>
        <v>0.13928194669534008</v>
      </c>
      <c r="AQ97" s="2">
        <f>VAR(AM97:AM98)</f>
        <v>2.3591009361399098E-3</v>
      </c>
      <c r="AR97" s="2">
        <f>VAR(AO97:AO98)</f>
        <v>2.359188107856224E-4</v>
      </c>
      <c r="AS97" s="7">
        <v>1</v>
      </c>
    </row>
    <row r="98" spans="1:45" s="2" customFormat="1" x14ac:dyDescent="0.25">
      <c r="A98" s="76"/>
      <c r="B98" s="4"/>
      <c r="C98" s="4"/>
      <c r="D98" s="4"/>
      <c r="E98" s="4"/>
      <c r="F98" s="4"/>
      <c r="H98" s="4"/>
      <c r="I98" s="4"/>
      <c r="J98" s="4"/>
      <c r="K98" s="4"/>
      <c r="L98" s="4"/>
      <c r="M98" s="4"/>
      <c r="O98" s="69" t="s">
        <v>6371</v>
      </c>
      <c r="P98" s="69" t="s">
        <v>6369</v>
      </c>
      <c r="Q98" s="69">
        <v>1</v>
      </c>
      <c r="R98" s="69">
        <v>664730</v>
      </c>
      <c r="S98" s="70">
        <v>41170</v>
      </c>
      <c r="T98" s="69">
        <v>1211020</v>
      </c>
      <c r="U98" s="4">
        <v>-101.68464141457596</v>
      </c>
      <c r="V98" s="4">
        <v>-14.034839976056507</v>
      </c>
      <c r="W98" s="4">
        <f t="shared" si="12"/>
        <v>10.594078393876089</v>
      </c>
      <c r="X98" s="5">
        <f>VAR(U97:U98)</f>
        <v>7.623117747844288E-2</v>
      </c>
      <c r="Y98" s="5">
        <f>VAR(V97:V98)</f>
        <v>1.6091223338678777E-3</v>
      </c>
      <c r="Z98" s="5">
        <f>VAR(W97:W98)</f>
        <v>0.35642198835548555</v>
      </c>
      <c r="AA98" s="5">
        <v>1</v>
      </c>
      <c r="AB98" s="5">
        <f>ABS(U97-U98)</f>
        <v>0.39046428128176558</v>
      </c>
      <c r="AC98" s="5">
        <f>ABS(V97-V98)</f>
        <v>5.6729574894720969E-2</v>
      </c>
      <c r="AD98" s="5"/>
      <c r="AE98" s="69">
        <v>1210990</v>
      </c>
      <c r="AF98" s="69" t="s">
        <v>6370</v>
      </c>
      <c r="AG98" s="69">
        <v>2</v>
      </c>
      <c r="AH98" s="69">
        <v>659810</v>
      </c>
      <c r="AI98" s="70">
        <v>41165</v>
      </c>
      <c r="AJ98" s="7">
        <v>1210990</v>
      </c>
      <c r="AK98" s="4">
        <v>-75.51281728523881</v>
      </c>
      <c r="AL98" s="4">
        <v>0.13847729330401268</v>
      </c>
      <c r="AM98" s="4">
        <v>-5.8297918098380581</v>
      </c>
      <c r="AN98" s="4">
        <v>6.1833582251275672E-2</v>
      </c>
      <c r="AO98" s="4">
        <f t="shared" si="11"/>
        <v>-28.874482806534346</v>
      </c>
      <c r="AS98" s="7"/>
    </row>
    <row r="99" spans="1:45" s="2" customFormat="1" x14ac:dyDescent="0.25">
      <c r="A99" s="76"/>
      <c r="B99" s="4"/>
      <c r="C99" s="4"/>
      <c r="D99" s="4"/>
      <c r="E99" s="4"/>
      <c r="F99" s="4"/>
      <c r="H99" s="4"/>
      <c r="I99" s="4"/>
      <c r="J99" s="4"/>
      <c r="K99" s="4"/>
      <c r="L99" s="4"/>
      <c r="M99" s="4"/>
      <c r="O99" s="69">
        <v>1210600</v>
      </c>
      <c r="P99" s="69" t="s">
        <v>6372</v>
      </c>
      <c r="Q99" s="69">
        <v>1</v>
      </c>
      <c r="R99" s="69">
        <v>633140</v>
      </c>
      <c r="S99" s="70">
        <v>41120</v>
      </c>
      <c r="T99" s="7">
        <v>1210600</v>
      </c>
      <c r="U99" s="4">
        <v>-100.58215714659195</v>
      </c>
      <c r="V99" s="4">
        <v>-10.858363139570145</v>
      </c>
      <c r="W99" s="4">
        <f t="shared" si="12"/>
        <v>-13.715252030030797</v>
      </c>
      <c r="X99" s="5"/>
      <c r="Y99" s="5"/>
      <c r="Z99" s="5"/>
      <c r="AA99" s="5"/>
      <c r="AB99" s="5"/>
      <c r="AC99" s="5"/>
      <c r="AD99" s="5"/>
      <c r="AE99" s="69">
        <v>1210057</v>
      </c>
      <c r="AF99" s="69" t="s">
        <v>6373</v>
      </c>
      <c r="AG99" s="69">
        <v>1</v>
      </c>
      <c r="AH99" s="69">
        <v>633950</v>
      </c>
      <c r="AI99" s="70">
        <v>41063</v>
      </c>
      <c r="AJ99" s="7">
        <v>1210057</v>
      </c>
      <c r="AK99" s="4">
        <v>-26.211736370925916</v>
      </c>
      <c r="AL99" s="4">
        <v>7.6930875071741886E-2</v>
      </c>
      <c r="AM99" s="4">
        <v>-4.8712498815618179</v>
      </c>
      <c r="AN99" s="4">
        <v>5.3921550137516573E-2</v>
      </c>
      <c r="AO99" s="4">
        <f t="shared" si="11"/>
        <v>12.758262681568628</v>
      </c>
      <c r="AP99" s="2">
        <f>VAR(AK99:AK100)</f>
        <v>1.221823372937842</v>
      </c>
      <c r="AQ99" s="2">
        <f>VAR(AM99:AM100)</f>
        <v>0.17426011531329347</v>
      </c>
      <c r="AR99" s="2">
        <f>VAR(AO99:AO100)</f>
        <v>4.9916351895807338</v>
      </c>
      <c r="AS99" s="7">
        <v>1</v>
      </c>
    </row>
    <row r="100" spans="1:45" s="2" customFormat="1" x14ac:dyDescent="0.25">
      <c r="A100" s="76"/>
      <c r="B100" s="4"/>
      <c r="C100" s="4"/>
      <c r="D100" s="4"/>
      <c r="E100" s="4"/>
      <c r="F100" s="4"/>
      <c r="H100" s="4"/>
      <c r="I100" s="4"/>
      <c r="J100" s="4"/>
      <c r="K100" s="4"/>
      <c r="L100" s="4"/>
      <c r="M100" s="4"/>
      <c r="O100" s="69" t="s">
        <v>6374</v>
      </c>
      <c r="P100" s="69" t="s">
        <v>6372</v>
      </c>
      <c r="Q100" s="69">
        <v>1</v>
      </c>
      <c r="R100" s="69">
        <v>633140</v>
      </c>
      <c r="S100" s="70">
        <v>41120</v>
      </c>
      <c r="T100" s="69">
        <v>1210600</v>
      </c>
      <c r="U100" s="4">
        <v>-100.52116732801841</v>
      </c>
      <c r="V100" s="4">
        <v>-10.850525733187428</v>
      </c>
      <c r="W100" s="4">
        <f t="shared" si="12"/>
        <v>-13.716961462518981</v>
      </c>
      <c r="X100" s="5">
        <f>VAR(U99:U100)</f>
        <v>1.8598789848170293E-3</v>
      </c>
      <c r="Y100" s="5">
        <f>VAR(V99:V100)</f>
        <v>3.071246940392062E-5</v>
      </c>
      <c r="Z100" s="5">
        <f>VAR(W99:W100)</f>
        <v>1.4610797158292877E-6</v>
      </c>
      <c r="AA100" s="5">
        <v>1</v>
      </c>
      <c r="AB100" s="5">
        <f>ABS(U99-U100)</f>
        <v>6.0989818573546017E-2</v>
      </c>
      <c r="AC100" s="5">
        <f>ABS(V99-V100)</f>
        <v>7.8374063827162388E-3</v>
      </c>
      <c r="AD100" s="5"/>
      <c r="AE100" s="69">
        <v>1210818</v>
      </c>
      <c r="AF100" s="69" t="s">
        <v>6373</v>
      </c>
      <c r="AG100" s="69">
        <v>2</v>
      </c>
      <c r="AH100" s="69">
        <v>663470</v>
      </c>
      <c r="AI100" s="70">
        <v>41138</v>
      </c>
      <c r="AJ100" s="7">
        <v>1210818</v>
      </c>
      <c r="AK100" s="4">
        <v>-24.648519576659783</v>
      </c>
      <c r="AL100" s="4">
        <v>4.5902668962880734E-2</v>
      </c>
      <c r="AM100" s="4">
        <v>-4.2808938613277672</v>
      </c>
      <c r="AN100" s="4">
        <v>2.3621719665937398E-2</v>
      </c>
      <c r="AO100" s="4">
        <f t="shared" si="11"/>
        <v>9.598631313962354</v>
      </c>
      <c r="AS100" s="7"/>
    </row>
    <row r="101" spans="1:45" s="2" customFormat="1" x14ac:dyDescent="0.25">
      <c r="A101" s="76"/>
      <c r="B101" s="4"/>
      <c r="C101" s="4"/>
      <c r="D101" s="4"/>
      <c r="E101" s="4"/>
      <c r="F101" s="4"/>
      <c r="H101" s="4"/>
      <c r="I101" s="4"/>
      <c r="J101" s="4"/>
      <c r="K101" s="4"/>
      <c r="L101" s="4"/>
      <c r="M101" s="4"/>
      <c r="O101" s="69">
        <v>1210700</v>
      </c>
      <c r="P101" s="69" t="s">
        <v>6375</v>
      </c>
      <c r="Q101" s="69">
        <v>1</v>
      </c>
      <c r="R101" s="69">
        <v>647330</v>
      </c>
      <c r="S101" s="70">
        <v>41130</v>
      </c>
      <c r="T101" s="7">
        <v>1210700</v>
      </c>
      <c r="U101" s="4">
        <v>-32.389188451963065</v>
      </c>
      <c r="V101" s="4">
        <v>-2.465438303281775</v>
      </c>
      <c r="W101" s="4">
        <f t="shared" si="12"/>
        <v>-12.665682025708865</v>
      </c>
      <c r="X101" s="5"/>
      <c r="Y101" s="5"/>
      <c r="Z101" s="5"/>
      <c r="AA101" s="5"/>
      <c r="AB101" s="5"/>
      <c r="AC101" s="5"/>
      <c r="AD101" s="5"/>
      <c r="AE101" s="69">
        <v>1210081</v>
      </c>
      <c r="AF101" s="69" t="s">
        <v>6376</v>
      </c>
      <c r="AG101" s="69">
        <v>1</v>
      </c>
      <c r="AH101" s="69">
        <v>627890</v>
      </c>
      <c r="AI101" s="70">
        <v>41066</v>
      </c>
      <c r="AJ101" s="7">
        <v>1210081</v>
      </c>
      <c r="AK101" s="4">
        <v>-19.313672183170873</v>
      </c>
      <c r="AL101" s="4">
        <v>0.16483068914848659</v>
      </c>
      <c r="AM101" s="4">
        <v>-3.3385785446715666</v>
      </c>
      <c r="AN101" s="4">
        <v>0.13484205668096025</v>
      </c>
      <c r="AO101" s="4">
        <f t="shared" si="11"/>
        <v>7.3949561742016598</v>
      </c>
      <c r="AP101" s="2">
        <f>VAR(AK101:AK102)</f>
        <v>28.597261219008601</v>
      </c>
      <c r="AQ101" s="2">
        <f>VAR(AM101:AM102)</f>
        <v>1.145571990199727</v>
      </c>
      <c r="AR101" s="2">
        <f>VAR(AO101:AO102)</f>
        <v>10.335395734225884</v>
      </c>
      <c r="AS101" s="7">
        <v>1</v>
      </c>
    </row>
    <row r="102" spans="1:45" s="2" customFormat="1" x14ac:dyDescent="0.25">
      <c r="A102" s="76"/>
      <c r="B102" s="4"/>
      <c r="C102" s="4"/>
      <c r="D102" s="4"/>
      <c r="E102" s="4"/>
      <c r="F102" s="4"/>
      <c r="H102" s="4"/>
      <c r="I102" s="4"/>
      <c r="J102" s="4"/>
      <c r="K102" s="4"/>
      <c r="L102" s="4"/>
      <c r="M102" s="4"/>
      <c r="O102" s="69" t="s">
        <v>6377</v>
      </c>
      <c r="P102" s="69" t="s">
        <v>6375</v>
      </c>
      <c r="Q102" s="69">
        <v>1</v>
      </c>
      <c r="R102" s="69">
        <v>647330</v>
      </c>
      <c r="S102" s="70">
        <v>41130</v>
      </c>
      <c r="T102" s="69">
        <v>1210700</v>
      </c>
      <c r="U102" s="4">
        <v>-32.701637758496659</v>
      </c>
      <c r="V102" s="4">
        <v>-2.4501246099251919</v>
      </c>
      <c r="W102" s="4">
        <f t="shared" si="12"/>
        <v>-13.100640879095124</v>
      </c>
      <c r="X102" s="5">
        <f>VAR(U101:U102)</f>
        <v>4.8812284576661903E-2</v>
      </c>
      <c r="Y102" s="5">
        <f>VAR(V101:V102)</f>
        <v>1.1725460210972974E-4</v>
      </c>
      <c r="Z102" s="5">
        <f>VAR(W101:W102)</f>
        <v>9.4594602069544745E-2</v>
      </c>
      <c r="AA102" s="5">
        <v>1</v>
      </c>
      <c r="AB102" s="5">
        <f>ABS(U101-U102)</f>
        <v>0.31244930653359404</v>
      </c>
      <c r="AC102" s="5">
        <f>ABS(V101-V102)</f>
        <v>1.5313693356583169E-2</v>
      </c>
      <c r="AD102" s="5"/>
      <c r="AE102" s="69">
        <v>1210817</v>
      </c>
      <c r="AF102" s="69" t="s">
        <v>6376</v>
      </c>
      <c r="AG102" s="69">
        <v>2</v>
      </c>
      <c r="AH102" s="69">
        <v>663440</v>
      </c>
      <c r="AI102" s="70">
        <v>41139</v>
      </c>
      <c r="AJ102" s="7">
        <v>1210817</v>
      </c>
      <c r="AK102" s="4">
        <v>-11.750966157017455</v>
      </c>
      <c r="AL102" s="4">
        <v>4.7335506455447603E-2</v>
      </c>
      <c r="AM102" s="4">
        <v>-1.8249260150600133</v>
      </c>
      <c r="AN102" s="4">
        <v>1.0894183197725974E-2</v>
      </c>
      <c r="AO102" s="4">
        <f t="shared" si="11"/>
        <v>2.8484419634626512</v>
      </c>
      <c r="AS102" s="7"/>
    </row>
    <row r="103" spans="1:45" s="2" customFormat="1" x14ac:dyDescent="0.25">
      <c r="A103" s="76"/>
      <c r="B103" s="4"/>
      <c r="C103" s="4"/>
      <c r="D103" s="4"/>
      <c r="E103" s="4"/>
      <c r="F103" s="4"/>
      <c r="H103" s="4"/>
      <c r="I103" s="4"/>
      <c r="J103" s="4"/>
      <c r="K103" s="4"/>
      <c r="L103" s="4"/>
      <c r="M103" s="4"/>
      <c r="O103" s="69">
        <v>1210900</v>
      </c>
      <c r="P103" s="69" t="s">
        <v>6378</v>
      </c>
      <c r="Q103" s="69">
        <v>2</v>
      </c>
      <c r="R103" s="69">
        <v>623900</v>
      </c>
      <c r="S103" s="70">
        <v>41149</v>
      </c>
      <c r="T103" s="7">
        <v>1210900</v>
      </c>
      <c r="U103" s="4">
        <v>-43.17905819020573</v>
      </c>
      <c r="V103" s="4">
        <v>-6.2016671414595601</v>
      </c>
      <c r="W103" s="4">
        <f t="shared" si="12"/>
        <v>6.4342789414707511</v>
      </c>
      <c r="X103" s="5"/>
      <c r="Y103" s="5"/>
      <c r="Z103" s="5"/>
      <c r="AA103" s="5"/>
      <c r="AB103" s="5"/>
      <c r="AC103" s="5"/>
      <c r="AD103" s="5"/>
      <c r="AE103" s="69">
        <v>1210039</v>
      </c>
      <c r="AF103" s="69" t="s">
        <v>6379</v>
      </c>
      <c r="AG103" s="69">
        <v>1</v>
      </c>
      <c r="AH103" s="69">
        <v>625550</v>
      </c>
      <c r="AI103" s="70">
        <v>41059</v>
      </c>
      <c r="AJ103" s="7">
        <v>1210039</v>
      </c>
      <c r="AK103" s="4">
        <v>-44.724939650542282</v>
      </c>
      <c r="AL103" s="4">
        <v>0.14140703332242205</v>
      </c>
      <c r="AM103" s="4">
        <v>-4.7497640500201719</v>
      </c>
      <c r="AN103" s="4">
        <v>6.5433116547983422E-2</v>
      </c>
      <c r="AO103" s="4">
        <f t="shared" si="11"/>
        <v>-6.7268272503809072</v>
      </c>
      <c r="AP103" s="2">
        <f>VAR(AK103:AK104)</f>
        <v>5.8674838856605271</v>
      </c>
      <c r="AQ103" s="2">
        <f>VAR(AM103:AM104)</f>
        <v>0.41972767792231025</v>
      </c>
      <c r="AR103" s="2">
        <f>VAR(AO103:AO104)</f>
        <v>7.6210365948674905</v>
      </c>
      <c r="AS103" s="7">
        <v>1</v>
      </c>
    </row>
    <row r="104" spans="1:45" s="2" customFormat="1" x14ac:dyDescent="0.25">
      <c r="A104" s="76"/>
      <c r="B104" s="4"/>
      <c r="C104" s="4"/>
      <c r="D104" s="4"/>
      <c r="E104" s="4"/>
      <c r="F104" s="4"/>
      <c r="H104" s="4"/>
      <c r="I104" s="4"/>
      <c r="J104" s="4"/>
      <c r="K104" s="4"/>
      <c r="L104" s="4"/>
      <c r="M104" s="4"/>
      <c r="O104" s="69" t="s">
        <v>6380</v>
      </c>
      <c r="P104" s="69" t="s">
        <v>6378</v>
      </c>
      <c r="Q104" s="69">
        <v>2</v>
      </c>
      <c r="R104" s="69">
        <v>623900</v>
      </c>
      <c r="S104" s="70">
        <v>41149</v>
      </c>
      <c r="T104" s="69">
        <v>1210900</v>
      </c>
      <c r="U104" s="4">
        <v>-42.976835179014543</v>
      </c>
      <c r="V104" s="4">
        <v>-6.2143154070156692</v>
      </c>
      <c r="W104" s="4">
        <f t="shared" si="12"/>
        <v>6.7376880771108105</v>
      </c>
      <c r="X104" s="5">
        <f>VAR(U103:U104)</f>
        <v>2.0447073127615407E-2</v>
      </c>
      <c r="Y104" s="5">
        <f>VAR(V103:V104)</f>
        <v>7.998931078892786E-5</v>
      </c>
      <c r="Z104" s="5">
        <f>VAR(W103:W104)</f>
        <v>4.6028551794923996E-2</v>
      </c>
      <c r="AA104" s="5">
        <v>1</v>
      </c>
      <c r="AB104" s="5">
        <f>ABS(U103-U104)</f>
        <v>0.20222301119118669</v>
      </c>
      <c r="AC104" s="5">
        <f>ABS(V103-V104)</f>
        <v>1.2648265556109095E-2</v>
      </c>
      <c r="AD104" s="5"/>
      <c r="AE104" s="69">
        <v>1210322</v>
      </c>
      <c r="AF104" s="69" t="s">
        <v>6379</v>
      </c>
      <c r="AG104" s="69">
        <v>2</v>
      </c>
      <c r="AH104" s="69">
        <v>646040</v>
      </c>
      <c r="AI104" s="70">
        <v>41099</v>
      </c>
      <c r="AJ104" s="7">
        <v>1210322</v>
      </c>
      <c r="AK104" s="4">
        <v>-41.299305727992902</v>
      </c>
      <c r="AL104" s="4">
        <v>0.22108567730234022</v>
      </c>
      <c r="AM104" s="4">
        <v>-3.8335460869542706</v>
      </c>
      <c r="AN104" s="4">
        <v>7.1354615395762946E-2</v>
      </c>
      <c r="AO104" s="4">
        <f t="shared" si="11"/>
        <v>-10.630937032358737</v>
      </c>
      <c r="AS104" s="7"/>
    </row>
    <row r="105" spans="1:45" s="2" customFormat="1" x14ac:dyDescent="0.25">
      <c r="A105" s="76"/>
      <c r="B105" s="4"/>
      <c r="C105" s="4"/>
      <c r="D105" s="4"/>
      <c r="E105" s="4"/>
      <c r="F105" s="4"/>
      <c r="H105" s="4"/>
      <c r="I105" s="4"/>
      <c r="J105" s="4"/>
      <c r="K105" s="4"/>
      <c r="L105" s="4"/>
      <c r="M105" s="4"/>
      <c r="O105" s="69">
        <v>1211000</v>
      </c>
      <c r="P105" s="69" t="s">
        <v>6381</v>
      </c>
      <c r="Q105" s="69">
        <v>2</v>
      </c>
      <c r="R105" s="69">
        <v>649910</v>
      </c>
      <c r="S105" s="70">
        <v>41165</v>
      </c>
      <c r="T105" s="7">
        <v>1211000</v>
      </c>
      <c r="U105" s="4">
        <v>-130.8050956403842</v>
      </c>
      <c r="V105" s="4">
        <v>-16.447661622520208</v>
      </c>
      <c r="W105" s="4">
        <f t="shared" si="12"/>
        <v>0.77619733977746819</v>
      </c>
      <c r="X105" s="5"/>
      <c r="Y105" s="5"/>
      <c r="Z105" s="5"/>
      <c r="AA105" s="5"/>
      <c r="AB105" s="5"/>
      <c r="AC105" s="5"/>
      <c r="AD105" s="5"/>
      <c r="AE105" s="69">
        <v>1210008</v>
      </c>
      <c r="AF105" s="69" t="s">
        <v>6382</v>
      </c>
      <c r="AG105" s="69">
        <v>1</v>
      </c>
      <c r="AH105" s="69">
        <v>625520</v>
      </c>
      <c r="AI105" s="70">
        <v>41045</v>
      </c>
      <c r="AJ105" s="7">
        <v>1210008</v>
      </c>
      <c r="AK105" s="4">
        <v>-71.388329842341889</v>
      </c>
      <c r="AL105" s="4">
        <v>0.1738105918127377</v>
      </c>
      <c r="AM105" s="4">
        <v>-8.2237360638211801</v>
      </c>
      <c r="AN105" s="4">
        <v>3.8010595325285487E-2</v>
      </c>
      <c r="AO105" s="4">
        <f t="shared" si="11"/>
        <v>-5.5984413317724488</v>
      </c>
      <c r="AP105" s="2">
        <f>VAR(AK105:AK106)</f>
        <v>5.1580038839209301</v>
      </c>
      <c r="AQ105" s="2">
        <f>VAR(AM105:AM106)</f>
        <v>0.19991479962270278</v>
      </c>
      <c r="AR105" s="2">
        <f>VAR(AO105:AO106)</f>
        <v>1.7051729296189677</v>
      </c>
      <c r="AS105" s="7">
        <v>1</v>
      </c>
    </row>
    <row r="106" spans="1:45" s="2" customFormat="1" x14ac:dyDescent="0.25">
      <c r="A106" s="76"/>
      <c r="B106" s="4"/>
      <c r="C106" s="4"/>
      <c r="D106" s="4"/>
      <c r="E106" s="4"/>
      <c r="F106" s="4"/>
      <c r="H106" s="4"/>
      <c r="I106" s="4"/>
      <c r="J106" s="4"/>
      <c r="K106" s="4"/>
      <c r="L106" s="4"/>
      <c r="M106" s="4"/>
      <c r="O106" s="69" t="s">
        <v>6383</v>
      </c>
      <c r="P106" s="69" t="s">
        <v>6381</v>
      </c>
      <c r="Q106" s="69">
        <v>2</v>
      </c>
      <c r="R106" s="69">
        <v>649910</v>
      </c>
      <c r="S106" s="70">
        <v>41165</v>
      </c>
      <c r="T106" s="69">
        <v>1211000</v>
      </c>
      <c r="U106" s="4">
        <v>-130.88262007084512</v>
      </c>
      <c r="V106" s="4">
        <v>-16.47623908378759</v>
      </c>
      <c r="W106" s="4">
        <f t="shared" si="12"/>
        <v>0.92729259945559761</v>
      </c>
      <c r="X106" s="5">
        <f>VAR(U105:U106)</f>
        <v>3.0050186591454712E-3</v>
      </c>
      <c r="Y106" s="5">
        <f>VAR(V105:V106)</f>
        <v>4.0833564624435692E-4</v>
      </c>
      <c r="Z106" s="5">
        <f>VAR(W105:W106)</f>
        <v>1.1414888748600681E-2</v>
      </c>
      <c r="AA106" s="5">
        <v>1</v>
      </c>
      <c r="AB106" s="5">
        <f>ABS(U105-U106)</f>
        <v>7.7524430460925942E-2</v>
      </c>
      <c r="AC106" s="5">
        <f>ABS(V105-V106)</f>
        <v>2.8577461267381921E-2</v>
      </c>
      <c r="AD106" s="5"/>
      <c r="AE106" s="69">
        <v>1210212</v>
      </c>
      <c r="AF106" s="69" t="s">
        <v>6382</v>
      </c>
      <c r="AG106" s="69">
        <v>2</v>
      </c>
      <c r="AH106" s="69">
        <v>640460</v>
      </c>
      <c r="AI106" s="70">
        <v>41085</v>
      </c>
      <c r="AJ106" s="7">
        <v>1210212</v>
      </c>
      <c r="AK106" s="4">
        <v>-68.176475585399047</v>
      </c>
      <c r="AL106" s="4">
        <v>0.24728281895695933</v>
      </c>
      <c r="AM106" s="4">
        <v>-7.591415259762508</v>
      </c>
      <c r="AN106" s="4">
        <v>6.8521481573484685E-2</v>
      </c>
      <c r="AO106" s="4">
        <f t="shared" si="11"/>
        <v>-7.4451535072989827</v>
      </c>
      <c r="AS106" s="7"/>
    </row>
    <row r="107" spans="1:45" s="2" customFormat="1" x14ac:dyDescent="0.25">
      <c r="A107" s="76"/>
      <c r="B107" s="4"/>
      <c r="C107" s="4"/>
      <c r="D107" s="4"/>
      <c r="E107" s="4"/>
      <c r="F107" s="4"/>
      <c r="H107" s="4"/>
      <c r="I107" s="4"/>
      <c r="J107" s="4"/>
      <c r="K107" s="4"/>
      <c r="L107" s="4"/>
      <c r="M107" s="4"/>
      <c r="O107" s="69">
        <v>1210520</v>
      </c>
      <c r="P107" s="69" t="s">
        <v>6384</v>
      </c>
      <c r="Q107" s="69">
        <v>1</v>
      </c>
      <c r="R107" s="69">
        <v>650000</v>
      </c>
      <c r="S107" s="70">
        <v>41114</v>
      </c>
      <c r="T107" s="7">
        <v>1210520</v>
      </c>
      <c r="U107" s="4">
        <v>-130.61743390787734</v>
      </c>
      <c r="V107" s="4">
        <v>-17.058615850358617</v>
      </c>
      <c r="W107" s="4">
        <f t="shared" si="12"/>
        <v>5.8514928949915941</v>
      </c>
      <c r="X107" s="5"/>
      <c r="Y107" s="5"/>
      <c r="Z107" s="5"/>
      <c r="AA107" s="5"/>
      <c r="AB107" s="5"/>
      <c r="AC107" s="5"/>
      <c r="AD107" s="5"/>
      <c r="AE107" s="69">
        <v>1210489</v>
      </c>
      <c r="AF107" s="69" t="s">
        <v>6385</v>
      </c>
      <c r="AG107" s="69">
        <v>1</v>
      </c>
      <c r="AH107" s="69">
        <v>649610</v>
      </c>
      <c r="AI107" s="70">
        <v>41112</v>
      </c>
      <c r="AJ107" s="7">
        <v>1210489</v>
      </c>
      <c r="AK107" s="4">
        <v>-34.491345250324215</v>
      </c>
      <c r="AL107" s="4">
        <v>0.21318814295845326</v>
      </c>
      <c r="AM107" s="4">
        <v>-3.8468860734729988</v>
      </c>
      <c r="AN107" s="4">
        <v>9.6488845660307986E-3</v>
      </c>
      <c r="AO107" s="4">
        <f t="shared" si="11"/>
        <v>-3.7162566625402249</v>
      </c>
      <c r="AP107" s="2">
        <f>VAR(AK107:AK108)</f>
        <v>5.2416410215008478</v>
      </c>
      <c r="AQ107" s="2">
        <f>VAR(AM107:AM108)</f>
        <v>0.17670165306553565</v>
      </c>
      <c r="AR107" s="2">
        <f>VAR(AO107:AO108)</f>
        <v>1.1522060590782317</v>
      </c>
      <c r="AS107" s="7">
        <v>1</v>
      </c>
    </row>
    <row r="108" spans="1:45" s="2" customFormat="1" x14ac:dyDescent="0.25">
      <c r="A108" s="76"/>
      <c r="B108" s="4"/>
      <c r="C108" s="4"/>
      <c r="D108" s="4"/>
      <c r="E108" s="4"/>
      <c r="F108" s="4"/>
      <c r="H108" s="4"/>
      <c r="I108" s="4"/>
      <c r="J108" s="4"/>
      <c r="K108" s="4"/>
      <c r="L108" s="4"/>
      <c r="M108" s="4"/>
      <c r="O108" s="69" t="s">
        <v>6386</v>
      </c>
      <c r="P108" s="69" t="s">
        <v>6384</v>
      </c>
      <c r="Q108" s="69">
        <v>1</v>
      </c>
      <c r="R108" s="69">
        <v>650000</v>
      </c>
      <c r="S108" s="70">
        <v>41114</v>
      </c>
      <c r="T108" s="69">
        <v>1210520</v>
      </c>
      <c r="U108" s="4">
        <v>-130.54560105740239</v>
      </c>
      <c r="V108" s="4">
        <v>-16.962285064004021</v>
      </c>
      <c r="W108" s="4">
        <f t="shared" si="12"/>
        <v>5.1526794546297765</v>
      </c>
      <c r="X108" s="5">
        <f>VAR(U107:U108)</f>
        <v>2.5799792036781126E-3</v>
      </c>
      <c r="Y108" s="5">
        <f>VAR(V107:V108)</f>
        <v>4.6398101998473794E-3</v>
      </c>
      <c r="Z108" s="5">
        <f>VAR(W107:W108)</f>
        <v>0.2441701122151598</v>
      </c>
      <c r="AA108" s="5">
        <v>1</v>
      </c>
      <c r="AB108" s="5">
        <f>ABS(U107-U108)</f>
        <v>7.1832850474947918E-2</v>
      </c>
      <c r="AC108" s="5">
        <f>ABS(V107-V108)</f>
        <v>9.6330786354595688E-2</v>
      </c>
      <c r="AD108" s="5"/>
      <c r="AE108" s="69">
        <v>1210879</v>
      </c>
      <c r="AF108" s="69" t="s">
        <v>6385</v>
      </c>
      <c r="AG108" s="69">
        <v>2</v>
      </c>
      <c r="AH108" s="69">
        <v>659420</v>
      </c>
      <c r="AI108" s="70">
        <v>41147</v>
      </c>
      <c r="AJ108" s="7">
        <v>1210879</v>
      </c>
      <c r="AK108" s="4">
        <v>-31.253555565523534</v>
      </c>
      <c r="AL108" s="4">
        <v>9.9205991114488912E-2</v>
      </c>
      <c r="AM108" s="4">
        <v>-3.252408734854384</v>
      </c>
      <c r="AN108" s="4">
        <v>4.407177236068182E-2</v>
      </c>
      <c r="AO108" s="4">
        <f t="shared" si="11"/>
        <v>-5.2342856866884624</v>
      </c>
      <c r="AS108" s="7"/>
    </row>
    <row r="109" spans="1:45" s="2" customFormat="1" x14ac:dyDescent="0.25">
      <c r="A109" s="76"/>
      <c r="B109" s="4"/>
      <c r="C109" s="4"/>
      <c r="D109" s="4"/>
      <c r="E109" s="4"/>
      <c r="F109" s="4"/>
      <c r="H109" s="4"/>
      <c r="I109" s="4"/>
      <c r="J109" s="4"/>
      <c r="K109" s="4"/>
      <c r="L109" s="4"/>
      <c r="M109" s="4"/>
      <c r="O109" s="69">
        <v>1210960</v>
      </c>
      <c r="P109" s="69" t="s">
        <v>6387</v>
      </c>
      <c r="Q109" s="69">
        <v>1</v>
      </c>
      <c r="R109" s="69">
        <v>665150</v>
      </c>
      <c r="S109" s="70">
        <v>41158</v>
      </c>
      <c r="T109" s="7">
        <v>1210960</v>
      </c>
      <c r="U109" s="4">
        <v>-119.84691726761112</v>
      </c>
      <c r="V109" s="4">
        <v>-15.704387808787494</v>
      </c>
      <c r="W109" s="4">
        <f t="shared" si="12"/>
        <v>5.7881852026888367</v>
      </c>
      <c r="X109" s="5"/>
      <c r="Y109" s="5"/>
      <c r="Z109" s="5"/>
      <c r="AA109" s="5"/>
      <c r="AB109" s="5"/>
      <c r="AC109" s="5"/>
      <c r="AD109" s="5"/>
      <c r="AE109" s="69">
        <v>1210557</v>
      </c>
      <c r="AF109" s="69" t="s">
        <v>6388</v>
      </c>
      <c r="AG109" s="69">
        <v>1</v>
      </c>
      <c r="AH109" s="69">
        <v>649700</v>
      </c>
      <c r="AI109" s="70">
        <v>41115</v>
      </c>
      <c r="AJ109" s="7">
        <v>1210557</v>
      </c>
      <c r="AK109" s="4">
        <v>-48.670995186011176</v>
      </c>
      <c r="AL109" s="4">
        <v>0.14220744111415645</v>
      </c>
      <c r="AM109" s="4">
        <v>-5.5921147625509207</v>
      </c>
      <c r="AN109" s="4">
        <v>2.949298522176572E-2</v>
      </c>
      <c r="AO109" s="4">
        <f t="shared" si="11"/>
        <v>-3.9340770856038105</v>
      </c>
      <c r="AP109" s="2">
        <f>VAR(AK109:AK110)</f>
        <v>2.6652387074973287</v>
      </c>
      <c r="AQ109" s="2">
        <f>VAR(AM109:AM110)</f>
        <v>4.9032405597876132E-2</v>
      </c>
      <c r="AR109" s="2">
        <f>VAR(AO109:AO110)</f>
        <v>1.9294622720815113E-2</v>
      </c>
      <c r="AS109" s="7">
        <v>1</v>
      </c>
    </row>
    <row r="110" spans="1:45" s="2" customFormat="1" x14ac:dyDescent="0.25">
      <c r="A110" s="76"/>
      <c r="B110" s="4"/>
      <c r="C110" s="4"/>
      <c r="D110" s="4"/>
      <c r="E110" s="4"/>
      <c r="F110" s="4"/>
      <c r="H110" s="4"/>
      <c r="I110" s="4"/>
      <c r="J110" s="4"/>
      <c r="K110" s="4"/>
      <c r="L110" s="4"/>
      <c r="M110" s="4"/>
      <c r="O110" s="69" t="s">
        <v>6389</v>
      </c>
      <c r="P110" s="69" t="s">
        <v>6387</v>
      </c>
      <c r="Q110" s="69">
        <v>1</v>
      </c>
      <c r="R110" s="69">
        <v>665150</v>
      </c>
      <c r="S110" s="70">
        <v>41158</v>
      </c>
      <c r="T110" s="69">
        <v>1210960</v>
      </c>
      <c r="U110" s="4">
        <v>-120.01073137471428</v>
      </c>
      <c r="V110" s="4">
        <v>-15.753231583420096</v>
      </c>
      <c r="W110" s="4">
        <f t="shared" si="12"/>
        <v>6.0151212926464837</v>
      </c>
      <c r="X110" s="5">
        <f>VAR(U109:U110)</f>
        <v>1.3417530843003447E-2</v>
      </c>
      <c r="Y110" s="5">
        <f>VAR(V109:V110)</f>
        <v>1.1928571601801765E-3</v>
      </c>
      <c r="Z110" s="5">
        <f>VAR(W109:W110)</f>
        <v>2.5749994462632608E-2</v>
      </c>
      <c r="AA110" s="5">
        <v>1</v>
      </c>
      <c r="AB110" s="5">
        <f>ABS(U109-U110)</f>
        <v>0.16381410710316402</v>
      </c>
      <c r="AC110" s="5">
        <f>ABS(V109-V110)</f>
        <v>4.8843774632601367E-2</v>
      </c>
      <c r="AD110" s="5"/>
      <c r="AE110" s="69">
        <v>1210895</v>
      </c>
      <c r="AF110" s="69" t="s">
        <v>6388</v>
      </c>
      <c r="AG110" s="69">
        <v>2</v>
      </c>
      <c r="AH110" s="69">
        <v>654470</v>
      </c>
      <c r="AI110" s="70">
        <v>41149</v>
      </c>
      <c r="AJ110" s="7">
        <v>1210895</v>
      </c>
      <c r="AK110" s="4">
        <v>-46.36221251650877</v>
      </c>
      <c r="AL110" s="4">
        <v>0.2757342964482517</v>
      </c>
      <c r="AM110" s="4">
        <v>-5.2789617469247698</v>
      </c>
      <c r="AN110" s="4">
        <v>9.340898739713771E-2</v>
      </c>
      <c r="AO110" s="4">
        <f t="shared" si="11"/>
        <v>-4.1305185411106109</v>
      </c>
      <c r="AS110" s="7"/>
    </row>
    <row r="111" spans="1:45" s="2" customFormat="1" x14ac:dyDescent="0.25">
      <c r="A111" s="76"/>
      <c r="B111" s="4"/>
      <c r="C111" s="4"/>
      <c r="D111" s="4"/>
      <c r="E111" s="4"/>
      <c r="F111" s="4"/>
      <c r="H111" s="4"/>
      <c r="I111" s="4"/>
      <c r="J111" s="4"/>
      <c r="K111" s="4"/>
      <c r="L111" s="4"/>
      <c r="M111" s="4"/>
      <c r="O111" s="69">
        <v>1210340</v>
      </c>
      <c r="P111" s="69" t="s">
        <v>6390</v>
      </c>
      <c r="Q111" s="69">
        <v>1</v>
      </c>
      <c r="R111" s="69">
        <v>634940</v>
      </c>
      <c r="S111" s="70">
        <v>41101</v>
      </c>
      <c r="T111" s="7">
        <v>1210340</v>
      </c>
      <c r="U111" s="4">
        <v>-112.04676559209867</v>
      </c>
      <c r="V111" s="4">
        <v>-13.930723469498059</v>
      </c>
      <c r="W111" s="4">
        <f t="shared" si="12"/>
        <v>-0.60097783611419686</v>
      </c>
      <c r="X111" s="5"/>
      <c r="Y111" s="5"/>
      <c r="Z111" s="5"/>
      <c r="AA111" s="5"/>
      <c r="AB111" s="5"/>
      <c r="AC111" s="5"/>
      <c r="AD111" s="5"/>
      <c r="AE111" s="69">
        <v>1210167</v>
      </c>
      <c r="AF111" s="69" t="s">
        <v>6391</v>
      </c>
      <c r="AG111" s="69">
        <v>1</v>
      </c>
      <c r="AH111" s="69">
        <v>626990</v>
      </c>
      <c r="AI111" s="70">
        <v>41079</v>
      </c>
      <c r="AJ111" s="7">
        <v>1210167</v>
      </c>
      <c r="AK111" s="4">
        <v>-55.681665040079707</v>
      </c>
      <c r="AL111" s="4">
        <v>0.18011727651815104</v>
      </c>
      <c r="AM111" s="4">
        <v>-8.7229848873783808</v>
      </c>
      <c r="AN111" s="4">
        <v>3.9234032564395026E-2</v>
      </c>
      <c r="AO111" s="4">
        <f t="shared" si="11"/>
        <v>14.102214058947339</v>
      </c>
      <c r="AP111" s="2">
        <f>VAR(AK111:AK112)</f>
        <v>0.45130843079385574</v>
      </c>
      <c r="AQ111" s="2">
        <f>VAR(AM111:AM112)</f>
        <v>0.16608910778768057</v>
      </c>
      <c r="AR111" s="2">
        <f>VAR(AO111:AO112)</f>
        <v>15.46154761367427</v>
      </c>
      <c r="AS111" s="7">
        <v>1</v>
      </c>
    </row>
    <row r="112" spans="1:45" s="2" customFormat="1" x14ac:dyDescent="0.25">
      <c r="A112" s="76"/>
      <c r="B112" s="4"/>
      <c r="C112" s="4"/>
      <c r="D112" s="4"/>
      <c r="E112" s="4"/>
      <c r="F112" s="4"/>
      <c r="H112" s="4"/>
      <c r="I112" s="4"/>
      <c r="J112" s="4"/>
      <c r="K112" s="4"/>
      <c r="L112" s="4"/>
      <c r="M112" s="4"/>
      <c r="O112" s="69" t="s">
        <v>6392</v>
      </c>
      <c r="P112" s="69" t="s">
        <v>6390</v>
      </c>
      <c r="Q112" s="69">
        <v>1</v>
      </c>
      <c r="R112" s="69">
        <v>634940</v>
      </c>
      <c r="S112" s="70">
        <v>41101</v>
      </c>
      <c r="T112" s="69">
        <v>1210340</v>
      </c>
      <c r="U112" s="4">
        <v>-111.75969064326964</v>
      </c>
      <c r="V112" s="4">
        <v>-13.842654204746395</v>
      </c>
      <c r="W112" s="4">
        <f t="shared" si="12"/>
        <v>-1.0184570052984725</v>
      </c>
      <c r="X112" s="5">
        <f>VAR(U111:U112)</f>
        <v>4.1206013122595114E-2</v>
      </c>
      <c r="Y112" s="5">
        <f>VAR(V111:V112)</f>
        <v>3.878097696949274E-3</v>
      </c>
      <c r="Z112" s="5">
        <f>VAR(W111:W112)</f>
        <v>8.7144428351396463E-2</v>
      </c>
      <c r="AA112" s="5">
        <v>1</v>
      </c>
      <c r="AB112" s="5">
        <f>ABS(U111-U112)</f>
        <v>0.28707494882903006</v>
      </c>
      <c r="AC112" s="5">
        <f>ABS(V111-V112)</f>
        <v>8.8069264751663212E-2</v>
      </c>
      <c r="AD112" s="5"/>
      <c r="AE112" s="69">
        <v>1210501</v>
      </c>
      <c r="AF112" s="69" t="s">
        <v>6391</v>
      </c>
      <c r="AG112" s="69">
        <v>2</v>
      </c>
      <c r="AH112" s="69">
        <v>648440</v>
      </c>
      <c r="AI112" s="70">
        <v>41114</v>
      </c>
      <c r="AJ112" s="7">
        <v>1210501</v>
      </c>
      <c r="AK112" s="4">
        <v>-56.631726544187579</v>
      </c>
      <c r="AL112" s="4">
        <v>6.7451306828908431E-2</v>
      </c>
      <c r="AM112" s="4">
        <v>-8.1466358476677545</v>
      </c>
      <c r="AN112" s="4">
        <v>3.0937795697833777E-2</v>
      </c>
      <c r="AO112" s="4">
        <f t="shared" si="11"/>
        <v>8.541360237154457</v>
      </c>
      <c r="AS112" s="7"/>
    </row>
    <row r="113" spans="1:45" s="2" customFormat="1" x14ac:dyDescent="0.25">
      <c r="A113" s="76"/>
      <c r="B113" s="4"/>
      <c r="C113" s="4"/>
      <c r="D113" s="4"/>
      <c r="E113" s="4"/>
      <c r="F113" s="4"/>
      <c r="H113" s="4"/>
      <c r="I113" s="4"/>
      <c r="J113" s="4"/>
      <c r="K113" s="4"/>
      <c r="L113" s="4"/>
      <c r="M113" s="4"/>
      <c r="O113" s="71">
        <v>620859</v>
      </c>
      <c r="P113" s="69" t="s">
        <v>6393</v>
      </c>
      <c r="Q113" s="69">
        <v>1</v>
      </c>
      <c r="R113" s="69">
        <v>620859</v>
      </c>
      <c r="S113" s="70">
        <v>41066</v>
      </c>
      <c r="T113" s="71">
        <v>620859</v>
      </c>
      <c r="U113" s="4">
        <v>-58.692693408851824</v>
      </c>
      <c r="V113" s="4">
        <v>-9.24827389040132</v>
      </c>
      <c r="W113" s="4">
        <f t="shared" si="12"/>
        <v>15.293497714358736</v>
      </c>
      <c r="X113" s="5"/>
      <c r="Y113" s="5"/>
      <c r="Z113" s="5"/>
      <c r="AA113" s="5"/>
      <c r="AB113" s="5"/>
      <c r="AC113" s="5"/>
      <c r="AD113" s="5"/>
      <c r="AE113" s="69">
        <v>1210189</v>
      </c>
      <c r="AF113" s="69" t="s">
        <v>6394</v>
      </c>
      <c r="AG113" s="69">
        <v>1</v>
      </c>
      <c r="AH113" s="69">
        <v>626960</v>
      </c>
      <c r="AI113" s="70">
        <v>41081</v>
      </c>
      <c r="AJ113" s="7">
        <v>1210189</v>
      </c>
      <c r="AK113" s="4">
        <v>-50.022505950448718</v>
      </c>
      <c r="AL113" s="4">
        <v>7.4104153104886494E-2</v>
      </c>
      <c r="AM113" s="4">
        <v>-7.5368720465908705</v>
      </c>
      <c r="AN113" s="4">
        <v>2.9702556519350692E-2</v>
      </c>
      <c r="AO113" s="4">
        <f t="shared" si="11"/>
        <v>10.272470422278246</v>
      </c>
      <c r="AP113" s="2">
        <f>VAR(AK113:AK114)</f>
        <v>15.103091545956637</v>
      </c>
      <c r="AQ113" s="2">
        <f>VAR(AM113:AM114)</f>
        <v>1.0815551945059099</v>
      </c>
      <c r="AR113" s="2">
        <f>VAR(AO113:AO114)</f>
        <v>19.656436992589107</v>
      </c>
      <c r="AS113" s="7">
        <v>1</v>
      </c>
    </row>
    <row r="114" spans="1:45" s="2" customFormat="1" x14ac:dyDescent="0.25">
      <c r="A114" s="76"/>
      <c r="B114" s="4"/>
      <c r="C114" s="4"/>
      <c r="D114" s="4"/>
      <c r="E114" s="4"/>
      <c r="F114" s="4"/>
      <c r="H114" s="4"/>
      <c r="I114" s="4"/>
      <c r="J114" s="4"/>
      <c r="K114" s="4"/>
      <c r="L114" s="4"/>
      <c r="M114" s="4"/>
      <c r="O114" s="71" t="s">
        <v>6395</v>
      </c>
      <c r="P114" s="69" t="s">
        <v>6393</v>
      </c>
      <c r="Q114" s="69">
        <v>1</v>
      </c>
      <c r="R114" s="69">
        <v>620859</v>
      </c>
      <c r="S114" s="70">
        <v>41066</v>
      </c>
      <c r="T114" s="71" t="s">
        <v>6395</v>
      </c>
      <c r="U114" s="4">
        <v>-58.856746018764284</v>
      </c>
      <c r="V114" s="4">
        <v>-8.9239251615447479</v>
      </c>
      <c r="W114" s="4">
        <f t="shared" si="12"/>
        <v>12.5346552735937</v>
      </c>
      <c r="X114" s="5">
        <f>VAR(U113:U114)</f>
        <v>1.3456629409544877E-2</v>
      </c>
      <c r="Y114" s="5">
        <f>VAR(V113:V114)</f>
        <v>5.2601048955437053E-2</v>
      </c>
      <c r="Z114" s="5">
        <f>VAR(W113:W114)</f>
        <v>3.8056058064831921</v>
      </c>
      <c r="AA114" s="5">
        <v>1</v>
      </c>
      <c r="AB114" s="5">
        <f>ABS(U113-U114)</f>
        <v>0.16405260991245996</v>
      </c>
      <c r="AC114" s="5">
        <f>ABS(V113-V114)</f>
        <v>0.32434872885657207</v>
      </c>
      <c r="AD114" s="5"/>
      <c r="AE114" s="69">
        <v>1210543</v>
      </c>
      <c r="AF114" s="69" t="s">
        <v>6394</v>
      </c>
      <c r="AG114" s="69">
        <v>2</v>
      </c>
      <c r="AH114" s="69">
        <v>648470</v>
      </c>
      <c r="AI114" s="70">
        <v>41116</v>
      </c>
      <c r="AJ114" s="7">
        <v>1210543</v>
      </c>
      <c r="AK114" s="4">
        <v>-44.526490749240367</v>
      </c>
      <c r="AL114" s="4">
        <v>0.13212115740450092</v>
      </c>
      <c r="AM114" s="4">
        <v>-6.0661204057582685</v>
      </c>
      <c r="AN114" s="4">
        <v>3.09785189948216E-2</v>
      </c>
      <c r="AO114" s="4">
        <f t="shared" si="11"/>
        <v>4.0024724968257814</v>
      </c>
      <c r="AS114" s="7"/>
    </row>
    <row r="115" spans="1:45" s="2" customFormat="1" x14ac:dyDescent="0.25">
      <c r="A115" s="76"/>
      <c r="B115" s="4"/>
      <c r="C115" s="4"/>
      <c r="D115" s="4"/>
      <c r="E115" s="4"/>
      <c r="F115" s="4"/>
      <c r="H115" s="4"/>
      <c r="I115" s="4"/>
      <c r="J115" s="4"/>
      <c r="K115" s="4"/>
      <c r="L115" s="4"/>
      <c r="M115" s="4"/>
      <c r="U115" s="4"/>
      <c r="V115" s="4"/>
      <c r="W115" s="4"/>
      <c r="X115" s="5"/>
      <c r="Y115" s="5"/>
      <c r="Z115" s="5"/>
      <c r="AA115" s="5"/>
      <c r="AB115" s="5"/>
      <c r="AC115" s="5"/>
      <c r="AD115" s="5"/>
      <c r="AE115" s="69">
        <v>1210400</v>
      </c>
      <c r="AF115" s="69" t="s">
        <v>6306</v>
      </c>
      <c r="AG115" s="69">
        <v>1</v>
      </c>
      <c r="AH115" s="69">
        <v>639050</v>
      </c>
      <c r="AI115" s="70">
        <v>41103</v>
      </c>
      <c r="AJ115" s="7">
        <v>1210400</v>
      </c>
      <c r="AK115" s="4">
        <v>-36.118749281047663</v>
      </c>
      <c r="AL115" s="4">
        <v>0.12340152927616001</v>
      </c>
      <c r="AM115" s="4">
        <v>-5.540153852813229</v>
      </c>
      <c r="AN115" s="4">
        <v>4.6317408315485024E-2</v>
      </c>
      <c r="AO115" s="4">
        <f t="shared" si="11"/>
        <v>8.2024815414581695</v>
      </c>
      <c r="AP115" s="2">
        <f>VAR(AK115:AK116)</f>
        <v>10.646219136705557</v>
      </c>
      <c r="AQ115" s="2">
        <f>VAR(AM115:AM116)</f>
        <v>0.9291033596421201</v>
      </c>
      <c r="AR115" s="2">
        <f>VAR(AO115:AO116)</f>
        <v>19.787783691253921</v>
      </c>
      <c r="AS115" s="7">
        <v>1</v>
      </c>
    </row>
    <row r="116" spans="1:45" s="2" customFormat="1" x14ac:dyDescent="0.25">
      <c r="A116" s="76"/>
      <c r="B116" s="4"/>
      <c r="C116" s="4"/>
      <c r="D116" s="4"/>
      <c r="E116" s="4"/>
      <c r="F116" s="4"/>
      <c r="H116" s="4"/>
      <c r="I116" s="4"/>
      <c r="J116" s="4"/>
      <c r="K116" s="4"/>
      <c r="L116" s="4"/>
      <c r="M116" s="4"/>
      <c r="U116" s="4"/>
      <c r="V116" s="4"/>
      <c r="W116" s="4"/>
      <c r="X116" s="5"/>
      <c r="Y116" s="5"/>
      <c r="Z116" s="5"/>
      <c r="AA116" s="5"/>
      <c r="AB116" s="5"/>
      <c r="AC116" s="5"/>
      <c r="AD116" s="5"/>
      <c r="AE116" s="69">
        <v>1211030</v>
      </c>
      <c r="AF116" s="69" t="s">
        <v>6306</v>
      </c>
      <c r="AG116" s="69">
        <v>2</v>
      </c>
      <c r="AH116" s="69">
        <v>667070</v>
      </c>
      <c r="AI116" s="70">
        <v>41171</v>
      </c>
      <c r="AJ116" s="7">
        <v>1211030</v>
      </c>
      <c r="AK116" s="4">
        <v>-31.504376271264956</v>
      </c>
      <c r="AL116" s="4">
        <v>0.10897671963486001</v>
      </c>
      <c r="AM116" s="4">
        <v>-4.1769932902659397</v>
      </c>
      <c r="AN116" s="4">
        <v>4.6708293212718195E-2</v>
      </c>
      <c r="AO116" s="4">
        <f t="shared" si="11"/>
        <v>1.9115700508625615</v>
      </c>
      <c r="AS116" s="7"/>
    </row>
    <row r="117" spans="1:45" s="2" customFormat="1" x14ac:dyDescent="0.25">
      <c r="A117" s="76"/>
      <c r="B117" s="4"/>
      <c r="C117" s="4"/>
      <c r="D117" s="4"/>
      <c r="E117" s="4"/>
      <c r="F117" s="4"/>
      <c r="H117" s="4"/>
      <c r="I117" s="4"/>
      <c r="J117" s="4"/>
      <c r="K117" s="4"/>
      <c r="L117" s="4"/>
      <c r="M117" s="4"/>
      <c r="U117" s="4"/>
      <c r="V117" s="4"/>
      <c r="W117" s="4"/>
      <c r="X117" s="5"/>
      <c r="Y117" s="5"/>
      <c r="Z117" s="5"/>
      <c r="AA117" s="5"/>
      <c r="AB117" s="5"/>
      <c r="AC117" s="5"/>
      <c r="AD117" s="5"/>
      <c r="AE117" s="69">
        <v>1210325</v>
      </c>
      <c r="AF117" s="69" t="s">
        <v>6396</v>
      </c>
      <c r="AG117" s="69">
        <v>1</v>
      </c>
      <c r="AH117" s="69">
        <v>646430</v>
      </c>
      <c r="AI117" s="70">
        <v>41099</v>
      </c>
      <c r="AJ117" s="7">
        <v>1210325</v>
      </c>
      <c r="AK117" s="4">
        <v>-31.613769928633353</v>
      </c>
      <c r="AL117" s="4">
        <v>0.22817828234330614</v>
      </c>
      <c r="AM117" s="4">
        <v>-5.0071617584936945</v>
      </c>
      <c r="AN117" s="4">
        <v>3.2378559052582419E-2</v>
      </c>
      <c r="AO117" s="4">
        <f t="shared" si="11"/>
        <v>8.443524139316203</v>
      </c>
      <c r="AP117" s="2">
        <f>VAR(AK117:AK118)</f>
        <v>2.7052690676385791</v>
      </c>
      <c r="AQ117" s="2">
        <f>VAR(AM117:AM118)</f>
        <v>0.11678126783727449</v>
      </c>
      <c r="AR117" s="2">
        <f>VAR(AO117:AO118)</f>
        <v>1.1861207942912746</v>
      </c>
      <c r="AS117" s="7">
        <v>1</v>
      </c>
    </row>
    <row r="118" spans="1:45" s="2" customFormat="1" x14ac:dyDescent="0.25">
      <c r="A118" s="76"/>
      <c r="B118" s="4"/>
      <c r="C118" s="4"/>
      <c r="D118" s="4"/>
      <c r="E118" s="4"/>
      <c r="F118" s="4"/>
      <c r="H118" s="4"/>
      <c r="I118" s="4"/>
      <c r="J118" s="4"/>
      <c r="K118" s="4"/>
      <c r="L118" s="4"/>
      <c r="M118" s="4"/>
      <c r="U118" s="4"/>
      <c r="V118" s="4"/>
      <c r="W118" s="4"/>
      <c r="X118" s="5"/>
      <c r="Y118" s="5"/>
      <c r="Z118" s="5"/>
      <c r="AA118" s="5"/>
      <c r="AB118" s="5"/>
      <c r="AC118" s="5"/>
      <c r="AD118" s="5"/>
      <c r="AE118" s="69">
        <v>1211021</v>
      </c>
      <c r="AF118" s="69" t="s">
        <v>6396</v>
      </c>
      <c r="AG118" s="69">
        <v>2</v>
      </c>
      <c r="AH118" s="69">
        <v>667100</v>
      </c>
      <c r="AI118" s="70">
        <v>41170</v>
      </c>
      <c r="AJ118" s="7">
        <v>1211021</v>
      </c>
      <c r="AK118" s="4">
        <v>-29.287713580374103</v>
      </c>
      <c r="AL118" s="4">
        <v>0.48417425500248212</v>
      </c>
      <c r="AM118" s="4">
        <v>-4.5238786782244294</v>
      </c>
      <c r="AN118" s="4">
        <v>0.1003406634778462</v>
      </c>
      <c r="AO118" s="4">
        <f t="shared" si="11"/>
        <v>6.9033158454213321</v>
      </c>
      <c r="AS118" s="7"/>
    </row>
    <row r="119" spans="1:45" s="2" customFormat="1" x14ac:dyDescent="0.25">
      <c r="A119" s="76"/>
      <c r="B119" s="4"/>
      <c r="C119" s="4"/>
      <c r="D119" s="4"/>
      <c r="E119" s="4"/>
      <c r="F119" s="4"/>
      <c r="H119" s="4"/>
      <c r="I119" s="4"/>
      <c r="J119" s="4"/>
      <c r="K119" s="4"/>
      <c r="L119" s="4"/>
      <c r="M119" s="4"/>
      <c r="U119" s="4"/>
      <c r="V119" s="4"/>
      <c r="W119" s="4"/>
      <c r="X119" s="5"/>
      <c r="Y119" s="5"/>
      <c r="Z119" s="5"/>
      <c r="AA119" s="5"/>
      <c r="AB119" s="5"/>
      <c r="AC119" s="5"/>
      <c r="AD119" s="5"/>
      <c r="AE119" s="69">
        <v>1210046</v>
      </c>
      <c r="AF119" s="69" t="s">
        <v>6397</v>
      </c>
      <c r="AG119" s="69">
        <v>1</v>
      </c>
      <c r="AH119" s="69">
        <v>625430</v>
      </c>
      <c r="AI119" s="70">
        <v>41061</v>
      </c>
      <c r="AJ119" s="7">
        <v>1210046</v>
      </c>
      <c r="AK119" s="4">
        <v>-85.455309289407779</v>
      </c>
      <c r="AL119" s="4">
        <v>0.28179534642969234</v>
      </c>
      <c r="AM119" s="4">
        <v>-12.24527087043875</v>
      </c>
      <c r="AN119" s="4">
        <v>0.1049806969525314</v>
      </c>
      <c r="AO119" s="4">
        <f t="shared" si="11"/>
        <v>12.506857674102221</v>
      </c>
      <c r="AP119" s="2">
        <f>VAR(AK119:AK120)</f>
        <v>21.143363251162857</v>
      </c>
      <c r="AQ119" s="2">
        <f>VAR(AM119:AM120)</f>
        <v>0.98120372935568767</v>
      </c>
      <c r="AR119" s="2">
        <f>VAR(AO119:AO120)</f>
        <v>11.064051859895756</v>
      </c>
      <c r="AS119" s="7">
        <v>1</v>
      </c>
    </row>
    <row r="120" spans="1:45" s="2" customFormat="1" x14ac:dyDescent="0.25">
      <c r="A120" s="76"/>
      <c r="B120" s="4"/>
      <c r="C120" s="4"/>
      <c r="D120" s="4"/>
      <c r="E120" s="4"/>
      <c r="F120" s="4"/>
      <c r="H120" s="4"/>
      <c r="I120" s="4"/>
      <c r="J120" s="4"/>
      <c r="K120" s="4"/>
      <c r="L120" s="4"/>
      <c r="M120" s="4"/>
      <c r="U120" s="4"/>
      <c r="V120" s="4"/>
      <c r="W120" s="4"/>
      <c r="X120" s="5"/>
      <c r="Y120" s="5"/>
      <c r="Z120" s="5"/>
      <c r="AA120" s="5"/>
      <c r="AB120" s="5"/>
      <c r="AC120" s="5"/>
      <c r="AD120" s="5"/>
      <c r="AE120" s="69">
        <v>1210799</v>
      </c>
      <c r="AF120" s="69" t="s">
        <v>6397</v>
      </c>
      <c r="AG120" s="69">
        <v>2</v>
      </c>
      <c r="AH120" s="69">
        <v>660380</v>
      </c>
      <c r="AI120" s="70">
        <v>41136</v>
      </c>
      <c r="AJ120" s="7">
        <v>1210799</v>
      </c>
      <c r="AK120" s="4">
        <v>-78.952484787522025</v>
      </c>
      <c r="AL120" s="4">
        <v>2.5577258940253474E-2</v>
      </c>
      <c r="AM120" s="4">
        <v>-10.844411327618209</v>
      </c>
      <c r="AN120" s="4">
        <v>1.9492923907613372E-2</v>
      </c>
      <c r="AO120" s="4">
        <f t="shared" si="11"/>
        <v>7.8028058334236476</v>
      </c>
      <c r="AS120" s="7"/>
    </row>
    <row r="121" spans="1:45" s="2" customFormat="1" x14ac:dyDescent="0.25">
      <c r="A121" s="76"/>
      <c r="B121" s="4"/>
      <c r="C121" s="4"/>
      <c r="D121" s="4"/>
      <c r="E121" s="4"/>
      <c r="F121" s="4"/>
      <c r="H121" s="4"/>
      <c r="I121" s="4"/>
      <c r="J121" s="4"/>
      <c r="K121" s="4"/>
      <c r="L121" s="4"/>
      <c r="M121" s="4"/>
      <c r="U121" s="4"/>
      <c r="V121" s="4"/>
      <c r="W121" s="4"/>
      <c r="X121" s="5"/>
      <c r="Y121" s="5"/>
      <c r="Z121" s="5"/>
      <c r="AA121" s="5"/>
      <c r="AB121" s="5"/>
      <c r="AC121" s="5"/>
      <c r="AD121" s="5"/>
      <c r="AE121" s="69">
        <v>1210096</v>
      </c>
      <c r="AF121" s="69" t="s">
        <v>6398</v>
      </c>
      <c r="AG121" s="69">
        <v>1</v>
      </c>
      <c r="AH121" s="69">
        <v>625370</v>
      </c>
      <c r="AI121" s="70">
        <v>41063</v>
      </c>
      <c r="AJ121" s="7">
        <v>1210096</v>
      </c>
      <c r="AK121" s="4">
        <v>-11.855565785414884</v>
      </c>
      <c r="AL121" s="4">
        <v>0.18789205597148104</v>
      </c>
      <c r="AM121" s="4">
        <v>3.1531195253158284</v>
      </c>
      <c r="AN121" s="4">
        <v>3.136579168976341E-2</v>
      </c>
      <c r="AO121" s="4">
        <f t="shared" si="11"/>
        <v>-37.080521987941509</v>
      </c>
      <c r="AP121" s="2">
        <f>VAR(AK121:AK122)</f>
        <v>14.775717625103596</v>
      </c>
      <c r="AQ121" s="2">
        <f>VAR(AM121:AM122)</f>
        <v>0.48645425049987523</v>
      </c>
      <c r="AR121" s="2">
        <f>VAR(AO121:AO122)</f>
        <v>3.0129399209394259</v>
      </c>
      <c r="AS121" s="7">
        <v>1</v>
      </c>
    </row>
    <row r="122" spans="1:45" s="2" customFormat="1" x14ac:dyDescent="0.25">
      <c r="A122" s="76"/>
      <c r="B122" s="4"/>
      <c r="C122" s="4"/>
      <c r="D122" s="4"/>
      <c r="E122" s="4"/>
      <c r="F122" s="4"/>
      <c r="H122" s="4"/>
      <c r="I122" s="4"/>
      <c r="J122" s="4"/>
      <c r="K122" s="4"/>
      <c r="L122" s="4"/>
      <c r="M122" s="4"/>
      <c r="U122" s="4"/>
      <c r="V122" s="4"/>
      <c r="W122" s="4"/>
      <c r="X122" s="5"/>
      <c r="Y122" s="5"/>
      <c r="Z122" s="5"/>
      <c r="AA122" s="5"/>
      <c r="AB122" s="5"/>
      <c r="AC122" s="5"/>
      <c r="AD122" s="5"/>
      <c r="AE122" s="69">
        <v>1210808</v>
      </c>
      <c r="AF122" s="69" t="s">
        <v>6398</v>
      </c>
      <c r="AG122" s="69">
        <v>2</v>
      </c>
      <c r="AH122" s="69">
        <v>660290</v>
      </c>
      <c r="AI122" s="70">
        <v>41140</v>
      </c>
      <c r="AJ122" s="7">
        <v>1210808</v>
      </c>
      <c r="AK122" s="4">
        <v>-6.4194426033845904</v>
      </c>
      <c r="AL122" s="4">
        <v>0.1470759076964917</v>
      </c>
      <c r="AM122" s="4">
        <v>4.139480767964665</v>
      </c>
      <c r="AN122" s="4">
        <v>2.224602580738148E-2</v>
      </c>
      <c r="AO122" s="4">
        <f t="shared" si="11"/>
        <v>-39.535288747101909</v>
      </c>
      <c r="AS122" s="7"/>
    </row>
    <row r="123" spans="1:45" s="2" customFormat="1" x14ac:dyDescent="0.25">
      <c r="A123" s="76"/>
      <c r="B123" s="4"/>
      <c r="C123" s="4"/>
      <c r="D123" s="4"/>
      <c r="E123" s="4"/>
      <c r="F123" s="4"/>
      <c r="H123" s="4"/>
      <c r="I123" s="4"/>
      <c r="J123" s="4"/>
      <c r="K123" s="4"/>
      <c r="L123" s="4"/>
      <c r="M123" s="4"/>
      <c r="U123" s="4"/>
      <c r="V123" s="4"/>
      <c r="W123" s="4"/>
      <c r="X123" s="5"/>
      <c r="Y123" s="5"/>
      <c r="Z123" s="5"/>
      <c r="AA123" s="5"/>
      <c r="AB123" s="5"/>
      <c r="AC123" s="5"/>
      <c r="AD123" s="5"/>
      <c r="AE123" s="69">
        <v>1210091</v>
      </c>
      <c r="AF123" s="69" t="s">
        <v>6399</v>
      </c>
      <c r="AG123" s="69">
        <v>1</v>
      </c>
      <c r="AH123" s="69">
        <v>626030</v>
      </c>
      <c r="AI123" s="70">
        <v>41066</v>
      </c>
      <c r="AJ123" s="7">
        <v>1210091</v>
      </c>
      <c r="AK123" s="4">
        <v>-87.565595453472113</v>
      </c>
      <c r="AL123" s="4">
        <v>0.2509873571428049</v>
      </c>
      <c r="AM123" s="4">
        <v>-8.8167919008391724</v>
      </c>
      <c r="AN123" s="4">
        <v>2.7709642990746668E-2</v>
      </c>
      <c r="AO123" s="4">
        <f t="shared" si="11"/>
        <v>-17.031260246758734</v>
      </c>
      <c r="AP123" s="2">
        <f>VAR(AK123:AK124)</f>
        <v>134.58299147205435</v>
      </c>
      <c r="AQ123" s="2">
        <f>VAR(AM123:AM124)</f>
        <v>6.7567426242661242</v>
      </c>
      <c r="AR123" s="2">
        <f>VAR(AO123:AO124)</f>
        <v>84.52958229751016</v>
      </c>
      <c r="AS123" s="7">
        <v>1</v>
      </c>
    </row>
    <row r="124" spans="1:45" s="2" customFormat="1" x14ac:dyDescent="0.25">
      <c r="A124" s="76"/>
      <c r="B124" s="4"/>
      <c r="C124" s="4"/>
      <c r="D124" s="4"/>
      <c r="E124" s="4"/>
      <c r="F124" s="4"/>
      <c r="H124" s="4"/>
      <c r="I124" s="4"/>
      <c r="J124" s="4"/>
      <c r="K124" s="4"/>
      <c r="L124" s="4"/>
      <c r="M124" s="4"/>
      <c r="U124" s="4"/>
      <c r="V124" s="4"/>
      <c r="W124" s="4"/>
      <c r="X124" s="5"/>
      <c r="Y124" s="5"/>
      <c r="Z124" s="5"/>
      <c r="AA124" s="5"/>
      <c r="AB124" s="5"/>
      <c r="AC124" s="5"/>
      <c r="AD124" s="5"/>
      <c r="AE124" s="69">
        <v>1210455</v>
      </c>
      <c r="AF124" s="69" t="s">
        <v>6399</v>
      </c>
      <c r="AG124" s="69">
        <v>2</v>
      </c>
      <c r="AH124" s="69">
        <v>651380</v>
      </c>
      <c r="AI124" s="70">
        <v>41107</v>
      </c>
      <c r="AJ124" s="7">
        <v>1210455</v>
      </c>
      <c r="AK124" s="4">
        <v>-71.159316687581665</v>
      </c>
      <c r="AL124" s="4">
        <v>8.0193802611227147E-2</v>
      </c>
      <c r="AM124" s="4">
        <v>-5.1407226348252344</v>
      </c>
      <c r="AN124" s="4">
        <v>4.7764247138691138E-2</v>
      </c>
      <c r="AO124" s="4">
        <f t="shared" si="11"/>
        <v>-30.03353560897979</v>
      </c>
      <c r="AS124" s="7"/>
    </row>
    <row r="125" spans="1:45" s="2" customFormat="1" x14ac:dyDescent="0.25">
      <c r="A125" s="76"/>
      <c r="B125" s="4"/>
      <c r="C125" s="4"/>
      <c r="D125" s="4"/>
      <c r="E125" s="4"/>
      <c r="F125" s="4"/>
      <c r="H125" s="4"/>
      <c r="I125" s="4"/>
      <c r="J125" s="4"/>
      <c r="K125" s="4"/>
      <c r="L125" s="4"/>
      <c r="M125" s="4"/>
      <c r="U125" s="4"/>
      <c r="V125" s="4"/>
      <c r="W125" s="4"/>
      <c r="X125" s="5"/>
      <c r="Y125" s="5"/>
      <c r="Z125" s="5"/>
      <c r="AA125" s="5"/>
      <c r="AB125" s="5"/>
      <c r="AC125" s="5"/>
      <c r="AD125" s="5"/>
      <c r="AE125" s="69">
        <v>1210370</v>
      </c>
      <c r="AF125" s="69" t="s">
        <v>6400</v>
      </c>
      <c r="AG125" s="69">
        <v>1</v>
      </c>
      <c r="AH125" s="69">
        <v>645650</v>
      </c>
      <c r="AI125" s="70">
        <v>41100</v>
      </c>
      <c r="AJ125" s="7">
        <v>1210370</v>
      </c>
      <c r="AK125" s="4">
        <v>-105.98568539114368</v>
      </c>
      <c r="AL125" s="4">
        <v>9.3511901988992757E-2</v>
      </c>
      <c r="AM125" s="4">
        <v>-12.176710678174329</v>
      </c>
      <c r="AN125" s="4">
        <v>2.2802215435448372E-2</v>
      </c>
      <c r="AO125" s="4">
        <f t="shared" si="11"/>
        <v>-8.5719999657490433</v>
      </c>
      <c r="AP125" s="2">
        <f>VAR(AK125:AK126)</f>
        <v>5.585223474379486</v>
      </c>
      <c r="AQ125" s="2">
        <f>VAR(AM125:AM126)</f>
        <v>0.28828364893028335</v>
      </c>
      <c r="AR125" s="2">
        <f>VAR(AO125:AO126)</f>
        <v>3.7328421286908338</v>
      </c>
      <c r="AS125" s="7">
        <v>1</v>
      </c>
    </row>
    <row r="126" spans="1:45" s="2" customFormat="1" x14ac:dyDescent="0.25">
      <c r="A126" s="76"/>
      <c r="B126" s="4"/>
      <c r="C126" s="4"/>
      <c r="D126" s="4"/>
      <c r="E126" s="4"/>
      <c r="F126" s="4"/>
      <c r="H126" s="4"/>
      <c r="I126" s="4"/>
      <c r="J126" s="4"/>
      <c r="K126" s="4"/>
      <c r="L126" s="4"/>
      <c r="M126" s="4"/>
      <c r="U126" s="4"/>
      <c r="V126" s="4"/>
      <c r="W126" s="4"/>
      <c r="X126" s="5"/>
      <c r="Y126" s="5"/>
      <c r="Z126" s="5"/>
      <c r="AA126" s="5"/>
      <c r="AB126" s="5"/>
      <c r="AC126" s="5"/>
      <c r="AD126" s="5"/>
      <c r="AE126" s="69">
        <v>1210462</v>
      </c>
      <c r="AF126" s="69" t="s">
        <v>6400</v>
      </c>
      <c r="AG126" s="69">
        <v>2</v>
      </c>
      <c r="AH126" s="69">
        <v>651500</v>
      </c>
      <c r="AI126" s="70">
        <v>41108</v>
      </c>
      <c r="AJ126" s="7">
        <v>1210462</v>
      </c>
      <c r="AK126" s="4">
        <v>-102.64346353304404</v>
      </c>
      <c r="AL126" s="4">
        <v>0.23712685597014124</v>
      </c>
      <c r="AM126" s="4">
        <v>-11.417390391430608</v>
      </c>
      <c r="AN126" s="4">
        <v>5.0366446621778208E-2</v>
      </c>
      <c r="AO126" s="4">
        <f t="shared" si="11"/>
        <v>-11.304340401599177</v>
      </c>
      <c r="AS126" s="7"/>
    </row>
    <row r="127" spans="1:45" s="2" customFormat="1" x14ac:dyDescent="0.25">
      <c r="A127" s="76"/>
      <c r="B127" s="4"/>
      <c r="C127" s="4"/>
      <c r="D127" s="4"/>
      <c r="E127" s="4"/>
      <c r="F127" s="4"/>
      <c r="H127" s="4"/>
      <c r="I127" s="4"/>
      <c r="J127" s="4"/>
      <c r="K127" s="4"/>
      <c r="L127" s="4"/>
      <c r="M127" s="4"/>
      <c r="U127" s="4"/>
      <c r="V127" s="4"/>
      <c r="W127" s="4"/>
      <c r="X127" s="5"/>
      <c r="Y127" s="5"/>
      <c r="Z127" s="5"/>
      <c r="AA127" s="5"/>
      <c r="AB127" s="5"/>
      <c r="AC127" s="5"/>
      <c r="AD127" s="5"/>
      <c r="AE127" s="69">
        <v>1210180</v>
      </c>
      <c r="AF127" s="69" t="s">
        <v>6309</v>
      </c>
      <c r="AG127" s="69">
        <v>1</v>
      </c>
      <c r="AH127" s="69">
        <v>628220</v>
      </c>
      <c r="AI127" s="70">
        <v>41080</v>
      </c>
      <c r="AJ127" s="7">
        <v>1210180</v>
      </c>
      <c r="AK127" s="4">
        <v>-54.778233710917</v>
      </c>
      <c r="AL127" s="4">
        <v>0.17204237624392038</v>
      </c>
      <c r="AM127" s="4">
        <v>-7.3393101118526536</v>
      </c>
      <c r="AN127" s="4">
        <v>5.4893329362454411E-2</v>
      </c>
      <c r="AO127" s="4">
        <f t="shared" si="11"/>
        <v>3.9362471839042286</v>
      </c>
      <c r="AP127" s="2">
        <f>VAR(AK127:AK128)</f>
        <v>2.3786223960638617</v>
      </c>
      <c r="AQ127" s="2">
        <f>VAR(AM127:AM128)</f>
        <v>3.8178314687425371E-2</v>
      </c>
      <c r="AR127" s="2">
        <f>VAR(AO127:AO128)</f>
        <v>4.3528311117293854E-4</v>
      </c>
      <c r="AS127" s="7">
        <v>1</v>
      </c>
    </row>
    <row r="128" spans="1:45" s="2" customFormat="1" x14ac:dyDescent="0.25">
      <c r="A128" s="76"/>
      <c r="B128" s="4"/>
      <c r="C128" s="4"/>
      <c r="D128" s="4"/>
      <c r="E128" s="4"/>
      <c r="F128" s="4"/>
      <c r="H128" s="4"/>
      <c r="I128" s="4"/>
      <c r="J128" s="4"/>
      <c r="K128" s="4"/>
      <c r="L128" s="4"/>
      <c r="M128" s="4"/>
      <c r="U128" s="4"/>
      <c r="V128" s="4"/>
      <c r="W128" s="4"/>
      <c r="X128" s="5"/>
      <c r="Y128" s="5"/>
      <c r="Z128" s="5"/>
      <c r="AA128" s="5"/>
      <c r="AB128" s="5"/>
      <c r="AC128" s="5"/>
      <c r="AD128" s="5"/>
      <c r="AE128" s="69">
        <v>1210985</v>
      </c>
      <c r="AF128" s="69" t="s">
        <v>6309</v>
      </c>
      <c r="AG128" s="69">
        <v>2</v>
      </c>
      <c r="AH128" s="69">
        <v>628130</v>
      </c>
      <c r="AI128" s="70">
        <v>41165</v>
      </c>
      <c r="AJ128" s="7">
        <v>1210985</v>
      </c>
      <c r="AK128" s="4">
        <v>-52.597122803116179</v>
      </c>
      <c r="AL128" s="4">
        <v>0.15852070867551951</v>
      </c>
      <c r="AM128" s="4">
        <v>-7.0629830784758036</v>
      </c>
      <c r="AN128" s="4">
        <v>2.9044356706905184E-2</v>
      </c>
      <c r="AO128" s="4">
        <f t="shared" si="11"/>
        <v>3.9067418246902506</v>
      </c>
      <c r="AS128" s="7"/>
    </row>
    <row r="129" spans="1:45" s="2" customFormat="1" x14ac:dyDescent="0.25">
      <c r="A129" s="76"/>
      <c r="B129" s="4"/>
      <c r="C129" s="4"/>
      <c r="D129" s="4"/>
      <c r="E129" s="4"/>
      <c r="F129" s="4"/>
      <c r="H129" s="4"/>
      <c r="I129" s="4"/>
      <c r="J129" s="4"/>
      <c r="K129" s="4"/>
      <c r="L129" s="4"/>
      <c r="M129" s="4"/>
      <c r="U129" s="4"/>
      <c r="V129" s="4"/>
      <c r="W129" s="4"/>
      <c r="X129" s="5"/>
      <c r="Y129" s="5"/>
      <c r="Z129" s="5"/>
      <c r="AA129" s="5"/>
      <c r="AB129" s="5"/>
      <c r="AC129" s="5"/>
      <c r="AD129" s="5"/>
      <c r="AE129" s="69">
        <v>1210127</v>
      </c>
      <c r="AF129" s="69" t="s">
        <v>6401</v>
      </c>
      <c r="AG129" s="69">
        <v>1</v>
      </c>
      <c r="AH129" s="69">
        <v>628250</v>
      </c>
      <c r="AI129" s="70">
        <v>41073</v>
      </c>
      <c r="AJ129" s="7">
        <v>1210127</v>
      </c>
      <c r="AK129" s="4">
        <v>-57.081109217765437</v>
      </c>
      <c r="AL129" s="4">
        <v>0.10410699221091999</v>
      </c>
      <c r="AM129" s="4">
        <v>-8.6880723736651184</v>
      </c>
      <c r="AN129" s="4">
        <v>4.4864960079153117E-2</v>
      </c>
      <c r="AO129" s="4">
        <f t="shared" si="11"/>
        <v>12.42346977155551</v>
      </c>
      <c r="AP129" s="2">
        <f>VAR(AK129:AK130)</f>
        <v>41.38923601354864</v>
      </c>
      <c r="AQ129" s="2">
        <f>VAR(AM129:AM130)</f>
        <v>2.0171462338500703</v>
      </c>
      <c r="AR129" s="2">
        <f>VAR(AO129:AO130)</f>
        <v>24.291642139763439</v>
      </c>
      <c r="AS129" s="7">
        <v>1</v>
      </c>
    </row>
    <row r="130" spans="1:45" s="2" customFormat="1" x14ac:dyDescent="0.25">
      <c r="A130" s="76"/>
      <c r="B130" s="4"/>
      <c r="C130" s="4"/>
      <c r="D130" s="4"/>
      <c r="E130" s="4"/>
      <c r="F130" s="4"/>
      <c r="H130" s="4"/>
      <c r="I130" s="4"/>
      <c r="J130" s="4"/>
      <c r="K130" s="4"/>
      <c r="L130" s="4"/>
      <c r="M130" s="4"/>
      <c r="U130" s="4"/>
      <c r="V130" s="4"/>
      <c r="W130" s="4"/>
      <c r="X130" s="5"/>
      <c r="Y130" s="5"/>
      <c r="Z130" s="5"/>
      <c r="AA130" s="5"/>
      <c r="AB130" s="5"/>
      <c r="AC130" s="5"/>
      <c r="AD130" s="5"/>
      <c r="AE130" s="69">
        <v>1210751</v>
      </c>
      <c r="AF130" s="69" t="s">
        <v>6401</v>
      </c>
      <c r="AG130" s="69">
        <v>2</v>
      </c>
      <c r="AH130" s="69">
        <v>628160</v>
      </c>
      <c r="AI130" s="70">
        <v>41136</v>
      </c>
      <c r="AJ130" s="7">
        <v>1210751</v>
      </c>
      <c r="AK130" s="4">
        <v>-47.982841688884058</v>
      </c>
      <c r="AL130" s="4">
        <v>0.33283405197852756</v>
      </c>
      <c r="AM130" s="4">
        <v>-6.6795175529793243</v>
      </c>
      <c r="AN130" s="4">
        <v>6.1531209263237276E-2</v>
      </c>
      <c r="AO130" s="4">
        <f t="shared" si="11"/>
        <v>5.4532987349505362</v>
      </c>
      <c r="AS130" s="7"/>
    </row>
    <row r="131" spans="1:45" s="2" customFormat="1" x14ac:dyDescent="0.25">
      <c r="A131" s="76"/>
      <c r="B131" s="4"/>
      <c r="C131" s="4"/>
      <c r="D131" s="4"/>
      <c r="E131" s="4"/>
      <c r="F131" s="4"/>
      <c r="H131" s="4"/>
      <c r="I131" s="4"/>
      <c r="J131" s="4"/>
      <c r="K131" s="4"/>
      <c r="L131" s="4"/>
      <c r="M131" s="4"/>
      <c r="U131" s="4"/>
      <c r="V131" s="4"/>
      <c r="W131" s="4"/>
      <c r="X131" s="5"/>
      <c r="Y131" s="5"/>
      <c r="Z131" s="5"/>
      <c r="AA131" s="5"/>
      <c r="AB131" s="5"/>
      <c r="AC131" s="5"/>
      <c r="AD131" s="5"/>
      <c r="AE131" s="69">
        <v>1211043</v>
      </c>
      <c r="AF131" s="69" t="s">
        <v>6402</v>
      </c>
      <c r="AG131" s="69">
        <v>1</v>
      </c>
      <c r="AH131" s="69">
        <v>665720</v>
      </c>
      <c r="AI131" s="70">
        <v>41172</v>
      </c>
      <c r="AJ131" s="7">
        <v>1211043</v>
      </c>
      <c r="AK131" s="4">
        <v>-3.4394939463252929</v>
      </c>
      <c r="AL131" s="4">
        <v>0.20495610239190537</v>
      </c>
      <c r="AM131" s="4">
        <v>-1.7403684455121378</v>
      </c>
      <c r="AN131" s="4">
        <v>5.2363984269008811E-2</v>
      </c>
      <c r="AO131" s="4">
        <f t="shared" si="11"/>
        <v>10.48345361777181</v>
      </c>
      <c r="AP131" s="2">
        <f>VAR(AK131:AK132)</f>
        <v>0.81981509967292432</v>
      </c>
      <c r="AQ131" s="2">
        <f>VAR(AM131:AM132)</f>
        <v>1.7628069156078792E-2</v>
      </c>
      <c r="AR131" s="2">
        <f>VAR(AO131:AO132)</f>
        <v>2.4564135767620128E-2</v>
      </c>
      <c r="AS131" s="7">
        <v>1</v>
      </c>
    </row>
    <row r="132" spans="1:45" s="2" customFormat="1" x14ac:dyDescent="0.25">
      <c r="A132" s="76"/>
      <c r="B132" s="4"/>
      <c r="C132" s="4"/>
      <c r="D132" s="4"/>
      <c r="E132" s="4"/>
      <c r="F132" s="4"/>
      <c r="H132" s="4"/>
      <c r="I132" s="4"/>
      <c r="J132" s="4"/>
      <c r="K132" s="4"/>
      <c r="L132" s="4"/>
      <c r="M132" s="4"/>
      <c r="U132" s="4"/>
      <c r="V132" s="4"/>
      <c r="W132" s="4"/>
      <c r="X132" s="5"/>
      <c r="Y132" s="5"/>
      <c r="Z132" s="5"/>
      <c r="AA132" s="5"/>
      <c r="AB132" s="5"/>
      <c r="AC132" s="5"/>
      <c r="AD132" s="5"/>
      <c r="AE132" s="69">
        <v>1211063</v>
      </c>
      <c r="AF132" s="69" t="s">
        <v>6402</v>
      </c>
      <c r="AG132" s="69">
        <v>2</v>
      </c>
      <c r="AH132" s="69">
        <v>666680</v>
      </c>
      <c r="AI132" s="70">
        <v>41180</v>
      </c>
      <c r="AJ132" s="7">
        <v>1211063</v>
      </c>
      <c r="AK132" s="4">
        <v>-2.1590134898770708</v>
      </c>
      <c r="AL132" s="4">
        <v>9.1860294168537693E-2</v>
      </c>
      <c r="AM132" s="4">
        <v>-1.5526022656176808</v>
      </c>
      <c r="AN132" s="4">
        <v>4.2876746960737649E-2</v>
      </c>
      <c r="AO132" s="4">
        <f t="shared" si="11"/>
        <v>10.261804635064376</v>
      </c>
      <c r="AS132" s="7"/>
    </row>
    <row r="133" spans="1:45" s="2" customFormat="1" x14ac:dyDescent="0.25">
      <c r="A133" s="76"/>
      <c r="B133" s="4"/>
      <c r="C133" s="4"/>
      <c r="D133" s="4"/>
      <c r="E133" s="4"/>
      <c r="F133" s="4"/>
      <c r="H133" s="4"/>
      <c r="I133" s="4"/>
      <c r="J133" s="4"/>
      <c r="K133" s="4"/>
      <c r="L133" s="4"/>
      <c r="M133" s="4"/>
      <c r="U133" s="4"/>
      <c r="V133" s="4"/>
      <c r="W133" s="4"/>
      <c r="X133" s="5"/>
      <c r="Y133" s="5"/>
      <c r="Z133" s="5"/>
      <c r="AA133" s="5"/>
      <c r="AB133" s="5"/>
      <c r="AC133" s="5"/>
      <c r="AD133" s="5"/>
      <c r="AE133" s="69">
        <v>1210998</v>
      </c>
      <c r="AF133" s="69" t="s">
        <v>6403</v>
      </c>
      <c r="AG133" s="69">
        <v>1</v>
      </c>
      <c r="AH133" s="69">
        <v>666620</v>
      </c>
      <c r="AI133" s="70">
        <v>41166</v>
      </c>
      <c r="AJ133" s="7">
        <v>1210998</v>
      </c>
      <c r="AK133" s="4">
        <v>0.74338956699260272</v>
      </c>
      <c r="AL133" s="4">
        <v>7.3761781291744974E-2</v>
      </c>
      <c r="AM133" s="4">
        <v>-0.7677163848550661</v>
      </c>
      <c r="AN133" s="4">
        <v>4.6847822350055593E-2</v>
      </c>
      <c r="AO133" s="4">
        <f t="shared" si="11"/>
        <v>6.8851206458331315</v>
      </c>
      <c r="AP133" s="2">
        <f>VAR(AK133:AK134)</f>
        <v>2.4620236170101784E-2</v>
      </c>
      <c r="AQ133" s="2">
        <f>VAR(AM133:AM134)</f>
        <v>1.3324547595984448E-2</v>
      </c>
      <c r="AR133" s="2">
        <f>VAR(AO133:AO134)</f>
        <v>1.1671872419472322</v>
      </c>
      <c r="AS133" s="7">
        <v>1</v>
      </c>
    </row>
    <row r="134" spans="1:45" s="2" customFormat="1" x14ac:dyDescent="0.25">
      <c r="A134" s="76"/>
      <c r="B134" s="4"/>
      <c r="C134" s="4"/>
      <c r="D134" s="4"/>
      <c r="E134" s="4"/>
      <c r="F134" s="4"/>
      <c r="H134" s="4"/>
      <c r="I134" s="4"/>
      <c r="J134" s="4"/>
      <c r="K134" s="4"/>
      <c r="L134" s="4"/>
      <c r="M134" s="4"/>
      <c r="U134" s="4"/>
      <c r="V134" s="4"/>
      <c r="W134" s="4"/>
      <c r="X134" s="5"/>
      <c r="Y134" s="5"/>
      <c r="Z134" s="5"/>
      <c r="AA134" s="5"/>
      <c r="AB134" s="5"/>
      <c r="AC134" s="5"/>
      <c r="AD134" s="5"/>
      <c r="AE134" s="69">
        <v>1211054</v>
      </c>
      <c r="AF134" s="69" t="s">
        <v>6403</v>
      </c>
      <c r="AG134" s="69">
        <v>2</v>
      </c>
      <c r="AH134" s="69">
        <v>666650</v>
      </c>
      <c r="AI134" s="70">
        <v>41177</v>
      </c>
      <c r="AJ134" s="7">
        <v>1211054</v>
      </c>
      <c r="AK134" s="4">
        <v>0.52148762391818204</v>
      </c>
      <c r="AL134" s="4">
        <v>0.16490131903038857</v>
      </c>
      <c r="AM134" s="4">
        <v>-0.6044708789690878</v>
      </c>
      <c r="AN134" s="4">
        <v>1.924941012992324E-2</v>
      </c>
      <c r="AO134" s="4">
        <f t="shared" ref="AO134:AO197" si="13">AK134-AM134*8</f>
        <v>5.357254655670884</v>
      </c>
      <c r="AS134" s="7"/>
    </row>
    <row r="135" spans="1:45" s="2" customFormat="1" x14ac:dyDescent="0.25">
      <c r="A135" s="76"/>
      <c r="B135" s="4"/>
      <c r="C135" s="4"/>
      <c r="D135" s="4"/>
      <c r="E135" s="4"/>
      <c r="F135" s="4"/>
      <c r="H135" s="4"/>
      <c r="I135" s="4"/>
      <c r="J135" s="4"/>
      <c r="K135" s="4"/>
      <c r="L135" s="4"/>
      <c r="M135" s="4"/>
      <c r="U135" s="4"/>
      <c r="V135" s="4"/>
      <c r="W135" s="4"/>
      <c r="X135" s="5"/>
      <c r="Y135" s="5"/>
      <c r="Z135" s="5"/>
      <c r="AA135" s="5"/>
      <c r="AB135" s="5"/>
      <c r="AC135" s="5"/>
      <c r="AD135" s="5"/>
      <c r="AE135" s="69">
        <v>1210784</v>
      </c>
      <c r="AF135" s="69" t="s">
        <v>6404</v>
      </c>
      <c r="AG135" s="69">
        <v>1</v>
      </c>
      <c r="AH135" s="69">
        <v>664010</v>
      </c>
      <c r="AI135" s="70">
        <v>41137</v>
      </c>
      <c r="AJ135" s="7">
        <v>1210784</v>
      </c>
      <c r="AK135" s="4">
        <v>-28.013262582874063</v>
      </c>
      <c r="AL135" s="4">
        <v>0.22437271519902569</v>
      </c>
      <c r="AM135" s="4">
        <v>-3.9067245476327175</v>
      </c>
      <c r="AN135" s="4">
        <v>5.3011172920553948E-2</v>
      </c>
      <c r="AO135" s="4">
        <f t="shared" si="13"/>
        <v>3.240533798187677</v>
      </c>
      <c r="AP135" s="2">
        <f>VAR(AK135:AK136)</f>
        <v>0.31572112433631244</v>
      </c>
      <c r="AQ135" s="2">
        <f>VAR(AM135:AM136)</f>
        <v>2.5459976202542721E-2</v>
      </c>
      <c r="AR135" s="2">
        <f>VAR(AO135:AO136)</f>
        <v>0.51065878500994621</v>
      </c>
      <c r="AS135" s="7">
        <v>1</v>
      </c>
    </row>
    <row r="136" spans="1:45" s="2" customFormat="1" x14ac:dyDescent="0.25">
      <c r="A136" s="76"/>
      <c r="B136" s="4"/>
      <c r="C136" s="4"/>
      <c r="D136" s="4"/>
      <c r="E136" s="4"/>
      <c r="F136" s="4"/>
      <c r="H136" s="4"/>
      <c r="I136" s="4"/>
      <c r="J136" s="4"/>
      <c r="K136" s="4"/>
      <c r="L136" s="4"/>
      <c r="M136" s="4"/>
      <c r="U136" s="4"/>
      <c r="V136" s="4"/>
      <c r="W136" s="4"/>
      <c r="X136" s="5"/>
      <c r="Y136" s="5"/>
      <c r="Z136" s="5"/>
      <c r="AA136" s="5"/>
      <c r="AB136" s="5"/>
      <c r="AC136" s="5"/>
      <c r="AD136" s="5"/>
      <c r="AE136" s="69">
        <v>1210938</v>
      </c>
      <c r="AF136" s="69" t="s">
        <v>6404</v>
      </c>
      <c r="AG136" s="69">
        <v>2</v>
      </c>
      <c r="AH136" s="69">
        <v>663830</v>
      </c>
      <c r="AI136" s="70">
        <v>41157</v>
      </c>
      <c r="AJ136" s="7">
        <v>1210938</v>
      </c>
      <c r="AK136" s="4">
        <v>-27.21862917766596</v>
      </c>
      <c r="AL136" s="4">
        <v>0.15185802107850177</v>
      </c>
      <c r="AM136" s="4">
        <v>-3.6810700497713067</v>
      </c>
      <c r="AN136" s="4">
        <v>1.5064991680029749E-2</v>
      </c>
      <c r="AO136" s="4">
        <f t="shared" si="13"/>
        <v>2.2299312205044934</v>
      </c>
      <c r="AS136" s="7"/>
    </row>
    <row r="137" spans="1:45" s="2" customFormat="1" x14ac:dyDescent="0.25">
      <c r="A137" s="76"/>
      <c r="B137" s="4"/>
      <c r="C137" s="4"/>
      <c r="D137" s="4"/>
      <c r="E137" s="4"/>
      <c r="F137" s="4"/>
      <c r="H137" s="4"/>
      <c r="I137" s="4"/>
      <c r="J137" s="4"/>
      <c r="K137" s="4"/>
      <c r="L137" s="4"/>
      <c r="M137" s="4"/>
      <c r="U137" s="4"/>
      <c r="V137" s="4"/>
      <c r="W137" s="4"/>
      <c r="X137" s="5"/>
      <c r="Y137" s="5"/>
      <c r="Z137" s="5"/>
      <c r="AA137" s="5"/>
      <c r="AB137" s="5"/>
      <c r="AC137" s="5"/>
      <c r="AD137" s="5"/>
      <c r="AE137" s="69">
        <v>1210440</v>
      </c>
      <c r="AF137" s="69" t="s">
        <v>6315</v>
      </c>
      <c r="AG137" s="69">
        <v>1</v>
      </c>
      <c r="AH137" s="69">
        <v>643400</v>
      </c>
      <c r="AI137" s="70">
        <v>41107</v>
      </c>
      <c r="AJ137" s="7">
        <v>1210440</v>
      </c>
      <c r="AK137" s="4">
        <v>-14.977301085243784</v>
      </c>
      <c r="AL137" s="4">
        <v>7.9134546814651263E-2</v>
      </c>
      <c r="AM137" s="4">
        <v>-0.90707372123799423</v>
      </c>
      <c r="AN137" s="4">
        <v>2.4436471219439249E-2</v>
      </c>
      <c r="AO137" s="4">
        <f t="shared" si="13"/>
        <v>-7.7207113153398303</v>
      </c>
      <c r="AP137" s="2">
        <f>VAR(AK137:AK138)</f>
        <v>1.7608992281299158</v>
      </c>
      <c r="AQ137" s="2">
        <f>VAR(AM137:AM138)</f>
        <v>3.545388787205983E-2</v>
      </c>
      <c r="AR137" s="2">
        <f>VAR(AO137:AO138)</f>
        <v>3.2165505359529688E-2</v>
      </c>
      <c r="AS137" s="7">
        <v>1</v>
      </c>
    </row>
    <row r="138" spans="1:45" s="2" customFormat="1" x14ac:dyDescent="0.25">
      <c r="A138" s="76"/>
      <c r="B138" s="4"/>
      <c r="C138" s="4"/>
      <c r="D138" s="4"/>
      <c r="E138" s="4"/>
      <c r="F138" s="4"/>
      <c r="H138" s="4"/>
      <c r="I138" s="4"/>
      <c r="J138" s="4"/>
      <c r="K138" s="4"/>
      <c r="L138" s="4"/>
      <c r="M138" s="4"/>
      <c r="U138" s="4"/>
      <c r="V138" s="4"/>
      <c r="W138" s="4"/>
      <c r="X138" s="5"/>
      <c r="Y138" s="5"/>
      <c r="Z138" s="5"/>
      <c r="AA138" s="5"/>
      <c r="AB138" s="5"/>
      <c r="AC138" s="5"/>
      <c r="AD138" s="5"/>
      <c r="AE138" s="69">
        <v>1210836</v>
      </c>
      <c r="AF138" s="69" t="s">
        <v>6315</v>
      </c>
      <c r="AG138" s="69">
        <v>2</v>
      </c>
      <c r="AH138" s="69">
        <v>663980</v>
      </c>
      <c r="AI138" s="70">
        <v>41185</v>
      </c>
      <c r="AJ138" s="7">
        <v>1210836</v>
      </c>
      <c r="AK138" s="4">
        <v>-13.100655552315461</v>
      </c>
      <c r="AL138" s="4">
        <v>0.40021656659735827</v>
      </c>
      <c r="AM138" s="4">
        <v>-0.64078858131441652</v>
      </c>
      <c r="AN138" s="4">
        <v>8.0878747938511825E-2</v>
      </c>
      <c r="AO138" s="4">
        <f t="shared" si="13"/>
        <v>-7.9743469018001285</v>
      </c>
      <c r="AS138" s="7"/>
    </row>
    <row r="139" spans="1:45" s="2" customFormat="1" x14ac:dyDescent="0.25">
      <c r="A139" s="76"/>
      <c r="B139" s="4"/>
      <c r="C139" s="4"/>
      <c r="D139" s="4"/>
      <c r="E139" s="4"/>
      <c r="F139" s="4"/>
      <c r="H139" s="4"/>
      <c r="I139" s="4"/>
      <c r="J139" s="4"/>
      <c r="K139" s="4"/>
      <c r="L139" s="4"/>
      <c r="M139" s="4"/>
      <c r="U139" s="4"/>
      <c r="V139" s="4"/>
      <c r="W139" s="4"/>
      <c r="X139" s="5"/>
      <c r="Y139" s="5"/>
      <c r="Z139" s="5"/>
      <c r="AA139" s="5"/>
      <c r="AB139" s="5"/>
      <c r="AC139" s="5"/>
      <c r="AD139" s="5"/>
      <c r="AE139" s="69">
        <v>1210855</v>
      </c>
      <c r="AF139" s="69" t="s">
        <v>6405</v>
      </c>
      <c r="AG139" s="69">
        <v>1</v>
      </c>
      <c r="AH139" s="69">
        <v>634280</v>
      </c>
      <c r="AI139" s="70">
        <v>41143</v>
      </c>
      <c r="AJ139" s="7">
        <v>1210855</v>
      </c>
      <c r="AK139" s="4">
        <v>-100.0851643104815</v>
      </c>
      <c r="AL139" s="4">
        <v>0.16531815132647978</v>
      </c>
      <c r="AM139" s="4">
        <v>-14.004347753172997</v>
      </c>
      <c r="AN139" s="4">
        <v>4.9965551048481056E-2</v>
      </c>
      <c r="AO139" s="4">
        <f t="shared" si="13"/>
        <v>11.949617714902473</v>
      </c>
      <c r="AP139" s="2">
        <f>VAR(AK139:AK140)</f>
        <v>0.35555708369883549</v>
      </c>
      <c r="AQ139" s="2">
        <f>VAR(AM139:AM140)</f>
        <v>2.6591478133592521E-3</v>
      </c>
      <c r="AR139" s="2">
        <f>VAR(AO139:AO140)</f>
        <v>1.0177207784963724</v>
      </c>
      <c r="AS139" s="7">
        <v>1</v>
      </c>
    </row>
    <row r="140" spans="1:45" s="2" customFormat="1" x14ac:dyDescent="0.25">
      <c r="A140" s="76"/>
      <c r="B140" s="4"/>
      <c r="C140" s="4"/>
      <c r="D140" s="4"/>
      <c r="E140" s="4"/>
      <c r="F140" s="4"/>
      <c r="H140" s="4"/>
      <c r="I140" s="4"/>
      <c r="J140" s="4"/>
      <c r="K140" s="4"/>
      <c r="L140" s="4"/>
      <c r="M140" s="4"/>
      <c r="U140" s="4"/>
      <c r="V140" s="4"/>
      <c r="W140" s="4"/>
      <c r="X140" s="5"/>
      <c r="Y140" s="5"/>
      <c r="Z140" s="5"/>
      <c r="AA140" s="5"/>
      <c r="AB140" s="5"/>
      <c r="AC140" s="5"/>
      <c r="AD140" s="5"/>
      <c r="AE140" s="69">
        <v>1210991</v>
      </c>
      <c r="AF140" s="69" t="s">
        <v>6405</v>
      </c>
      <c r="AG140" s="69">
        <v>2</v>
      </c>
      <c r="AH140" s="69">
        <v>650600</v>
      </c>
      <c r="AI140" s="70">
        <v>41164</v>
      </c>
      <c r="AJ140" s="7">
        <v>1210991</v>
      </c>
      <c r="AK140" s="4">
        <v>-99.241888455616873</v>
      </c>
      <c r="AL140" s="4">
        <v>0.23038761929195722</v>
      </c>
      <c r="AM140" s="4">
        <v>-14.07727439869244</v>
      </c>
      <c r="AN140" s="4">
        <v>3.0878484206418332E-2</v>
      </c>
      <c r="AO140" s="4">
        <f t="shared" si="13"/>
        <v>13.376306733922647</v>
      </c>
      <c r="AS140" s="7"/>
    </row>
    <row r="141" spans="1:45" s="2" customFormat="1" x14ac:dyDescent="0.25">
      <c r="A141" s="76"/>
      <c r="B141" s="4"/>
      <c r="C141" s="4"/>
      <c r="D141" s="4"/>
      <c r="E141" s="4"/>
      <c r="F141" s="4"/>
      <c r="H141" s="4"/>
      <c r="I141" s="4"/>
      <c r="J141" s="4"/>
      <c r="K141" s="4"/>
      <c r="L141" s="4"/>
      <c r="M141" s="4"/>
      <c r="U141" s="4"/>
      <c r="V141" s="4"/>
      <c r="W141" s="4"/>
      <c r="X141" s="5"/>
      <c r="Y141" s="5"/>
      <c r="Z141" s="5"/>
      <c r="AA141" s="5"/>
      <c r="AB141" s="5"/>
      <c r="AC141" s="5"/>
      <c r="AD141" s="5"/>
      <c r="AE141" s="69">
        <v>1210822</v>
      </c>
      <c r="AF141" s="69" t="s">
        <v>6406</v>
      </c>
      <c r="AG141" s="69">
        <v>1</v>
      </c>
      <c r="AH141" s="69">
        <v>661460</v>
      </c>
      <c r="AI141" s="70">
        <v>41141</v>
      </c>
      <c r="AJ141" s="7">
        <v>1210822</v>
      </c>
      <c r="AK141" s="4">
        <v>-81.955631306489309</v>
      </c>
      <c r="AL141" s="4">
        <v>4.9228222416066399E-2</v>
      </c>
      <c r="AM141" s="4">
        <v>-10.382931443922992</v>
      </c>
      <c r="AN141" s="4">
        <v>3.2459074979264993E-2</v>
      </c>
      <c r="AO141" s="4">
        <f t="shared" si="13"/>
        <v>1.1078202448946257</v>
      </c>
      <c r="AP141" s="2">
        <f>VAR(AK141:AK142)</f>
        <v>3.244523556321051</v>
      </c>
      <c r="AQ141" s="2">
        <f>VAR(AM141:AM142)</f>
        <v>0.1226667732020208</v>
      </c>
      <c r="AR141" s="2">
        <f>VAR(AO141:AO142)</f>
        <v>1.0012988735773412</v>
      </c>
      <c r="AS141" s="7">
        <v>1</v>
      </c>
    </row>
    <row r="142" spans="1:45" s="2" customFormat="1" x14ac:dyDescent="0.25">
      <c r="A142" s="76"/>
      <c r="B142" s="4"/>
      <c r="C142" s="4"/>
      <c r="D142" s="4"/>
      <c r="E142" s="4"/>
      <c r="F142" s="4"/>
      <c r="H142" s="4"/>
      <c r="I142" s="4"/>
      <c r="J142" s="4"/>
      <c r="K142" s="4"/>
      <c r="L142" s="4"/>
      <c r="M142" s="4"/>
      <c r="U142" s="4"/>
      <c r="V142" s="4"/>
      <c r="W142" s="4"/>
      <c r="X142" s="5"/>
      <c r="Y142" s="5"/>
      <c r="Z142" s="5"/>
      <c r="AA142" s="5"/>
      <c r="AB142" s="5"/>
      <c r="AC142" s="5"/>
      <c r="AD142" s="5"/>
      <c r="AE142" s="69">
        <v>1210983</v>
      </c>
      <c r="AF142" s="69" t="s">
        <v>6406</v>
      </c>
      <c r="AG142" s="69">
        <v>2</v>
      </c>
      <c r="AH142" s="69">
        <v>632600</v>
      </c>
      <c r="AI142" s="70">
        <v>41165</v>
      </c>
      <c r="AJ142" s="7">
        <v>1210983</v>
      </c>
      <c r="AK142" s="4">
        <v>-79.408270493286338</v>
      </c>
      <c r="AL142" s="4">
        <v>9.8979288943189123E-2</v>
      </c>
      <c r="AM142" s="4">
        <v>-9.8876198789418766</v>
      </c>
      <c r="AN142" s="4">
        <v>2.5933264691150582E-2</v>
      </c>
      <c r="AO142" s="4">
        <f t="shared" si="13"/>
        <v>-0.30731146175132551</v>
      </c>
      <c r="AS142" s="7"/>
    </row>
    <row r="143" spans="1:45" s="2" customFormat="1" x14ac:dyDescent="0.25">
      <c r="A143" s="76"/>
      <c r="B143" s="4"/>
      <c r="C143" s="4"/>
      <c r="D143" s="4"/>
      <c r="E143" s="4"/>
      <c r="F143" s="4"/>
      <c r="H143" s="4"/>
      <c r="I143" s="4"/>
      <c r="J143" s="4"/>
      <c r="K143" s="4"/>
      <c r="L143" s="4"/>
      <c r="M143" s="4"/>
      <c r="U143" s="4"/>
      <c r="V143" s="4"/>
      <c r="W143" s="4"/>
      <c r="X143" s="5"/>
      <c r="Y143" s="5"/>
      <c r="Z143" s="5"/>
      <c r="AA143" s="5"/>
      <c r="AB143" s="5"/>
      <c r="AC143" s="5"/>
      <c r="AD143" s="5"/>
      <c r="AE143" s="69">
        <v>1210296</v>
      </c>
      <c r="AF143" s="69" t="s">
        <v>6407</v>
      </c>
      <c r="AG143" s="69">
        <v>1</v>
      </c>
      <c r="AH143" s="69">
        <v>641750</v>
      </c>
      <c r="AI143" s="70">
        <v>41092</v>
      </c>
      <c r="AJ143" s="7">
        <v>1210296</v>
      </c>
      <c r="AK143" s="4">
        <v>-38.064190026557057</v>
      </c>
      <c r="AL143" s="4">
        <v>0.26496786833740604</v>
      </c>
      <c r="AM143" s="4">
        <v>-5.5945184901098903</v>
      </c>
      <c r="AN143" s="4">
        <v>5.5552396143624859E-2</v>
      </c>
      <c r="AO143" s="4">
        <f t="shared" si="13"/>
        <v>6.6919578943220657</v>
      </c>
      <c r="AP143" s="2">
        <f>VAR(AK143:AK144)</f>
        <v>6.4688520791054667E-3</v>
      </c>
      <c r="AQ143" s="2">
        <f>VAR(AM143:AM144)</f>
        <v>2.8290650856892703E-2</v>
      </c>
      <c r="AR143" s="2">
        <f>VAR(AO143:AO144)</f>
        <v>1.6006217667589624</v>
      </c>
      <c r="AS143" s="7">
        <v>1</v>
      </c>
    </row>
    <row r="144" spans="1:45" s="2" customFormat="1" x14ac:dyDescent="0.25">
      <c r="A144" s="76"/>
      <c r="B144" s="4"/>
      <c r="C144" s="4"/>
      <c r="D144" s="4"/>
      <c r="E144" s="4"/>
      <c r="F144" s="4"/>
      <c r="H144" s="4"/>
      <c r="I144" s="4"/>
      <c r="J144" s="4"/>
      <c r="K144" s="4"/>
      <c r="L144" s="4"/>
      <c r="M144" s="4"/>
      <c r="U144" s="4"/>
      <c r="V144" s="4"/>
      <c r="W144" s="4"/>
      <c r="X144" s="5"/>
      <c r="Y144" s="5"/>
      <c r="Z144" s="5"/>
      <c r="AA144" s="5"/>
      <c r="AB144" s="5"/>
      <c r="AC144" s="5"/>
      <c r="AD144" s="5"/>
      <c r="AE144" s="69">
        <v>1210537</v>
      </c>
      <c r="AF144" s="69" t="s">
        <v>6407</v>
      </c>
      <c r="AG144" s="69">
        <v>2</v>
      </c>
      <c r="AH144" s="69">
        <v>652670</v>
      </c>
      <c r="AI144" s="70">
        <v>41115</v>
      </c>
      <c r="AJ144" s="7">
        <v>1210537</v>
      </c>
      <c r="AK144" s="4">
        <v>-37.950445997446906</v>
      </c>
      <c r="AL144" s="4">
        <v>0.23838944798774173</v>
      </c>
      <c r="AM144" s="4">
        <v>-5.3566502456681713</v>
      </c>
      <c r="AN144" s="4">
        <v>5.3347583200257412E-2</v>
      </c>
      <c r="AO144" s="4">
        <f t="shared" si="13"/>
        <v>4.9027559678984645</v>
      </c>
      <c r="AS144" s="7"/>
    </row>
    <row r="145" spans="1:45" s="2" customFormat="1" x14ac:dyDescent="0.25">
      <c r="A145" s="76"/>
      <c r="B145" s="4"/>
      <c r="C145" s="4"/>
      <c r="D145" s="4"/>
      <c r="E145" s="4"/>
      <c r="F145" s="4"/>
      <c r="H145" s="4"/>
      <c r="I145" s="4"/>
      <c r="J145" s="4"/>
      <c r="K145" s="4"/>
      <c r="L145" s="4"/>
      <c r="M145" s="4"/>
      <c r="U145" s="4"/>
      <c r="V145" s="4"/>
      <c r="W145" s="4"/>
      <c r="X145" s="5"/>
      <c r="Y145" s="5"/>
      <c r="Z145" s="5"/>
      <c r="AA145" s="5"/>
      <c r="AB145" s="5"/>
      <c r="AC145" s="5"/>
      <c r="AD145" s="5"/>
      <c r="AE145" s="69">
        <v>1210301</v>
      </c>
      <c r="AF145" s="69" t="s">
        <v>6408</v>
      </c>
      <c r="AG145" s="69">
        <v>1</v>
      </c>
      <c r="AH145" s="69">
        <v>646130</v>
      </c>
      <c r="AI145" s="70">
        <v>41095</v>
      </c>
      <c r="AJ145" s="7">
        <v>1210301</v>
      </c>
      <c r="AK145" s="4">
        <v>-36.597418382666831</v>
      </c>
      <c r="AL145" s="4">
        <v>7.6988628513047372E-2</v>
      </c>
      <c r="AM145" s="4">
        <v>-5.420497387467111</v>
      </c>
      <c r="AN145" s="4">
        <v>4.0638257909392655E-2</v>
      </c>
      <c r="AO145" s="4">
        <f t="shared" si="13"/>
        <v>6.7665607170700568</v>
      </c>
      <c r="AP145" s="2">
        <f>VAR(AK145:AK146)</f>
        <v>9.7249091100640589E-2</v>
      </c>
      <c r="AQ145" s="2">
        <f>VAR(AM145:AM146)</f>
        <v>4.5500366307733797E-2</v>
      </c>
      <c r="AR145" s="2">
        <f>VAR(AO145:AO146)</f>
        <v>1.94495748150905</v>
      </c>
      <c r="AS145" s="7">
        <v>1</v>
      </c>
    </row>
    <row r="146" spans="1:45" s="2" customFormat="1" x14ac:dyDescent="0.25">
      <c r="A146" s="76"/>
      <c r="B146" s="4"/>
      <c r="C146" s="4"/>
      <c r="D146" s="4"/>
      <c r="E146" s="4"/>
      <c r="F146" s="4"/>
      <c r="H146" s="4"/>
      <c r="I146" s="4"/>
      <c r="J146" s="4"/>
      <c r="K146" s="4"/>
      <c r="L146" s="4"/>
      <c r="M146" s="4"/>
      <c r="U146" s="4"/>
      <c r="V146" s="4"/>
      <c r="W146" s="4"/>
      <c r="X146" s="5"/>
      <c r="Y146" s="5"/>
      <c r="Z146" s="5"/>
      <c r="AA146" s="5"/>
      <c r="AB146" s="5"/>
      <c r="AC146" s="5"/>
      <c r="AD146" s="5"/>
      <c r="AE146" s="69">
        <v>1210457</v>
      </c>
      <c r="AF146" s="69" t="s">
        <v>6408</v>
      </c>
      <c r="AG146" s="69">
        <v>2</v>
      </c>
      <c r="AH146" s="69">
        <v>652700</v>
      </c>
      <c r="AI146" s="70">
        <v>41109</v>
      </c>
      <c r="AJ146" s="7">
        <v>1210457</v>
      </c>
      <c r="AK146" s="4">
        <v>-36.156398902143259</v>
      </c>
      <c r="AL146" s="4">
        <v>0.30690492626104066</v>
      </c>
      <c r="AM146" s="4">
        <v>-5.1188341105912745</v>
      </c>
      <c r="AN146" s="4">
        <v>3.5945846841112537E-2</v>
      </c>
      <c r="AO146" s="4">
        <f t="shared" si="13"/>
        <v>4.7942739825869367</v>
      </c>
      <c r="AS146" s="7"/>
    </row>
    <row r="147" spans="1:45" s="2" customFormat="1" x14ac:dyDescent="0.25">
      <c r="A147" s="76"/>
      <c r="B147" s="4"/>
      <c r="C147" s="4"/>
      <c r="D147" s="4"/>
      <c r="E147" s="4"/>
      <c r="F147" s="4"/>
      <c r="H147" s="4"/>
      <c r="I147" s="4"/>
      <c r="J147" s="4"/>
      <c r="K147" s="4"/>
      <c r="L147" s="4"/>
      <c r="M147" s="4"/>
      <c r="U147" s="4"/>
      <c r="V147" s="4"/>
      <c r="W147" s="4"/>
      <c r="X147" s="5"/>
      <c r="Y147" s="5"/>
      <c r="Z147" s="5"/>
      <c r="AA147" s="5"/>
      <c r="AB147" s="5"/>
      <c r="AC147" s="5"/>
      <c r="AD147" s="5"/>
      <c r="AE147" s="69">
        <v>1210070</v>
      </c>
      <c r="AF147" s="69" t="s">
        <v>6409</v>
      </c>
      <c r="AG147" s="69">
        <v>1</v>
      </c>
      <c r="AH147" s="69">
        <v>633800</v>
      </c>
      <c r="AI147" s="70">
        <v>41065</v>
      </c>
      <c r="AJ147" s="7">
        <v>1210070</v>
      </c>
      <c r="AK147" s="4">
        <v>-22.362071525498379</v>
      </c>
      <c r="AL147" s="4">
        <v>0.28399134017744126</v>
      </c>
      <c r="AM147" s="4">
        <v>-4.4625154427642144</v>
      </c>
      <c r="AN147" s="4">
        <v>6.2325233932186544E-2</v>
      </c>
      <c r="AO147" s="4">
        <f t="shared" si="13"/>
        <v>13.338052016615336</v>
      </c>
      <c r="AP147" s="2">
        <f>VAR(AK147:AK148)</f>
        <v>5.3960549290473168</v>
      </c>
      <c r="AQ147" s="2">
        <f>VAR(AM147:AM148)</f>
        <v>7.0850140517323842E-2</v>
      </c>
      <c r="AR147" s="2">
        <f>VAR(AO147:AO148)</f>
        <v>3.745224773033802E-2</v>
      </c>
      <c r="AS147" s="7">
        <v>1</v>
      </c>
    </row>
    <row r="148" spans="1:45" s="2" customFormat="1" x14ac:dyDescent="0.25">
      <c r="A148" s="76"/>
      <c r="B148" s="4"/>
      <c r="C148" s="4"/>
      <c r="D148" s="4"/>
      <c r="E148" s="4"/>
      <c r="F148" s="4"/>
      <c r="H148" s="4"/>
      <c r="I148" s="4"/>
      <c r="J148" s="4"/>
      <c r="K148" s="4"/>
      <c r="L148" s="4"/>
      <c r="M148" s="4"/>
      <c r="U148" s="4"/>
      <c r="V148" s="4"/>
      <c r="W148" s="4"/>
      <c r="X148" s="5"/>
      <c r="Y148" s="5"/>
      <c r="Z148" s="5"/>
      <c r="AA148" s="5"/>
      <c r="AB148" s="5"/>
      <c r="AC148" s="5"/>
      <c r="AD148" s="5"/>
      <c r="AE148" s="69">
        <v>1210832</v>
      </c>
      <c r="AF148" s="69" t="s">
        <v>6409</v>
      </c>
      <c r="AG148" s="69">
        <v>2</v>
      </c>
      <c r="AH148" s="69">
        <v>663380</v>
      </c>
      <c r="AI148" s="70">
        <v>41142</v>
      </c>
      <c r="AJ148" s="7">
        <v>1210832</v>
      </c>
      <c r="AK148" s="4">
        <v>-19.076936846661813</v>
      </c>
      <c r="AL148" s="4">
        <v>7.9335169247026091E-2</v>
      </c>
      <c r="AM148" s="4">
        <v>-4.086084464981238</v>
      </c>
      <c r="AN148" s="4">
        <v>1.1849718907061242E-2</v>
      </c>
      <c r="AO148" s="4">
        <f t="shared" si="13"/>
        <v>13.611738873188092</v>
      </c>
      <c r="AS148" s="7"/>
    </row>
    <row r="149" spans="1:45" s="2" customFormat="1" x14ac:dyDescent="0.25">
      <c r="A149" s="76"/>
      <c r="B149" s="4"/>
      <c r="C149" s="4"/>
      <c r="D149" s="4"/>
      <c r="E149" s="4"/>
      <c r="F149" s="4"/>
      <c r="H149" s="4"/>
      <c r="I149" s="4"/>
      <c r="J149" s="4"/>
      <c r="K149" s="4"/>
      <c r="L149" s="4"/>
      <c r="M149" s="4"/>
      <c r="U149" s="4"/>
      <c r="V149" s="4"/>
      <c r="W149" s="4"/>
      <c r="X149" s="5"/>
      <c r="Y149" s="5"/>
      <c r="Z149" s="5"/>
      <c r="AA149" s="5"/>
      <c r="AB149" s="5"/>
      <c r="AC149" s="5"/>
      <c r="AD149" s="5"/>
      <c r="AE149" s="69">
        <v>1210032</v>
      </c>
      <c r="AF149" s="69" t="s">
        <v>6410</v>
      </c>
      <c r="AG149" s="69">
        <v>1</v>
      </c>
      <c r="AH149" s="69">
        <v>628490</v>
      </c>
      <c r="AI149" s="70">
        <v>41054</v>
      </c>
      <c r="AJ149" s="7">
        <v>1210032</v>
      </c>
      <c r="AK149" s="4">
        <v>1.0253816948600503</v>
      </c>
      <c r="AL149" s="4">
        <v>0.27494829748154936</v>
      </c>
      <c r="AM149" s="4">
        <v>1.1363523758989302</v>
      </c>
      <c r="AN149" s="4">
        <v>5.5818124954093232E-2</v>
      </c>
      <c r="AO149" s="4">
        <f t="shared" si="13"/>
        <v>-8.0654373123313921</v>
      </c>
      <c r="AP149" s="2">
        <f>VAR(AK149:AK150)</f>
        <v>2.1975175698172325</v>
      </c>
      <c r="AQ149" s="2">
        <f>VAR(AM149:AM150)</f>
        <v>3.034328065542935E-2</v>
      </c>
      <c r="AR149" s="2">
        <f>VAR(AO149:AO150)</f>
        <v>7.8955328195640436E-3</v>
      </c>
      <c r="AS149" s="7">
        <v>1</v>
      </c>
    </row>
    <row r="150" spans="1:45" s="2" customFormat="1" x14ac:dyDescent="0.25">
      <c r="A150" s="76"/>
      <c r="B150" s="4"/>
      <c r="C150" s="4"/>
      <c r="D150" s="4"/>
      <c r="E150" s="4"/>
      <c r="F150" s="4"/>
      <c r="H150" s="4"/>
      <c r="I150" s="4"/>
      <c r="J150" s="4"/>
      <c r="K150" s="4"/>
      <c r="L150" s="4"/>
      <c r="M150" s="4"/>
      <c r="U150" s="4"/>
      <c r="V150" s="4"/>
      <c r="W150" s="4"/>
      <c r="X150" s="5"/>
      <c r="Y150" s="5"/>
      <c r="Z150" s="5"/>
      <c r="AA150" s="5"/>
      <c r="AB150" s="5"/>
      <c r="AC150" s="5"/>
      <c r="AD150" s="5"/>
      <c r="AE150" s="69">
        <v>1210787</v>
      </c>
      <c r="AF150" s="69" t="s">
        <v>6410</v>
      </c>
      <c r="AG150" s="69">
        <v>2</v>
      </c>
      <c r="AH150" s="69">
        <v>663500</v>
      </c>
      <c r="AI150" s="70">
        <v>41137</v>
      </c>
      <c r="AJ150" s="7">
        <v>1210787</v>
      </c>
      <c r="AK150" s="4">
        <v>-1.0710522152917734</v>
      </c>
      <c r="AL150" s="4">
        <v>0.25129945976012191</v>
      </c>
      <c r="AM150" s="4">
        <v>0.89000595049182341</v>
      </c>
      <c r="AN150" s="4">
        <v>4.001800038478423E-2</v>
      </c>
      <c r="AO150" s="4">
        <f t="shared" si="13"/>
        <v>-8.1910998192263609</v>
      </c>
      <c r="AS150" s="7"/>
    </row>
    <row r="151" spans="1:45" s="2" customFormat="1" x14ac:dyDescent="0.25">
      <c r="A151" s="76"/>
      <c r="B151" s="4"/>
      <c r="C151" s="4"/>
      <c r="D151" s="4"/>
      <c r="E151" s="4"/>
      <c r="F151" s="4"/>
      <c r="H151" s="4"/>
      <c r="I151" s="4"/>
      <c r="J151" s="4"/>
      <c r="K151" s="4"/>
      <c r="L151" s="4"/>
      <c r="M151" s="4"/>
      <c r="U151" s="4"/>
      <c r="V151" s="4"/>
      <c r="W151" s="4"/>
      <c r="X151" s="5"/>
      <c r="Y151" s="5"/>
      <c r="Z151" s="5"/>
      <c r="AA151" s="5"/>
      <c r="AB151" s="5"/>
      <c r="AC151" s="5"/>
      <c r="AD151" s="5"/>
      <c r="AE151" s="69">
        <v>1210033</v>
      </c>
      <c r="AF151" s="69" t="s">
        <v>6330</v>
      </c>
      <c r="AG151" s="69">
        <v>1</v>
      </c>
      <c r="AH151" s="69">
        <v>628520</v>
      </c>
      <c r="AI151" s="70">
        <v>41055</v>
      </c>
      <c r="AJ151" s="7">
        <v>1210033</v>
      </c>
      <c r="AK151" s="4">
        <v>-23.175586934209125</v>
      </c>
      <c r="AL151" s="4">
        <v>0.11101412519701001</v>
      </c>
      <c r="AM151" s="4">
        <v>-4.0139662231729876</v>
      </c>
      <c r="AN151" s="4">
        <v>4.2293362882771177E-2</v>
      </c>
      <c r="AO151" s="4">
        <f t="shared" si="13"/>
        <v>8.9361428511747754</v>
      </c>
      <c r="AP151" s="2">
        <f>VAR(AK151:AK152)</f>
        <v>0.70228325036512707</v>
      </c>
      <c r="AQ151" s="2">
        <f>VAR(AM151:AM152)</f>
        <v>3.5857521359914735E-4</v>
      </c>
      <c r="AR151" s="2">
        <f>VAR(AO151:AO152)</f>
        <v>0.47132997695122775</v>
      </c>
      <c r="AS151" s="7">
        <v>1</v>
      </c>
    </row>
    <row r="152" spans="1:45" s="2" customFormat="1" x14ac:dyDescent="0.25">
      <c r="A152" s="76"/>
      <c r="B152" s="4"/>
      <c r="C152" s="4"/>
      <c r="D152" s="4"/>
      <c r="E152" s="4"/>
      <c r="F152" s="4"/>
      <c r="H152" s="4"/>
      <c r="I152" s="4"/>
      <c r="J152" s="4"/>
      <c r="K152" s="4"/>
      <c r="L152" s="4"/>
      <c r="M152" s="4"/>
      <c r="U152" s="4"/>
      <c r="V152" s="4"/>
      <c r="W152" s="4"/>
      <c r="X152" s="5"/>
      <c r="Y152" s="5"/>
      <c r="Z152" s="5"/>
      <c r="AA152" s="5"/>
      <c r="AB152" s="5"/>
      <c r="AC152" s="5"/>
      <c r="AD152" s="5"/>
      <c r="AE152" s="69">
        <v>1210720</v>
      </c>
      <c r="AF152" s="69" t="s">
        <v>6330</v>
      </c>
      <c r="AG152" s="69">
        <v>2</v>
      </c>
      <c r="AH152" s="69">
        <v>658790</v>
      </c>
      <c r="AI152" s="70">
        <v>41133</v>
      </c>
      <c r="AJ152" s="7">
        <v>1210720</v>
      </c>
      <c r="AK152" s="4">
        <v>-21.99044284983362</v>
      </c>
      <c r="AL152" s="4">
        <v>4.2854113690019964E-2</v>
      </c>
      <c r="AM152" s="4">
        <v>-3.9871865587389754</v>
      </c>
      <c r="AN152" s="4">
        <v>2.6167495436958944E-2</v>
      </c>
      <c r="AO152" s="4">
        <f t="shared" si="13"/>
        <v>9.9070496200781832</v>
      </c>
      <c r="AS152" s="7"/>
    </row>
    <row r="153" spans="1:45" s="2" customFormat="1" x14ac:dyDescent="0.25">
      <c r="A153" s="76"/>
      <c r="B153" s="4"/>
      <c r="C153" s="4"/>
      <c r="D153" s="4"/>
      <c r="E153" s="4"/>
      <c r="F153" s="4"/>
      <c r="H153" s="4"/>
      <c r="I153" s="4"/>
      <c r="J153" s="4"/>
      <c r="K153" s="4"/>
      <c r="L153" s="4"/>
      <c r="M153" s="4"/>
      <c r="U153" s="4"/>
      <c r="V153" s="4"/>
      <c r="W153" s="4"/>
      <c r="X153" s="5"/>
      <c r="Y153" s="5"/>
      <c r="Z153" s="5"/>
      <c r="AA153" s="5"/>
      <c r="AB153" s="5"/>
      <c r="AC153" s="5"/>
      <c r="AD153" s="5"/>
      <c r="AE153" s="69">
        <v>1210047</v>
      </c>
      <c r="AF153" s="69" t="s">
        <v>6411</v>
      </c>
      <c r="AG153" s="69">
        <v>1</v>
      </c>
      <c r="AH153" s="69">
        <v>627350</v>
      </c>
      <c r="AI153" s="70">
        <v>41060</v>
      </c>
      <c r="AJ153" s="7">
        <v>1210047</v>
      </c>
      <c r="AK153" s="4">
        <v>-120.42513945056766</v>
      </c>
      <c r="AL153" s="4">
        <v>0.13242698934608937</v>
      </c>
      <c r="AM153" s="4">
        <v>-15.322559821019876</v>
      </c>
      <c r="AN153" s="4">
        <v>2.7256759329875039E-2</v>
      </c>
      <c r="AO153" s="4">
        <f t="shared" si="13"/>
        <v>2.1553391175913532</v>
      </c>
      <c r="AP153" s="2">
        <f>VAR(AK153:AK154)</f>
        <v>4.0836635869366997</v>
      </c>
      <c r="AQ153" s="2">
        <f>VAR(AM153:AM154)</f>
        <v>0.17608469471206009</v>
      </c>
      <c r="AR153" s="2">
        <f>VAR(AO153:AO154)</f>
        <v>1.7853986180749044</v>
      </c>
      <c r="AS153" s="7">
        <v>1</v>
      </c>
    </row>
    <row r="154" spans="1:45" s="2" customFormat="1" x14ac:dyDescent="0.25">
      <c r="A154" s="76"/>
      <c r="B154" s="4"/>
      <c r="C154" s="4"/>
      <c r="D154" s="4"/>
      <c r="E154" s="4"/>
      <c r="F154" s="4"/>
      <c r="H154" s="4"/>
      <c r="I154" s="4"/>
      <c r="J154" s="4"/>
      <c r="K154" s="4"/>
      <c r="L154" s="4"/>
      <c r="M154" s="4"/>
      <c r="U154" s="4"/>
      <c r="V154" s="4"/>
      <c r="W154" s="4"/>
      <c r="X154" s="5"/>
      <c r="Y154" s="5"/>
      <c r="Z154" s="5"/>
      <c r="AA154" s="5"/>
      <c r="AB154" s="5"/>
      <c r="AC154" s="5"/>
      <c r="AD154" s="5"/>
      <c r="AE154" s="69">
        <v>1210766</v>
      </c>
      <c r="AF154" s="69" t="s">
        <v>6411</v>
      </c>
      <c r="AG154" s="69">
        <v>2</v>
      </c>
      <c r="AH154" s="69">
        <v>648860</v>
      </c>
      <c r="AI154" s="70">
        <v>41137</v>
      </c>
      <c r="AJ154" s="7">
        <v>1210766</v>
      </c>
      <c r="AK154" s="4">
        <v>-117.56728585496948</v>
      </c>
      <c r="AL154" s="4">
        <v>0.22760299759198577</v>
      </c>
      <c r="AM154" s="4">
        <v>-14.729121206313923</v>
      </c>
      <c r="AN154" s="4">
        <v>9.6774971559868261E-3</v>
      </c>
      <c r="AO154" s="4">
        <f t="shared" si="13"/>
        <v>0.26568379554190358</v>
      </c>
      <c r="AS154" s="7"/>
    </row>
    <row r="155" spans="1:45" s="2" customFormat="1" x14ac:dyDescent="0.25">
      <c r="A155" s="76"/>
      <c r="B155" s="4"/>
      <c r="C155" s="4"/>
      <c r="D155" s="4"/>
      <c r="E155" s="4"/>
      <c r="F155" s="4"/>
      <c r="H155" s="4"/>
      <c r="I155" s="4"/>
      <c r="J155" s="4"/>
      <c r="K155" s="4"/>
      <c r="L155" s="4"/>
      <c r="M155" s="4"/>
      <c r="U155" s="4"/>
      <c r="V155" s="4"/>
      <c r="W155" s="4"/>
      <c r="X155" s="5"/>
      <c r="Y155" s="5"/>
      <c r="Z155" s="5"/>
      <c r="AA155" s="5"/>
      <c r="AB155" s="5"/>
      <c r="AC155" s="5"/>
      <c r="AD155" s="5"/>
      <c r="AE155" s="69">
        <v>1210126</v>
      </c>
      <c r="AF155" s="69" t="s">
        <v>6412</v>
      </c>
      <c r="AG155" s="69">
        <v>1</v>
      </c>
      <c r="AH155" s="69">
        <v>627500</v>
      </c>
      <c r="AI155" s="70">
        <v>41072</v>
      </c>
      <c r="AJ155" s="7">
        <v>1210126</v>
      </c>
      <c r="AK155" s="4">
        <v>-25.008762693493782</v>
      </c>
      <c r="AL155" s="4">
        <v>9.0706528444088302E-2</v>
      </c>
      <c r="AM155" s="4">
        <v>-1.5389655670285385</v>
      </c>
      <c r="AN155" s="4">
        <v>1.411312425924568E-2</v>
      </c>
      <c r="AO155" s="4">
        <f t="shared" si="13"/>
        <v>-12.697038157265474</v>
      </c>
      <c r="AP155" s="2">
        <f>VAR(AK155:AK156)</f>
        <v>219.93624087639699</v>
      </c>
      <c r="AQ155" s="2">
        <f>VAR(AM155:AM156)</f>
        <v>11.438330686021883</v>
      </c>
      <c r="AR155" s="2">
        <f>VAR(AO155:AO156)</f>
        <v>149.4807855358066</v>
      </c>
      <c r="AS155" s="7">
        <v>1</v>
      </c>
    </row>
    <row r="156" spans="1:45" s="2" customFormat="1" x14ac:dyDescent="0.25">
      <c r="A156" s="76"/>
      <c r="B156" s="4"/>
      <c r="C156" s="4"/>
      <c r="D156" s="4"/>
      <c r="E156" s="4"/>
      <c r="F156" s="4"/>
      <c r="H156" s="4"/>
      <c r="I156" s="4"/>
      <c r="J156" s="4"/>
      <c r="K156" s="4"/>
      <c r="L156" s="4"/>
      <c r="M156" s="4"/>
      <c r="U156" s="4"/>
      <c r="V156" s="4"/>
      <c r="W156" s="4"/>
      <c r="X156" s="5"/>
      <c r="Y156" s="5"/>
      <c r="Z156" s="5"/>
      <c r="AA156" s="5"/>
      <c r="AB156" s="5"/>
      <c r="AC156" s="5"/>
      <c r="AD156" s="5"/>
      <c r="AE156" s="69">
        <v>1210763</v>
      </c>
      <c r="AF156" s="69" t="s">
        <v>6412</v>
      </c>
      <c r="AG156" s="69">
        <v>2</v>
      </c>
      <c r="AH156" s="69">
        <v>648920</v>
      </c>
      <c r="AI156" s="70">
        <v>41135</v>
      </c>
      <c r="AJ156" s="7">
        <v>1210763</v>
      </c>
      <c r="AK156" s="4">
        <v>-4.0356255473061875</v>
      </c>
      <c r="AL156" s="4">
        <v>8.0041378296033708E-2</v>
      </c>
      <c r="AM156" s="4">
        <v>3.2439897298610076</v>
      </c>
      <c r="AN156" s="4">
        <v>1.5378974295276316E-2</v>
      </c>
      <c r="AO156" s="4">
        <f t="shared" si="13"/>
        <v>-29.987543386194247</v>
      </c>
      <c r="AS156" s="7"/>
    </row>
    <row r="157" spans="1:45" s="2" customFormat="1" x14ac:dyDescent="0.25">
      <c r="A157" s="76"/>
      <c r="B157" s="4"/>
      <c r="C157" s="4"/>
      <c r="D157" s="4"/>
      <c r="E157" s="4"/>
      <c r="F157" s="4"/>
      <c r="H157" s="4"/>
      <c r="I157" s="4"/>
      <c r="J157" s="4"/>
      <c r="K157" s="4"/>
      <c r="L157" s="4"/>
      <c r="M157" s="4"/>
      <c r="U157" s="4"/>
      <c r="V157" s="4"/>
      <c r="W157" s="4"/>
      <c r="X157" s="5"/>
      <c r="Y157" s="5"/>
      <c r="Z157" s="5"/>
      <c r="AA157" s="5"/>
      <c r="AB157" s="5"/>
      <c r="AC157" s="5"/>
      <c r="AD157" s="5"/>
      <c r="AE157" s="69">
        <v>1210045</v>
      </c>
      <c r="AF157" s="69" t="s">
        <v>6413</v>
      </c>
      <c r="AG157" s="69">
        <v>1</v>
      </c>
      <c r="AH157" s="69">
        <v>630320</v>
      </c>
      <c r="AI157" s="70">
        <v>41059</v>
      </c>
      <c r="AJ157" s="7">
        <v>1210045</v>
      </c>
      <c r="AK157" s="4">
        <v>-22.83523338659213</v>
      </c>
      <c r="AL157" s="4">
        <v>0.13453392112314921</v>
      </c>
      <c r="AM157" s="4">
        <v>-3.7979573684409629</v>
      </c>
      <c r="AN157" s="4">
        <v>2.2433148158610295E-2</v>
      </c>
      <c r="AO157" s="4">
        <f t="shared" si="13"/>
        <v>7.5484255609355735</v>
      </c>
      <c r="AP157" s="2">
        <f>VAR(AK157:AK158)</f>
        <v>9.0778418986764109</v>
      </c>
      <c r="AQ157" s="2">
        <f>VAR(AM157:AM158)</f>
        <v>0.53446879906296019</v>
      </c>
      <c r="AR157" s="2">
        <f>VAR(AO157:AO158)</f>
        <v>8.0408775988991579</v>
      </c>
      <c r="AS157" s="7">
        <v>1</v>
      </c>
    </row>
    <row r="158" spans="1:45" s="2" customFormat="1" x14ac:dyDescent="0.25">
      <c r="A158" s="76"/>
      <c r="B158" s="4"/>
      <c r="C158" s="4"/>
      <c r="D158" s="4"/>
      <c r="E158" s="4"/>
      <c r="F158" s="4"/>
      <c r="H158" s="4"/>
      <c r="I158" s="4"/>
      <c r="J158" s="4"/>
      <c r="K158" s="4"/>
      <c r="L158" s="4"/>
      <c r="M158" s="4"/>
      <c r="U158" s="4"/>
      <c r="V158" s="4"/>
      <c r="W158" s="4"/>
      <c r="X158" s="5"/>
      <c r="Y158" s="5"/>
      <c r="Z158" s="5"/>
      <c r="AA158" s="5"/>
      <c r="AB158" s="5"/>
      <c r="AC158" s="5"/>
      <c r="AD158" s="5"/>
      <c r="AE158" s="69">
        <v>1211046</v>
      </c>
      <c r="AF158" s="69" t="s">
        <v>6413</v>
      </c>
      <c r="AG158" s="69">
        <v>2</v>
      </c>
      <c r="AH158" s="69">
        <v>666890</v>
      </c>
      <c r="AI158" s="70">
        <v>41170</v>
      </c>
      <c r="AJ158" s="7">
        <v>1211046</v>
      </c>
      <c r="AK158" s="4">
        <v>-18.57428468972272</v>
      </c>
      <c r="AL158" s="4">
        <v>0.1595754831804497</v>
      </c>
      <c r="AM158" s="4">
        <v>-2.7640629840254562</v>
      </c>
      <c r="AN158" s="4">
        <v>2.9887731482029313E-2</v>
      </c>
      <c r="AO158" s="4">
        <f t="shared" si="13"/>
        <v>3.5382191824809297</v>
      </c>
      <c r="AS158" s="7"/>
    </row>
    <row r="159" spans="1:45" s="2" customFormat="1" x14ac:dyDescent="0.25">
      <c r="A159" s="76"/>
      <c r="B159" s="4"/>
      <c r="C159" s="4"/>
      <c r="D159" s="4"/>
      <c r="E159" s="4"/>
      <c r="F159" s="4"/>
      <c r="H159" s="4"/>
      <c r="I159" s="4"/>
      <c r="J159" s="4"/>
      <c r="K159" s="4"/>
      <c r="L159" s="4"/>
      <c r="M159" s="4"/>
      <c r="U159" s="4"/>
      <c r="V159" s="4"/>
      <c r="W159" s="4"/>
      <c r="X159" s="5"/>
      <c r="Y159" s="5"/>
      <c r="Z159" s="5"/>
      <c r="AA159" s="5"/>
      <c r="AB159" s="5"/>
      <c r="AC159" s="5"/>
      <c r="AD159" s="5"/>
      <c r="AE159" s="69">
        <v>1210036</v>
      </c>
      <c r="AF159" s="69" t="s">
        <v>6414</v>
      </c>
      <c r="AG159" s="69">
        <v>1</v>
      </c>
      <c r="AH159" s="69">
        <v>630170</v>
      </c>
      <c r="AI159" s="70">
        <v>41058</v>
      </c>
      <c r="AJ159" s="7">
        <v>1210036</v>
      </c>
      <c r="AK159" s="4">
        <v>-1.6203389366016008</v>
      </c>
      <c r="AL159" s="4">
        <v>5.1307835507887631E-2</v>
      </c>
      <c r="AM159" s="4">
        <v>1.0584514707365766</v>
      </c>
      <c r="AN159" s="4">
        <v>3.6816330121648824E-2</v>
      </c>
      <c r="AO159" s="4">
        <f t="shared" si="13"/>
        <v>-10.087950702494213</v>
      </c>
      <c r="AP159" s="2">
        <f>VAR(AK159:AK160)</f>
        <v>23.299172899010404</v>
      </c>
      <c r="AQ159" s="2">
        <f>VAR(AM159:AM160)</f>
        <v>1.0572020704454577</v>
      </c>
      <c r="AR159" s="2">
        <f>VAR(AO159:AO160)</f>
        <v>11.551194949711999</v>
      </c>
      <c r="AS159" s="7">
        <v>1</v>
      </c>
    </row>
    <row r="160" spans="1:45" s="2" customFormat="1" x14ac:dyDescent="0.25">
      <c r="A160" s="76"/>
      <c r="B160" s="4"/>
      <c r="C160" s="4"/>
      <c r="D160" s="4"/>
      <c r="E160" s="4"/>
      <c r="F160" s="4"/>
      <c r="H160" s="4"/>
      <c r="I160" s="4"/>
      <c r="J160" s="4"/>
      <c r="K160" s="4"/>
      <c r="L160" s="4"/>
      <c r="M160" s="4"/>
      <c r="U160" s="4"/>
      <c r="V160" s="4"/>
      <c r="W160" s="4"/>
      <c r="X160" s="5"/>
      <c r="Y160" s="5"/>
      <c r="Z160" s="5"/>
      <c r="AA160" s="5"/>
      <c r="AB160" s="5"/>
      <c r="AC160" s="5"/>
      <c r="AD160" s="5"/>
      <c r="AE160" s="69">
        <v>1211008</v>
      </c>
      <c r="AF160" s="69" t="s">
        <v>6414</v>
      </c>
      <c r="AG160" s="69">
        <v>2</v>
      </c>
      <c r="AH160" s="69">
        <v>666770</v>
      </c>
      <c r="AI160" s="70">
        <v>41167</v>
      </c>
      <c r="AJ160" s="7">
        <v>1211008</v>
      </c>
      <c r="AK160" s="4">
        <v>5.2059591669110787</v>
      </c>
      <c r="AL160" s="4">
        <v>0.54099797993489096</v>
      </c>
      <c r="AM160" s="4">
        <v>2.5125505529489667</v>
      </c>
      <c r="AN160" s="4">
        <v>7.6435652049595348E-2</v>
      </c>
      <c r="AO160" s="4">
        <f t="shared" si="13"/>
        <v>-14.894445256680655</v>
      </c>
      <c r="AS160" s="7"/>
    </row>
    <row r="161" spans="1:45" s="2" customFormat="1" x14ac:dyDescent="0.25">
      <c r="A161" s="76"/>
      <c r="B161" s="4"/>
      <c r="C161" s="4"/>
      <c r="D161" s="4"/>
      <c r="E161" s="4"/>
      <c r="F161" s="4"/>
      <c r="H161" s="4"/>
      <c r="I161" s="4"/>
      <c r="J161" s="4"/>
      <c r="K161" s="4"/>
      <c r="L161" s="4"/>
      <c r="M161" s="4"/>
      <c r="U161" s="4"/>
      <c r="V161" s="4"/>
      <c r="W161" s="4"/>
      <c r="X161" s="5"/>
      <c r="Y161" s="5"/>
      <c r="Z161" s="5"/>
      <c r="AA161" s="5"/>
      <c r="AB161" s="5"/>
      <c r="AC161" s="5"/>
      <c r="AD161" s="5"/>
      <c r="AE161" s="69">
        <v>1210042</v>
      </c>
      <c r="AF161" s="69" t="s">
        <v>6415</v>
      </c>
      <c r="AG161" s="69">
        <v>1</v>
      </c>
      <c r="AH161" s="69">
        <v>630350</v>
      </c>
      <c r="AI161" s="70">
        <v>41060</v>
      </c>
      <c r="AJ161" s="7">
        <v>1210042</v>
      </c>
      <c r="AK161" s="4">
        <v>-4.623881258375512</v>
      </c>
      <c r="AL161" s="4">
        <v>0.14772387228898987</v>
      </c>
      <c r="AM161" s="4">
        <v>-0.17631134385526215</v>
      </c>
      <c r="AN161" s="4">
        <v>6.2478213504146354E-2</v>
      </c>
      <c r="AO161" s="4">
        <f t="shared" si="13"/>
        <v>-3.2133905075334148</v>
      </c>
      <c r="AP161" s="2">
        <f>VAR(AK161:AK162)</f>
        <v>75.495236253355529</v>
      </c>
      <c r="AQ161" s="2">
        <f>VAR(AM161:AM162)</f>
        <v>4.9849210790532918</v>
      </c>
      <c r="AR161" s="2">
        <f>VAR(AO161:AO162)</f>
        <v>84.139342327233123</v>
      </c>
      <c r="AS161" s="7">
        <v>1</v>
      </c>
    </row>
    <row r="162" spans="1:45" s="2" customFormat="1" x14ac:dyDescent="0.25">
      <c r="A162" s="76"/>
      <c r="B162" s="4"/>
      <c r="C162" s="4"/>
      <c r="D162" s="4"/>
      <c r="E162" s="4"/>
      <c r="F162" s="4"/>
      <c r="H162" s="4"/>
      <c r="I162" s="4"/>
      <c r="J162" s="4"/>
      <c r="K162" s="4"/>
      <c r="L162" s="4"/>
      <c r="M162" s="4"/>
      <c r="U162" s="4"/>
      <c r="V162" s="4"/>
      <c r="W162" s="4"/>
      <c r="X162" s="5"/>
      <c r="Y162" s="5"/>
      <c r="Z162" s="5"/>
      <c r="AA162" s="5"/>
      <c r="AB162" s="5"/>
      <c r="AC162" s="5"/>
      <c r="AD162" s="5"/>
      <c r="AE162" s="69">
        <v>1211009</v>
      </c>
      <c r="AF162" s="69" t="s">
        <v>6415</v>
      </c>
      <c r="AG162" s="69">
        <v>2</v>
      </c>
      <c r="AH162" s="69">
        <v>666740</v>
      </c>
      <c r="AI162" s="70">
        <v>41166</v>
      </c>
      <c r="AJ162" s="7">
        <v>1211009</v>
      </c>
      <c r="AK162" s="4">
        <v>7.6639367947497483</v>
      </c>
      <c r="AL162" s="4">
        <v>8.8134082329176883E-2</v>
      </c>
      <c r="AM162" s="4">
        <v>2.9811943423005971</v>
      </c>
      <c r="AN162" s="4">
        <v>1.6659450193761142E-2</v>
      </c>
      <c r="AO162" s="4">
        <f t="shared" si="13"/>
        <v>-16.185617943655028</v>
      </c>
      <c r="AS162" s="7"/>
    </row>
    <row r="163" spans="1:45" s="2" customFormat="1" x14ac:dyDescent="0.25">
      <c r="A163" s="76"/>
      <c r="B163" s="4"/>
      <c r="C163" s="4"/>
      <c r="D163" s="4"/>
      <c r="E163" s="4"/>
      <c r="F163" s="4"/>
      <c r="H163" s="4"/>
      <c r="I163" s="4"/>
      <c r="J163" s="4"/>
      <c r="K163" s="4"/>
      <c r="L163" s="4"/>
      <c r="M163" s="4"/>
      <c r="U163" s="4"/>
      <c r="V163" s="4"/>
      <c r="W163" s="4"/>
      <c r="X163" s="5"/>
      <c r="Y163" s="5"/>
      <c r="Z163" s="5"/>
      <c r="AA163" s="5"/>
      <c r="AB163" s="5"/>
      <c r="AC163" s="5"/>
      <c r="AD163" s="5"/>
      <c r="AE163" s="69">
        <v>1210194</v>
      </c>
      <c r="AF163" s="69" t="s">
        <v>6416</v>
      </c>
      <c r="AG163" s="69">
        <v>1</v>
      </c>
      <c r="AH163" s="69">
        <v>643910</v>
      </c>
      <c r="AI163" s="70">
        <v>41081</v>
      </c>
      <c r="AJ163" s="7">
        <v>1210194</v>
      </c>
      <c r="AK163" s="4">
        <v>-9.0682813062587506</v>
      </c>
      <c r="AL163" s="4">
        <v>4.1336953854385274E-2</v>
      </c>
      <c r="AM163" s="4">
        <v>-1.1514985589120841</v>
      </c>
      <c r="AN163" s="4">
        <v>3.5128267246585569E-2</v>
      </c>
      <c r="AO163" s="4">
        <f t="shared" si="13"/>
        <v>0.14370716503792202</v>
      </c>
      <c r="AP163" s="2">
        <f>VAR(AK163:AK164)</f>
        <v>32.765341151174269</v>
      </c>
      <c r="AQ163" s="2">
        <f>VAR(AM163:AM164)</f>
        <v>1.0170258334825422</v>
      </c>
      <c r="AR163" s="2">
        <f>VAR(AO163:AO164)</f>
        <v>5.4929958757675861</v>
      </c>
      <c r="AS163" s="7">
        <v>1</v>
      </c>
    </row>
    <row r="164" spans="1:45" s="2" customFormat="1" x14ac:dyDescent="0.25">
      <c r="A164" s="76"/>
      <c r="B164" s="4"/>
      <c r="C164" s="4"/>
      <c r="D164" s="4"/>
      <c r="E164" s="4"/>
      <c r="F164" s="4"/>
      <c r="H164" s="4"/>
      <c r="I164" s="4"/>
      <c r="J164" s="4"/>
      <c r="K164" s="4"/>
      <c r="L164" s="4"/>
      <c r="M164" s="4"/>
      <c r="U164" s="4"/>
      <c r="V164" s="4"/>
      <c r="W164" s="4"/>
      <c r="X164" s="5"/>
      <c r="Y164" s="5"/>
      <c r="Z164" s="5"/>
      <c r="AA164" s="5"/>
      <c r="AB164" s="5"/>
      <c r="AC164" s="5"/>
      <c r="AD164" s="5"/>
      <c r="AE164" s="69">
        <v>1210988</v>
      </c>
      <c r="AF164" s="69" t="s">
        <v>6416</v>
      </c>
      <c r="AG164" s="69">
        <v>2</v>
      </c>
      <c r="AH164" s="69">
        <v>665270</v>
      </c>
      <c r="AI164" s="70">
        <v>41165</v>
      </c>
      <c r="AJ164" s="7">
        <v>1210988</v>
      </c>
      <c r="AK164" s="4">
        <v>-0.97317894110310332</v>
      </c>
      <c r="AL164" s="4">
        <v>0.46512942125106727</v>
      </c>
      <c r="AM164" s="4">
        <v>0.27470327356643454</v>
      </c>
      <c r="AN164" s="4">
        <v>6.7901441946231239E-2</v>
      </c>
      <c r="AO164" s="4">
        <f t="shared" si="13"/>
        <v>-3.1708051296345796</v>
      </c>
      <c r="AS164" s="7"/>
    </row>
    <row r="165" spans="1:45" s="2" customFormat="1" x14ac:dyDescent="0.25">
      <c r="A165" s="76"/>
      <c r="B165" s="4"/>
      <c r="C165" s="4"/>
      <c r="D165" s="4"/>
      <c r="E165" s="4"/>
      <c r="F165" s="4"/>
      <c r="H165" s="4"/>
      <c r="I165" s="4"/>
      <c r="J165" s="4"/>
      <c r="K165" s="4"/>
      <c r="L165" s="4"/>
      <c r="M165" s="4"/>
      <c r="U165" s="4"/>
      <c r="V165" s="4"/>
      <c r="W165" s="4"/>
      <c r="X165" s="5"/>
      <c r="Y165" s="5"/>
      <c r="Z165" s="5"/>
      <c r="AA165" s="5"/>
      <c r="AB165" s="5"/>
      <c r="AC165" s="5"/>
      <c r="AD165" s="5"/>
      <c r="AE165" s="69">
        <v>1210169</v>
      </c>
      <c r="AF165" s="69" t="s">
        <v>6417</v>
      </c>
      <c r="AG165" s="69">
        <v>1</v>
      </c>
      <c r="AH165" s="69">
        <v>642050</v>
      </c>
      <c r="AI165" s="70">
        <v>41079</v>
      </c>
      <c r="AJ165" s="7">
        <v>1210169</v>
      </c>
      <c r="AK165" s="4">
        <v>-9.8653550793787179</v>
      </c>
      <c r="AL165" s="4">
        <v>0.42816034879332682</v>
      </c>
      <c r="AM165" s="4">
        <v>-0.59191556132387468</v>
      </c>
      <c r="AN165" s="4">
        <v>3.704674080402378E-2</v>
      </c>
      <c r="AO165" s="4">
        <f t="shared" si="13"/>
        <v>-5.1300305887877204</v>
      </c>
      <c r="AP165" s="2">
        <f>VAR(AK165:AK166)</f>
        <v>34.653538254306142</v>
      </c>
      <c r="AQ165" s="2">
        <f>VAR(AM165:AM166)</f>
        <v>1.6088938512940991</v>
      </c>
      <c r="AR165" s="2">
        <f>VAR(AO165:AO166)</f>
        <v>18.153127915644831</v>
      </c>
      <c r="AS165" s="7">
        <v>1</v>
      </c>
    </row>
    <row r="166" spans="1:45" s="2" customFormat="1" x14ac:dyDescent="0.25">
      <c r="A166" s="76"/>
      <c r="B166" s="4"/>
      <c r="C166" s="4"/>
      <c r="D166" s="4"/>
      <c r="E166" s="4"/>
      <c r="F166" s="4"/>
      <c r="H166" s="4"/>
      <c r="I166" s="4"/>
      <c r="J166" s="4"/>
      <c r="K166" s="4"/>
      <c r="L166" s="4"/>
      <c r="M166" s="4"/>
      <c r="U166" s="4"/>
      <c r="V166" s="4"/>
      <c r="W166" s="4"/>
      <c r="X166" s="5"/>
      <c r="Y166" s="5"/>
      <c r="Z166" s="5"/>
      <c r="AA166" s="5"/>
      <c r="AB166" s="5"/>
      <c r="AC166" s="5"/>
      <c r="AD166" s="5"/>
      <c r="AE166" s="69">
        <v>1210355</v>
      </c>
      <c r="AF166" s="69" t="s">
        <v>6417</v>
      </c>
      <c r="AG166" s="69">
        <v>2</v>
      </c>
      <c r="AH166" s="69">
        <v>642500</v>
      </c>
      <c r="AI166" s="70">
        <v>41100</v>
      </c>
      <c r="AJ166" s="7">
        <v>1210355</v>
      </c>
      <c r="AK166" s="4">
        <v>-1.5402679021407351</v>
      </c>
      <c r="AL166" s="4">
        <v>9.3328294902218445E-2</v>
      </c>
      <c r="AM166" s="4">
        <v>1.2019037446788783</v>
      </c>
      <c r="AN166" s="4">
        <v>1.2895369737858245E-2</v>
      </c>
      <c r="AO166" s="4">
        <f t="shared" si="13"/>
        <v>-11.155497859571762</v>
      </c>
      <c r="AS166" s="7"/>
    </row>
    <row r="167" spans="1:45" s="2" customFormat="1" x14ac:dyDescent="0.25">
      <c r="A167" s="76"/>
      <c r="B167" s="4"/>
      <c r="C167" s="4"/>
      <c r="D167" s="4"/>
      <c r="E167" s="4"/>
      <c r="F167" s="4"/>
      <c r="H167" s="4"/>
      <c r="I167" s="4"/>
      <c r="J167" s="4"/>
      <c r="K167" s="4"/>
      <c r="L167" s="4"/>
      <c r="M167" s="4"/>
      <c r="U167" s="4"/>
      <c r="V167" s="4"/>
      <c r="W167" s="4"/>
      <c r="X167" s="5"/>
      <c r="Y167" s="5"/>
      <c r="Z167" s="5"/>
      <c r="AA167" s="5"/>
      <c r="AB167" s="5"/>
      <c r="AC167" s="5"/>
      <c r="AD167" s="5"/>
      <c r="AE167" s="69">
        <v>1210006</v>
      </c>
      <c r="AF167" s="69" t="s">
        <v>6418</v>
      </c>
      <c r="AG167" s="69">
        <v>1</v>
      </c>
      <c r="AH167" s="69">
        <v>620150</v>
      </c>
      <c r="AI167" s="70">
        <v>41044</v>
      </c>
      <c r="AJ167" s="7">
        <v>1210006</v>
      </c>
      <c r="AK167" s="4">
        <v>-94.929643572530665</v>
      </c>
      <c r="AL167" s="4">
        <v>0.11305738113628556</v>
      </c>
      <c r="AM167" s="4">
        <v>-12.860742384439156</v>
      </c>
      <c r="AN167" s="4">
        <v>1.2949688227073217E-2</v>
      </c>
      <c r="AO167" s="4">
        <f t="shared" si="13"/>
        <v>7.9562955029825844</v>
      </c>
      <c r="AP167" s="2">
        <f>VAR(AK167:AK168)</f>
        <v>70.735706773999084</v>
      </c>
      <c r="AQ167" s="2">
        <f>VAR(AM167:AM168)</f>
        <v>3.577990835585581</v>
      </c>
      <c r="AR167" s="2">
        <f>VAR(AO167:AO168)</f>
        <v>45.185418540291195</v>
      </c>
      <c r="AS167" s="7">
        <v>1</v>
      </c>
    </row>
    <row r="168" spans="1:45" s="2" customFormat="1" x14ac:dyDescent="0.25">
      <c r="A168" s="76"/>
      <c r="B168" s="4"/>
      <c r="C168" s="4"/>
      <c r="D168" s="4"/>
      <c r="E168" s="4"/>
      <c r="F168" s="4"/>
      <c r="H168" s="4"/>
      <c r="I168" s="4"/>
      <c r="J168" s="4"/>
      <c r="K168" s="4"/>
      <c r="L168" s="4"/>
      <c r="M168" s="4"/>
      <c r="U168" s="4"/>
      <c r="V168" s="4"/>
      <c r="W168" s="4"/>
      <c r="X168" s="5"/>
      <c r="Y168" s="5"/>
      <c r="Z168" s="5"/>
      <c r="AA168" s="5"/>
      <c r="AB168" s="5"/>
      <c r="AC168" s="5"/>
      <c r="AD168" s="5"/>
      <c r="AE168" s="69">
        <v>1210392</v>
      </c>
      <c r="AF168" s="69" t="s">
        <v>6418</v>
      </c>
      <c r="AG168" s="69">
        <v>2</v>
      </c>
      <c r="AH168" s="69">
        <v>648260</v>
      </c>
      <c r="AI168" s="70">
        <v>41102</v>
      </c>
      <c r="AJ168" s="7">
        <v>1210392</v>
      </c>
      <c r="AK168" s="4">
        <v>-83.035467958054554</v>
      </c>
      <c r="AL168" s="4">
        <v>0.12740935401856782</v>
      </c>
      <c r="AM168" s="4">
        <v>-10.185675717761272</v>
      </c>
      <c r="AN168" s="4">
        <v>4.4492633193466809E-2</v>
      </c>
      <c r="AO168" s="4">
        <f t="shared" si="13"/>
        <v>-1.550062215964374</v>
      </c>
      <c r="AS168" s="7"/>
    </row>
    <row r="169" spans="1:45" s="2" customFormat="1" x14ac:dyDescent="0.25">
      <c r="A169" s="76"/>
      <c r="B169" s="4"/>
      <c r="C169" s="4"/>
      <c r="D169" s="4"/>
      <c r="E169" s="4"/>
      <c r="F169" s="4"/>
      <c r="H169" s="4"/>
      <c r="I169" s="4"/>
      <c r="J169" s="4"/>
      <c r="K169" s="4"/>
      <c r="L169" s="4"/>
      <c r="M169" s="4"/>
      <c r="U169" s="4"/>
      <c r="V169" s="4"/>
      <c r="W169" s="4"/>
      <c r="X169" s="5"/>
      <c r="Y169" s="5"/>
      <c r="Z169" s="5"/>
      <c r="AA169" s="5"/>
      <c r="AB169" s="5"/>
      <c r="AC169" s="5"/>
      <c r="AD169" s="5"/>
      <c r="AE169" s="69">
        <v>1210119</v>
      </c>
      <c r="AF169" s="69" t="s">
        <v>6419</v>
      </c>
      <c r="AG169" s="69">
        <v>1</v>
      </c>
      <c r="AH169" s="69">
        <v>620300</v>
      </c>
      <c r="AI169" s="70">
        <v>41072</v>
      </c>
      <c r="AJ169" s="7">
        <v>1210119</v>
      </c>
      <c r="AK169" s="4">
        <v>-110.95219301406968</v>
      </c>
      <c r="AL169" s="4">
        <v>0.23634577980022831</v>
      </c>
      <c r="AM169" s="4">
        <v>-13.015095798331988</v>
      </c>
      <c r="AN169" s="4">
        <v>1.0817198387466755E-2</v>
      </c>
      <c r="AO169" s="4">
        <f t="shared" si="13"/>
        <v>-6.8314266274137765</v>
      </c>
      <c r="AP169" s="2">
        <f>VAR(AK169:AK170)</f>
        <v>1.1926704335091509</v>
      </c>
      <c r="AQ169" s="2">
        <f>VAR(AM169:AM170)</f>
        <v>3.6843055550547887E-3</v>
      </c>
      <c r="AR169" s="2">
        <f>VAR(AO169:AO170)</f>
        <v>2.4890816355809307</v>
      </c>
      <c r="AS169" s="7">
        <v>1</v>
      </c>
    </row>
    <row r="170" spans="1:45" s="2" customFormat="1" x14ac:dyDescent="0.25">
      <c r="A170" s="76"/>
      <c r="B170" s="4"/>
      <c r="C170" s="4"/>
      <c r="D170" s="4"/>
      <c r="E170" s="4"/>
      <c r="F170" s="4"/>
      <c r="H170" s="4"/>
      <c r="I170" s="4"/>
      <c r="J170" s="4"/>
      <c r="K170" s="4"/>
      <c r="L170" s="4"/>
      <c r="M170" s="4"/>
      <c r="U170" s="4"/>
      <c r="V170" s="4"/>
      <c r="W170" s="4"/>
      <c r="X170" s="5"/>
      <c r="Y170" s="5"/>
      <c r="Z170" s="5"/>
      <c r="AA170" s="5"/>
      <c r="AB170" s="5"/>
      <c r="AC170" s="5"/>
      <c r="AD170" s="5"/>
      <c r="AE170" s="69">
        <v>1210955</v>
      </c>
      <c r="AF170" s="69" t="s">
        <v>6419</v>
      </c>
      <c r="AG170" s="69">
        <v>2</v>
      </c>
      <c r="AH170" s="69">
        <v>662270</v>
      </c>
      <c r="AI170" s="70">
        <v>41158</v>
      </c>
      <c r="AJ170" s="7">
        <v>1210955</v>
      </c>
      <c r="AK170" s="4">
        <v>-109.40773813709259</v>
      </c>
      <c r="AL170" s="4">
        <v>0.1705032359673973</v>
      </c>
      <c r="AM170" s="4">
        <v>-13.100936412904051</v>
      </c>
      <c r="AN170" s="4">
        <v>2.6010642145428642E-2</v>
      </c>
      <c r="AO170" s="4">
        <f t="shared" si="13"/>
        <v>-4.600246833860183</v>
      </c>
      <c r="AS170" s="7"/>
    </row>
    <row r="171" spans="1:45" s="2" customFormat="1" x14ac:dyDescent="0.25">
      <c r="A171" s="76"/>
      <c r="B171" s="4"/>
      <c r="C171" s="4"/>
      <c r="D171" s="4"/>
      <c r="E171" s="4"/>
      <c r="F171" s="4"/>
      <c r="H171" s="4"/>
      <c r="I171" s="4"/>
      <c r="J171" s="4"/>
      <c r="K171" s="4"/>
      <c r="L171" s="4"/>
      <c r="M171" s="4"/>
      <c r="U171" s="4"/>
      <c r="V171" s="4"/>
      <c r="W171" s="4"/>
      <c r="X171" s="5"/>
      <c r="Y171" s="5"/>
      <c r="Z171" s="5"/>
      <c r="AA171" s="5"/>
      <c r="AB171" s="5"/>
      <c r="AC171" s="5"/>
      <c r="AD171" s="5"/>
      <c r="AE171" s="69">
        <v>1210326</v>
      </c>
      <c r="AF171" s="69" t="s">
        <v>6420</v>
      </c>
      <c r="AG171" s="69">
        <v>1</v>
      </c>
      <c r="AH171" s="69">
        <v>641150</v>
      </c>
      <c r="AI171" s="70">
        <v>41100</v>
      </c>
      <c r="AJ171" s="7">
        <v>1210326</v>
      </c>
      <c r="AK171" s="4">
        <v>-19.781307951171776</v>
      </c>
      <c r="AL171" s="4">
        <v>7.3252548102215362E-2</v>
      </c>
      <c r="AM171" s="4">
        <v>-2.3955661808307549</v>
      </c>
      <c r="AN171" s="4">
        <v>3.9959636357131879E-2</v>
      </c>
      <c r="AO171" s="4">
        <f t="shared" si="13"/>
        <v>-0.61677850452573679</v>
      </c>
      <c r="AP171" s="2">
        <f>VAR(AK171:AK172)</f>
        <v>5.5733175222965281</v>
      </c>
      <c r="AQ171" s="2">
        <f>VAR(AM171:AM172)</f>
        <v>0.10413949048737514</v>
      </c>
      <c r="AR171" s="2">
        <f>VAR(AO171:AO172)</f>
        <v>4.8781165781764724E-2</v>
      </c>
      <c r="AS171" s="7">
        <v>1</v>
      </c>
    </row>
    <row r="172" spans="1:45" s="2" customFormat="1" x14ac:dyDescent="0.25">
      <c r="A172" s="76"/>
      <c r="B172" s="4"/>
      <c r="C172" s="4"/>
      <c r="D172" s="4"/>
      <c r="E172" s="4"/>
      <c r="F172" s="4"/>
      <c r="H172" s="4"/>
      <c r="I172" s="4"/>
      <c r="J172" s="4"/>
      <c r="K172" s="4"/>
      <c r="L172" s="4"/>
      <c r="M172" s="4"/>
      <c r="U172" s="4"/>
      <c r="V172" s="4"/>
      <c r="W172" s="4"/>
      <c r="X172" s="5"/>
      <c r="Y172" s="5"/>
      <c r="Z172" s="5"/>
      <c r="AA172" s="5"/>
      <c r="AB172" s="5"/>
      <c r="AC172" s="5"/>
      <c r="AD172" s="5"/>
      <c r="AE172" s="69">
        <v>1210650</v>
      </c>
      <c r="AF172" s="69" t="s">
        <v>6420</v>
      </c>
      <c r="AG172" s="69">
        <v>2</v>
      </c>
      <c r="AH172" s="69">
        <v>653390</v>
      </c>
      <c r="AI172" s="70">
        <v>41123</v>
      </c>
      <c r="AJ172" s="7">
        <v>1210650</v>
      </c>
      <c r="AK172" s="4">
        <v>-16.442650280102001</v>
      </c>
      <c r="AL172" s="4">
        <v>3.6024758633245481E-2</v>
      </c>
      <c r="AM172" s="4">
        <v>-1.9391902601526845</v>
      </c>
      <c r="AN172" s="4">
        <v>1.5053985009202353E-2</v>
      </c>
      <c r="AO172" s="4">
        <f t="shared" si="13"/>
        <v>-0.92912819888052489</v>
      </c>
      <c r="AS172" s="7"/>
    </row>
    <row r="173" spans="1:45" s="2" customFormat="1" x14ac:dyDescent="0.25">
      <c r="A173" s="76"/>
      <c r="B173" s="4"/>
      <c r="C173" s="4"/>
      <c r="D173" s="4"/>
      <c r="E173" s="4"/>
      <c r="F173" s="4"/>
      <c r="H173" s="4"/>
      <c r="I173" s="4"/>
      <c r="J173" s="4"/>
      <c r="K173" s="4"/>
      <c r="L173" s="4"/>
      <c r="M173" s="4"/>
      <c r="U173" s="4"/>
      <c r="V173" s="4"/>
      <c r="W173" s="4"/>
      <c r="X173" s="5"/>
      <c r="Y173" s="5"/>
      <c r="Z173" s="5"/>
      <c r="AA173" s="5"/>
      <c r="AB173" s="5"/>
      <c r="AC173" s="5"/>
      <c r="AD173" s="5"/>
      <c r="AE173" s="69">
        <v>1210058</v>
      </c>
      <c r="AF173" s="69" t="s">
        <v>6421</v>
      </c>
      <c r="AG173" s="69">
        <v>1</v>
      </c>
      <c r="AH173" s="69">
        <v>623540</v>
      </c>
      <c r="AI173" s="70">
        <v>41065</v>
      </c>
      <c r="AJ173" s="7">
        <v>1210058</v>
      </c>
      <c r="AK173" s="4">
        <v>-31.387312862089594</v>
      </c>
      <c r="AL173" s="4">
        <v>0.13945132570473573</v>
      </c>
      <c r="AM173" s="4">
        <v>-4.6588158323388749</v>
      </c>
      <c r="AN173" s="4">
        <v>2.9745201785971988E-2</v>
      </c>
      <c r="AO173" s="4">
        <f t="shared" si="13"/>
        <v>5.8832137966214049</v>
      </c>
      <c r="AP173" s="2">
        <f>VAR(AK173:AK174)</f>
        <v>20.942955425535047</v>
      </c>
      <c r="AQ173" s="2">
        <f>VAR(AM173:AM174)</f>
        <v>0.68209765276110801</v>
      </c>
      <c r="AR173" s="2">
        <f>VAR(AO173:AO174)</f>
        <v>4.1241035054145243</v>
      </c>
      <c r="AS173" s="7">
        <v>1</v>
      </c>
    </row>
    <row r="174" spans="1:45" s="2" customFormat="1" x14ac:dyDescent="0.25">
      <c r="A174" s="76"/>
      <c r="B174" s="4"/>
      <c r="C174" s="4"/>
      <c r="D174" s="4"/>
      <c r="E174" s="4"/>
      <c r="F174" s="4"/>
      <c r="H174" s="4"/>
      <c r="I174" s="4"/>
      <c r="J174" s="4"/>
      <c r="K174" s="4"/>
      <c r="L174" s="4"/>
      <c r="M174" s="4"/>
      <c r="U174" s="4"/>
      <c r="V174" s="4"/>
      <c r="W174" s="4"/>
      <c r="X174" s="5"/>
      <c r="Y174" s="5"/>
      <c r="Z174" s="5"/>
      <c r="AA174" s="5"/>
      <c r="AB174" s="5"/>
      <c r="AC174" s="5"/>
      <c r="AD174" s="5"/>
      <c r="AE174" s="69">
        <v>1210407</v>
      </c>
      <c r="AF174" s="69" t="s">
        <v>6421</v>
      </c>
      <c r="AG174" s="69">
        <v>2</v>
      </c>
      <c r="AH174" s="69">
        <v>641090</v>
      </c>
      <c r="AI174" s="70">
        <v>41106</v>
      </c>
      <c r="AJ174" s="7">
        <v>1210407</v>
      </c>
      <c r="AK174" s="4">
        <v>-24.915380318322605</v>
      </c>
      <c r="AL174" s="4">
        <v>0.1998874055743185</v>
      </c>
      <c r="AM174" s="4">
        <v>-3.4908281159984069</v>
      </c>
      <c r="AN174" s="4">
        <v>3.6732368426814696E-2</v>
      </c>
      <c r="AO174" s="4">
        <f t="shared" si="13"/>
        <v>3.0112446096646508</v>
      </c>
      <c r="AS174" s="7"/>
    </row>
    <row r="175" spans="1:45" s="2" customFormat="1" x14ac:dyDescent="0.25">
      <c r="A175" s="76"/>
      <c r="B175" s="4"/>
      <c r="C175" s="4"/>
      <c r="D175" s="4"/>
      <c r="E175" s="4"/>
      <c r="F175" s="4"/>
      <c r="H175" s="4"/>
      <c r="I175" s="4"/>
      <c r="J175" s="4"/>
      <c r="K175" s="4"/>
      <c r="L175" s="4"/>
      <c r="M175" s="4"/>
      <c r="U175" s="4"/>
      <c r="V175" s="4"/>
      <c r="W175" s="4"/>
      <c r="X175" s="5"/>
      <c r="Y175" s="5"/>
      <c r="Z175" s="5"/>
      <c r="AA175" s="5"/>
      <c r="AB175" s="5"/>
      <c r="AC175" s="5"/>
      <c r="AD175" s="5"/>
      <c r="AE175" s="69">
        <v>1210159</v>
      </c>
      <c r="AF175" s="69" t="s">
        <v>6422</v>
      </c>
      <c r="AG175" s="69">
        <v>1</v>
      </c>
      <c r="AH175" s="69">
        <v>639470</v>
      </c>
      <c r="AI175" s="70">
        <v>41078</v>
      </c>
      <c r="AJ175" s="7">
        <v>1210159</v>
      </c>
      <c r="AK175" s="4">
        <v>-59.591708809821569</v>
      </c>
      <c r="AL175" s="4">
        <v>0.18077011128923254</v>
      </c>
      <c r="AM175" s="4">
        <v>-8.5089868366485248</v>
      </c>
      <c r="AN175" s="4">
        <v>2.4125753616443403E-2</v>
      </c>
      <c r="AO175" s="4">
        <f t="shared" si="13"/>
        <v>8.4801858833666302</v>
      </c>
      <c r="AP175" s="2">
        <f>VAR(AK175:AK176)</f>
        <v>6.1548452960933</v>
      </c>
      <c r="AQ175" s="2">
        <f>VAR(AM175:AM176)</f>
        <v>0.27147847446945872</v>
      </c>
      <c r="AR175" s="2">
        <f>VAR(AO175:AO176)</f>
        <v>2.8472905290560107</v>
      </c>
      <c r="AS175" s="7">
        <v>1</v>
      </c>
    </row>
    <row r="176" spans="1:45" s="2" customFormat="1" x14ac:dyDescent="0.25">
      <c r="A176" s="76"/>
      <c r="B176" s="4"/>
      <c r="C176" s="4"/>
      <c r="D176" s="4"/>
      <c r="E176" s="4"/>
      <c r="F176" s="4"/>
      <c r="H176" s="4"/>
      <c r="I176" s="4"/>
      <c r="J176" s="4"/>
      <c r="K176" s="4"/>
      <c r="L176" s="4"/>
      <c r="M176" s="4"/>
      <c r="U176" s="4"/>
      <c r="V176" s="4"/>
      <c r="W176" s="4"/>
      <c r="X176" s="5"/>
      <c r="Y176" s="5"/>
      <c r="Z176" s="5"/>
      <c r="AA176" s="5"/>
      <c r="AB176" s="5"/>
      <c r="AC176" s="5"/>
      <c r="AD176" s="5"/>
      <c r="AE176" s="69">
        <v>1210635</v>
      </c>
      <c r="AF176" s="69" t="s">
        <v>6422</v>
      </c>
      <c r="AG176" s="69">
        <v>2</v>
      </c>
      <c r="AH176" s="69">
        <v>650960</v>
      </c>
      <c r="AI176" s="70">
        <v>41122</v>
      </c>
      <c r="AJ176" s="7">
        <v>1210635</v>
      </c>
      <c r="AK176" s="4">
        <v>-56.083191944793469</v>
      </c>
      <c r="AL176" s="4">
        <v>6.2093852017516521E-2</v>
      </c>
      <c r="AM176" s="4">
        <v>-7.7721307116560556</v>
      </c>
      <c r="AN176" s="4">
        <v>2.4828492775636851E-2</v>
      </c>
      <c r="AO176" s="4">
        <f t="shared" si="13"/>
        <v>6.0938537484549755</v>
      </c>
      <c r="AS176" s="7"/>
    </row>
    <row r="177" spans="1:45" s="2" customFormat="1" x14ac:dyDescent="0.25">
      <c r="A177" s="76"/>
      <c r="B177" s="4"/>
      <c r="C177" s="4"/>
      <c r="D177" s="4"/>
      <c r="E177" s="4"/>
      <c r="F177" s="4"/>
      <c r="H177" s="4"/>
      <c r="I177" s="4"/>
      <c r="J177" s="4"/>
      <c r="K177" s="4"/>
      <c r="L177" s="4"/>
      <c r="M177" s="4"/>
      <c r="U177" s="4"/>
      <c r="V177" s="4"/>
      <c r="W177" s="4"/>
      <c r="X177" s="5"/>
      <c r="Y177" s="5"/>
      <c r="Z177" s="5"/>
      <c r="AA177" s="5"/>
      <c r="AB177" s="5"/>
      <c r="AC177" s="5"/>
      <c r="AD177" s="5"/>
      <c r="AE177" s="69">
        <v>1210304</v>
      </c>
      <c r="AF177" s="69" t="s">
        <v>6423</v>
      </c>
      <c r="AG177" s="69">
        <v>1</v>
      </c>
      <c r="AH177" s="69">
        <v>631370</v>
      </c>
      <c r="AI177" s="70">
        <v>41095</v>
      </c>
      <c r="AJ177" s="7">
        <v>1210304</v>
      </c>
      <c r="AK177" s="4">
        <v>-66.392875301822357</v>
      </c>
      <c r="AL177" s="4">
        <v>7.5262024253471754E-2</v>
      </c>
      <c r="AM177" s="4">
        <v>-8.9797515812476973</v>
      </c>
      <c r="AN177" s="4">
        <v>4.6809236471914574E-2</v>
      </c>
      <c r="AO177" s="4">
        <f t="shared" si="13"/>
        <v>5.4451373481592213</v>
      </c>
      <c r="AP177" s="2">
        <f>VAR(AK177:AK178)</f>
        <v>32.360960587775068</v>
      </c>
      <c r="AQ177" s="2">
        <f>VAR(AM177:AM178)</f>
        <v>0.86787913191216104</v>
      </c>
      <c r="AR177" s="2">
        <f>VAR(AO177:AO178)</f>
        <v>3.1121651137484179</v>
      </c>
      <c r="AS177" s="7">
        <v>1</v>
      </c>
    </row>
    <row r="178" spans="1:45" s="2" customFormat="1" x14ac:dyDescent="0.25">
      <c r="A178" s="76"/>
      <c r="B178" s="4"/>
      <c r="C178" s="4"/>
      <c r="D178" s="4"/>
      <c r="E178" s="4"/>
      <c r="F178" s="4"/>
      <c r="H178" s="4"/>
      <c r="I178" s="4"/>
      <c r="J178" s="4"/>
      <c r="K178" s="4"/>
      <c r="L178" s="4"/>
      <c r="M178" s="4"/>
      <c r="U178" s="4"/>
      <c r="V178" s="4"/>
      <c r="W178" s="4"/>
      <c r="X178" s="5"/>
      <c r="Y178" s="5"/>
      <c r="Z178" s="5"/>
      <c r="AA178" s="5"/>
      <c r="AB178" s="5"/>
      <c r="AC178" s="5"/>
      <c r="AD178" s="5"/>
      <c r="AE178" s="69">
        <v>1210870</v>
      </c>
      <c r="AF178" s="69" t="s">
        <v>6423</v>
      </c>
      <c r="AG178" s="69">
        <v>2</v>
      </c>
      <c r="AH178" s="69">
        <v>631340</v>
      </c>
      <c r="AI178" s="70">
        <v>41145</v>
      </c>
      <c r="AJ178" s="7">
        <v>1210870</v>
      </c>
      <c r="AK178" s="4">
        <v>-58.347881754556447</v>
      </c>
      <c r="AL178" s="4">
        <v>0.15211278352909929</v>
      </c>
      <c r="AM178" s="4">
        <v>-7.6622697924459233</v>
      </c>
      <c r="AN178" s="4">
        <v>2.1179473984019693E-2</v>
      </c>
      <c r="AO178" s="4">
        <f t="shared" si="13"/>
        <v>2.9502765850109398</v>
      </c>
      <c r="AS178" s="7"/>
    </row>
    <row r="179" spans="1:45" s="2" customFormat="1" x14ac:dyDescent="0.25">
      <c r="A179" s="76"/>
      <c r="B179" s="4"/>
      <c r="C179" s="4"/>
      <c r="D179" s="4"/>
      <c r="E179" s="4"/>
      <c r="F179" s="4"/>
      <c r="H179" s="4"/>
      <c r="I179" s="4"/>
      <c r="J179" s="4"/>
      <c r="K179" s="4"/>
      <c r="L179" s="4"/>
      <c r="M179" s="4"/>
      <c r="U179" s="4"/>
      <c r="V179" s="4"/>
      <c r="W179" s="4"/>
      <c r="X179" s="5"/>
      <c r="Y179" s="5"/>
      <c r="Z179" s="5"/>
      <c r="AA179" s="5"/>
      <c r="AB179" s="5"/>
      <c r="AC179" s="5"/>
      <c r="AD179" s="5"/>
      <c r="AE179" s="69">
        <v>1210365</v>
      </c>
      <c r="AF179" s="69" t="s">
        <v>6424</v>
      </c>
      <c r="AG179" s="69">
        <v>1</v>
      </c>
      <c r="AH179" s="69">
        <v>637040</v>
      </c>
      <c r="AI179" s="70">
        <v>41102</v>
      </c>
      <c r="AJ179" s="7">
        <v>1210365</v>
      </c>
      <c r="AK179" s="4">
        <v>-34.236133796182401</v>
      </c>
      <c r="AL179" s="4">
        <v>0.11872331871222448</v>
      </c>
      <c r="AM179" s="4">
        <v>-3.5267435931162496</v>
      </c>
      <c r="AN179" s="4">
        <v>2.2447339471119619E-2</v>
      </c>
      <c r="AO179" s="4">
        <f t="shared" si="13"/>
        <v>-6.0221850512524036</v>
      </c>
      <c r="AP179" s="2">
        <f>VAR(AK179:AK180)</f>
        <v>47.219697958938923</v>
      </c>
      <c r="AQ179" s="2">
        <f>VAR(AM179:AM180)</f>
        <v>2.092428270881026</v>
      </c>
      <c r="AR179" s="2">
        <f>VAR(AO179:AO180)</f>
        <v>22.094921418775641</v>
      </c>
      <c r="AS179" s="7">
        <v>1</v>
      </c>
    </row>
    <row r="180" spans="1:45" s="2" customFormat="1" x14ac:dyDescent="0.25">
      <c r="A180" s="76"/>
      <c r="B180" s="4"/>
      <c r="C180" s="4"/>
      <c r="D180" s="4"/>
      <c r="E180" s="4"/>
      <c r="F180" s="4"/>
      <c r="H180" s="4"/>
      <c r="I180" s="4"/>
      <c r="J180" s="4"/>
      <c r="K180" s="4"/>
      <c r="L180" s="4"/>
      <c r="M180" s="4"/>
      <c r="U180" s="4"/>
      <c r="V180" s="4"/>
      <c r="W180" s="4"/>
      <c r="X180" s="5"/>
      <c r="Y180" s="5"/>
      <c r="Z180" s="5"/>
      <c r="AA180" s="5"/>
      <c r="AB180" s="5"/>
      <c r="AC180" s="5"/>
      <c r="AD180" s="5"/>
      <c r="AE180" s="69">
        <v>1210839</v>
      </c>
      <c r="AF180" s="69" t="s">
        <v>6424</v>
      </c>
      <c r="AG180" s="69">
        <v>2</v>
      </c>
      <c r="AH180" s="69">
        <v>664940</v>
      </c>
      <c r="AI180" s="70">
        <v>41142</v>
      </c>
      <c r="AJ180" s="7">
        <v>1210839</v>
      </c>
      <c r="AK180" s="4">
        <v>-24.518140386127097</v>
      </c>
      <c r="AL180" s="4">
        <v>0.33582784877608374</v>
      </c>
      <c r="AM180" s="4">
        <v>-1.4810514017633929</v>
      </c>
      <c r="AN180" s="4">
        <v>5.3893648822455301E-2</v>
      </c>
      <c r="AO180" s="4">
        <f t="shared" si="13"/>
        <v>-12.669729172019954</v>
      </c>
      <c r="AS180" s="7"/>
    </row>
    <row r="181" spans="1:45" s="2" customFormat="1" x14ac:dyDescent="0.25">
      <c r="A181" s="76"/>
      <c r="B181" s="4"/>
      <c r="C181" s="4"/>
      <c r="D181" s="4"/>
      <c r="E181" s="4"/>
      <c r="F181" s="4"/>
      <c r="H181" s="4"/>
      <c r="I181" s="4"/>
      <c r="J181" s="4"/>
      <c r="K181" s="4"/>
      <c r="L181" s="4"/>
      <c r="M181" s="4"/>
      <c r="U181" s="4"/>
      <c r="V181" s="4"/>
      <c r="W181" s="4"/>
      <c r="X181" s="5"/>
      <c r="Y181" s="5"/>
      <c r="Z181" s="5"/>
      <c r="AA181" s="5"/>
      <c r="AB181" s="5"/>
      <c r="AC181" s="5"/>
      <c r="AD181" s="5"/>
      <c r="AE181" s="69">
        <v>1210759</v>
      </c>
      <c r="AF181" s="69" t="s">
        <v>6425</v>
      </c>
      <c r="AG181" s="69">
        <v>1</v>
      </c>
      <c r="AH181" s="69">
        <v>653780</v>
      </c>
      <c r="AI181" s="70">
        <v>41136</v>
      </c>
      <c r="AJ181" s="7">
        <v>1210759</v>
      </c>
      <c r="AK181" s="4">
        <v>-51.159206981156444</v>
      </c>
      <c r="AL181" s="4">
        <v>0.3684051326739583</v>
      </c>
      <c r="AM181" s="4">
        <v>-5.1036342108473631</v>
      </c>
      <c r="AN181" s="4">
        <v>8.0676176718067566E-2</v>
      </c>
      <c r="AO181" s="4">
        <f t="shared" si="13"/>
        <v>-10.330133294377539</v>
      </c>
      <c r="AP181" s="2">
        <f>VAR(AK181:AK182)</f>
        <v>7.883288971815924</v>
      </c>
      <c r="AQ181" s="2">
        <f>VAR(AM181:AM182)</f>
        <v>0.3802916407770125</v>
      </c>
      <c r="AR181" s="2">
        <f>VAR(AO181:AO182)</f>
        <v>4.5186163154859855</v>
      </c>
      <c r="AS181" s="7">
        <v>1</v>
      </c>
    </row>
    <row r="182" spans="1:45" s="2" customFormat="1" x14ac:dyDescent="0.25">
      <c r="A182" s="76"/>
      <c r="B182" s="4"/>
      <c r="C182" s="4"/>
      <c r="D182" s="4"/>
      <c r="E182" s="4"/>
      <c r="F182" s="4"/>
      <c r="H182" s="4"/>
      <c r="I182" s="4"/>
      <c r="J182" s="4"/>
      <c r="K182" s="4"/>
      <c r="L182" s="4"/>
      <c r="M182" s="4"/>
      <c r="U182" s="4"/>
      <c r="V182" s="4"/>
      <c r="W182" s="4"/>
      <c r="X182" s="5"/>
      <c r="Y182" s="5"/>
      <c r="Z182" s="5"/>
      <c r="AA182" s="5"/>
      <c r="AB182" s="5"/>
      <c r="AC182" s="5"/>
      <c r="AD182" s="5"/>
      <c r="AE182" s="69">
        <v>1211028</v>
      </c>
      <c r="AF182" s="69" t="s">
        <v>6425</v>
      </c>
      <c r="AG182" s="69">
        <v>2</v>
      </c>
      <c r="AH182" s="69">
        <v>664970</v>
      </c>
      <c r="AI182" s="70">
        <v>41171</v>
      </c>
      <c r="AJ182" s="7">
        <v>1211028</v>
      </c>
      <c r="AK182" s="4">
        <v>-47.188491939299141</v>
      </c>
      <c r="AL182" s="4">
        <v>0.13698045258243086</v>
      </c>
      <c r="AM182" s="4">
        <v>-4.2315199513870416</v>
      </c>
      <c r="AN182" s="4">
        <v>2.751974719293156E-2</v>
      </c>
      <c r="AO182" s="4">
        <f t="shared" si="13"/>
        <v>-13.336332328202808</v>
      </c>
      <c r="AS182" s="7"/>
    </row>
    <row r="183" spans="1:45" s="2" customFormat="1" x14ac:dyDescent="0.25">
      <c r="A183" s="76"/>
      <c r="B183" s="4"/>
      <c r="C183" s="4"/>
      <c r="D183" s="4"/>
      <c r="E183" s="4"/>
      <c r="F183" s="4"/>
      <c r="H183" s="4"/>
      <c r="I183" s="4"/>
      <c r="J183" s="4"/>
      <c r="K183" s="4"/>
      <c r="L183" s="4"/>
      <c r="M183" s="4"/>
      <c r="U183" s="4"/>
      <c r="V183" s="4"/>
      <c r="W183" s="4"/>
      <c r="X183" s="5"/>
      <c r="Y183" s="5"/>
      <c r="Z183" s="5"/>
      <c r="AA183" s="5"/>
      <c r="AB183" s="5"/>
      <c r="AC183" s="5"/>
      <c r="AD183" s="5"/>
      <c r="AE183" s="69">
        <v>1210184</v>
      </c>
      <c r="AF183" s="69" t="s">
        <v>6378</v>
      </c>
      <c r="AG183" s="69">
        <v>1</v>
      </c>
      <c r="AH183" s="69">
        <v>624080</v>
      </c>
      <c r="AI183" s="70">
        <v>41079</v>
      </c>
      <c r="AJ183" s="7">
        <v>1210184</v>
      </c>
      <c r="AK183" s="4">
        <v>-49.911425656946562</v>
      </c>
      <c r="AL183" s="4">
        <v>0.25429902457063613</v>
      </c>
      <c r="AM183" s="4">
        <v>-7.4478422289382396</v>
      </c>
      <c r="AN183" s="4">
        <v>6.0688032619951607E-2</v>
      </c>
      <c r="AO183" s="4">
        <f t="shared" si="13"/>
        <v>9.671312174559354</v>
      </c>
      <c r="AP183" s="2">
        <f>VAR(AK183:AK184)</f>
        <v>22.662385853615191</v>
      </c>
      <c r="AQ183" s="2">
        <f>VAR(AM183:AM184)</f>
        <v>0.77647617432624716</v>
      </c>
      <c r="AR183" s="2">
        <f>VAR(AO183:AO184)</f>
        <v>5.2391920760600215</v>
      </c>
      <c r="AS183" s="7">
        <v>1</v>
      </c>
    </row>
    <row r="184" spans="1:45" s="2" customFormat="1" x14ac:dyDescent="0.25">
      <c r="A184" s="76"/>
      <c r="B184" s="4"/>
      <c r="C184" s="4"/>
      <c r="D184" s="4"/>
      <c r="E184" s="4"/>
      <c r="F184" s="4"/>
      <c r="H184" s="4"/>
      <c r="I184" s="4"/>
      <c r="J184" s="4"/>
      <c r="K184" s="4"/>
      <c r="L184" s="4"/>
      <c r="M184" s="4"/>
      <c r="U184" s="4"/>
      <c r="V184" s="4"/>
      <c r="W184" s="4"/>
      <c r="X184" s="5"/>
      <c r="Y184" s="5"/>
      <c r="Z184" s="5"/>
      <c r="AA184" s="5"/>
      <c r="AB184" s="5"/>
      <c r="AC184" s="5"/>
      <c r="AD184" s="5"/>
      <c r="AE184" s="69">
        <v>1210900</v>
      </c>
      <c r="AF184" s="69" t="s">
        <v>6378</v>
      </c>
      <c r="AG184" s="69">
        <v>2</v>
      </c>
      <c r="AH184" s="69">
        <v>623900</v>
      </c>
      <c r="AI184" s="70">
        <v>41149</v>
      </c>
      <c r="AJ184" s="7">
        <v>1210900</v>
      </c>
      <c r="AK184" s="4">
        <v>-43.17905819020573</v>
      </c>
      <c r="AL184" s="4">
        <v>0.40346814244918999</v>
      </c>
      <c r="AM184" s="4">
        <v>-6.2016671414595601</v>
      </c>
      <c r="AN184" s="4">
        <v>6.0255743870077733E-2</v>
      </c>
      <c r="AO184" s="4">
        <f t="shared" si="13"/>
        <v>6.4342789414707511</v>
      </c>
      <c r="AS184" s="7"/>
    </row>
    <row r="185" spans="1:45" s="2" customFormat="1" x14ac:dyDescent="0.25">
      <c r="A185" s="76"/>
      <c r="B185" s="4"/>
      <c r="C185" s="4"/>
      <c r="D185" s="4"/>
      <c r="E185" s="4"/>
      <c r="F185" s="4"/>
      <c r="H185" s="4"/>
      <c r="I185" s="4"/>
      <c r="J185" s="4"/>
      <c r="K185" s="4"/>
      <c r="L185" s="4"/>
      <c r="M185" s="4"/>
      <c r="U185" s="4"/>
      <c r="V185" s="4"/>
      <c r="W185" s="4"/>
      <c r="X185" s="5"/>
      <c r="Y185" s="5"/>
      <c r="Z185" s="5"/>
      <c r="AA185" s="5"/>
      <c r="AB185" s="5"/>
      <c r="AC185" s="5"/>
      <c r="AD185" s="5"/>
      <c r="AE185" s="69">
        <v>1210279</v>
      </c>
      <c r="AF185" s="69" t="s">
        <v>6426</v>
      </c>
      <c r="AG185" s="69">
        <v>1</v>
      </c>
      <c r="AH185" s="69">
        <v>624020</v>
      </c>
      <c r="AI185" s="70">
        <v>41088</v>
      </c>
      <c r="AJ185" s="7">
        <v>1210279</v>
      </c>
      <c r="AK185" s="4">
        <v>-21.21677790547438</v>
      </c>
      <c r="AL185" s="4">
        <v>0.14843254848631332</v>
      </c>
      <c r="AM185" s="4">
        <v>-2.633239179731961</v>
      </c>
      <c r="AN185" s="4">
        <v>2.6639996977824501E-2</v>
      </c>
      <c r="AO185" s="4">
        <f t="shared" si="13"/>
        <v>-0.15086446761869254</v>
      </c>
      <c r="AP185" s="2">
        <f>VAR(AK185:AK186)</f>
        <v>35.745453475769636</v>
      </c>
      <c r="AQ185" s="2">
        <f>VAR(AM185:AM186)</f>
        <v>2.1401421432633851</v>
      </c>
      <c r="AR185" s="2">
        <f>VAR(AO185:AO186)</f>
        <v>32.771383745094646</v>
      </c>
      <c r="AS185" s="7">
        <v>1</v>
      </c>
    </row>
    <row r="186" spans="1:45" s="2" customFormat="1" x14ac:dyDescent="0.25">
      <c r="A186" s="76"/>
      <c r="B186" s="4"/>
      <c r="C186" s="4"/>
      <c r="D186" s="4"/>
      <c r="E186" s="4"/>
      <c r="F186" s="4"/>
      <c r="H186" s="4"/>
      <c r="I186" s="4"/>
      <c r="J186" s="4"/>
      <c r="K186" s="4"/>
      <c r="L186" s="4"/>
      <c r="M186" s="4"/>
      <c r="U186" s="4"/>
      <c r="V186" s="4"/>
      <c r="W186" s="4"/>
      <c r="X186" s="5"/>
      <c r="Y186" s="5"/>
      <c r="Z186" s="5"/>
      <c r="AA186" s="5"/>
      <c r="AB186" s="5"/>
      <c r="AC186" s="5"/>
      <c r="AD186" s="5"/>
      <c r="AE186" s="69">
        <v>1210937</v>
      </c>
      <c r="AF186" s="69" t="s">
        <v>6426</v>
      </c>
      <c r="AG186" s="69">
        <v>2</v>
      </c>
      <c r="AH186" s="69">
        <v>623810</v>
      </c>
      <c r="AI186" s="70">
        <v>41157</v>
      </c>
      <c r="AJ186" s="7">
        <v>1210937</v>
      </c>
      <c r="AK186" s="4">
        <v>-12.761548343153823</v>
      </c>
      <c r="AL186" s="4">
        <v>9.9457693650752937E-2</v>
      </c>
      <c r="AM186" s="4">
        <v>-0.56435438677543415</v>
      </c>
      <c r="AN186" s="4">
        <v>3.4647785007246107E-2</v>
      </c>
      <c r="AO186" s="4">
        <f t="shared" si="13"/>
        <v>-8.2467132489503499</v>
      </c>
      <c r="AS186" s="7"/>
    </row>
    <row r="187" spans="1:45" s="2" customFormat="1" x14ac:dyDescent="0.25">
      <c r="A187" s="76"/>
      <c r="B187" s="4"/>
      <c r="C187" s="4"/>
      <c r="D187" s="4"/>
      <c r="E187" s="4"/>
      <c r="F187" s="4"/>
      <c r="H187" s="4"/>
      <c r="I187" s="4"/>
      <c r="J187" s="4"/>
      <c r="K187" s="4"/>
      <c r="L187" s="4"/>
      <c r="M187" s="4"/>
      <c r="U187" s="4"/>
      <c r="V187" s="4"/>
      <c r="W187" s="4"/>
      <c r="X187" s="5"/>
      <c r="Y187" s="5"/>
      <c r="Z187" s="5"/>
      <c r="AA187" s="5"/>
      <c r="AB187" s="5"/>
      <c r="AC187" s="5"/>
      <c r="AD187" s="5"/>
      <c r="AE187" s="69">
        <v>1210305</v>
      </c>
      <c r="AF187" s="69" t="s">
        <v>6381</v>
      </c>
      <c r="AG187" s="69">
        <v>1</v>
      </c>
      <c r="AH187" s="69">
        <v>634760</v>
      </c>
      <c r="AI187" s="70">
        <v>41094</v>
      </c>
      <c r="AJ187" s="7">
        <v>1210305</v>
      </c>
      <c r="AK187" s="4">
        <v>-131.52304044571389</v>
      </c>
      <c r="AL187" s="4">
        <v>0.44896715087807854</v>
      </c>
      <c r="AM187" s="4">
        <v>-16.534049118164724</v>
      </c>
      <c r="AN187" s="4">
        <v>2.5106850252766565E-2</v>
      </c>
      <c r="AO187" s="4">
        <f t="shared" si="13"/>
        <v>0.74935249960390138</v>
      </c>
      <c r="AP187" s="2">
        <f>VAR(AK187:AK188)</f>
        <v>0.25772237174994594</v>
      </c>
      <c r="AQ187" s="2">
        <f>VAR(AM187:AM188)</f>
        <v>3.731399701865624E-3</v>
      </c>
      <c r="AR187" s="2">
        <f>VAR(AO187:AO188)</f>
        <v>3.6032272197217323E-4</v>
      </c>
      <c r="AS187" s="7">
        <v>1</v>
      </c>
    </row>
    <row r="188" spans="1:45" s="2" customFormat="1" x14ac:dyDescent="0.25">
      <c r="A188" s="76"/>
      <c r="B188" s="4"/>
      <c r="C188" s="4"/>
      <c r="D188" s="4"/>
      <c r="E188" s="4"/>
      <c r="F188" s="4"/>
      <c r="H188" s="4"/>
      <c r="I188" s="4"/>
      <c r="J188" s="4"/>
      <c r="K188" s="4"/>
      <c r="L188" s="4"/>
      <c r="M188" s="4"/>
      <c r="U188" s="4"/>
      <c r="V188" s="4"/>
      <c r="W188" s="4"/>
      <c r="X188" s="5"/>
      <c r="Y188" s="5"/>
      <c r="Z188" s="5"/>
      <c r="AA188" s="5"/>
      <c r="AB188" s="5"/>
      <c r="AC188" s="5"/>
      <c r="AD188" s="5"/>
      <c r="AE188" s="69">
        <v>1211000</v>
      </c>
      <c r="AF188" s="69" t="s">
        <v>6381</v>
      </c>
      <c r="AG188" s="69">
        <v>2</v>
      </c>
      <c r="AH188" s="69">
        <v>649910</v>
      </c>
      <c r="AI188" s="70">
        <v>41165</v>
      </c>
      <c r="AJ188" s="7">
        <v>1211000</v>
      </c>
      <c r="AK188" s="4">
        <v>-130.8050956403842</v>
      </c>
      <c r="AL188" s="4">
        <v>0.36689403960839184</v>
      </c>
      <c r="AM188" s="4">
        <v>-16.447661622520208</v>
      </c>
      <c r="AN188" s="4">
        <v>3.9034450986471056E-2</v>
      </c>
      <c r="AO188" s="4">
        <f t="shared" si="13"/>
        <v>0.77619733977746819</v>
      </c>
      <c r="AS188" s="7"/>
    </row>
    <row r="189" spans="1:45" s="2" customFormat="1" x14ac:dyDescent="0.25">
      <c r="A189" s="76"/>
      <c r="B189" s="4"/>
      <c r="C189" s="4"/>
      <c r="D189" s="4"/>
      <c r="E189" s="4"/>
      <c r="F189" s="4"/>
      <c r="H189" s="4"/>
      <c r="I189" s="4"/>
      <c r="J189" s="4"/>
      <c r="K189" s="4"/>
      <c r="L189" s="4"/>
      <c r="M189" s="4"/>
      <c r="U189" s="4"/>
      <c r="V189" s="4"/>
      <c r="W189" s="4"/>
      <c r="X189" s="5"/>
      <c r="Y189" s="5"/>
      <c r="Z189" s="5"/>
      <c r="AA189" s="5"/>
      <c r="AB189" s="5"/>
      <c r="AC189" s="5"/>
      <c r="AD189" s="5"/>
      <c r="AE189" s="69">
        <v>1210520</v>
      </c>
      <c r="AF189" s="69" t="s">
        <v>6384</v>
      </c>
      <c r="AG189" s="69">
        <v>1</v>
      </c>
      <c r="AH189" s="69">
        <v>650000</v>
      </c>
      <c r="AI189" s="70">
        <v>41114</v>
      </c>
      <c r="AJ189" s="7">
        <v>1210520</v>
      </c>
      <c r="AK189" s="4">
        <v>-130.61743390787734</v>
      </c>
      <c r="AL189" s="4">
        <v>5.8439359706376461E-2</v>
      </c>
      <c r="AM189" s="4">
        <v>-17.058615850358617</v>
      </c>
      <c r="AN189" s="4">
        <v>3.3367522375367359E-2</v>
      </c>
      <c r="AO189" s="4">
        <f t="shared" si="13"/>
        <v>5.8514928949915941</v>
      </c>
      <c r="AP189" s="2">
        <f>VAR(AK189:AK190)</f>
        <v>2.0543228740313939</v>
      </c>
      <c r="AQ189" s="2">
        <f>VAR(AM189:AM190)</f>
        <v>3.9964769503759129E-2</v>
      </c>
      <c r="AR189" s="2">
        <f>VAR(AO189:AO190)</f>
        <v>2.7557431083337001E-2</v>
      </c>
      <c r="AS189" s="7">
        <v>1</v>
      </c>
    </row>
    <row r="190" spans="1:45" s="2" customFormat="1" x14ac:dyDescent="0.25">
      <c r="A190" s="76"/>
      <c r="B190" s="4"/>
      <c r="C190" s="4"/>
      <c r="D190" s="4"/>
      <c r="E190" s="4"/>
      <c r="F190" s="4"/>
      <c r="H190" s="4"/>
      <c r="I190" s="4"/>
      <c r="J190" s="4"/>
      <c r="K190" s="4"/>
      <c r="L190" s="4"/>
      <c r="M190" s="4"/>
      <c r="U190" s="4"/>
      <c r="V190" s="4"/>
      <c r="W190" s="4"/>
      <c r="X190" s="5"/>
      <c r="Y190" s="5"/>
      <c r="Z190" s="5"/>
      <c r="AA190" s="5"/>
      <c r="AB190" s="5"/>
      <c r="AC190" s="5"/>
      <c r="AD190" s="5"/>
      <c r="AE190" s="69">
        <v>1211014</v>
      </c>
      <c r="AF190" s="69" t="s">
        <v>6384</v>
      </c>
      <c r="AG190" s="69">
        <v>2</v>
      </c>
      <c r="AH190" s="69">
        <v>665180</v>
      </c>
      <c r="AI190" s="70">
        <v>41170</v>
      </c>
      <c r="AJ190" s="7">
        <v>1211014</v>
      </c>
      <c r="AK190" s="4">
        <v>-128.59045444373302</v>
      </c>
      <c r="AL190" s="4">
        <v>0.35433485855421726</v>
      </c>
      <c r="AM190" s="4">
        <v>-16.775897723936701</v>
      </c>
      <c r="AN190" s="4">
        <v>3.8843413783854204E-2</v>
      </c>
      <c r="AO190" s="4">
        <f t="shared" si="13"/>
        <v>5.6167273477605875</v>
      </c>
      <c r="AS190" s="7"/>
    </row>
    <row r="191" spans="1:45" s="2" customFormat="1" x14ac:dyDescent="0.25">
      <c r="A191" s="76"/>
      <c r="B191" s="4"/>
      <c r="C191" s="4"/>
      <c r="D191" s="4"/>
      <c r="E191" s="4"/>
      <c r="F191" s="4"/>
      <c r="H191" s="4"/>
      <c r="I191" s="4"/>
      <c r="J191" s="4"/>
      <c r="K191" s="4"/>
      <c r="L191" s="4"/>
      <c r="M191" s="4"/>
      <c r="U191" s="4"/>
      <c r="V191" s="4"/>
      <c r="W191" s="4"/>
      <c r="X191" s="5"/>
      <c r="Y191" s="5"/>
      <c r="Z191" s="5"/>
      <c r="AA191" s="5"/>
      <c r="AB191" s="5"/>
      <c r="AC191" s="5"/>
      <c r="AD191" s="5"/>
      <c r="AE191" s="69">
        <v>639312</v>
      </c>
      <c r="AF191" s="69" t="s">
        <v>6427</v>
      </c>
      <c r="AG191" s="69">
        <v>1</v>
      </c>
      <c r="AH191" s="69">
        <v>639312</v>
      </c>
      <c r="AI191" s="70">
        <v>41099</v>
      </c>
      <c r="AJ191" s="71">
        <v>639312</v>
      </c>
      <c r="AK191" s="4">
        <v>-24.000685559727394</v>
      </c>
      <c r="AL191" s="4">
        <v>0.19533096992856477</v>
      </c>
      <c r="AM191" s="4">
        <v>-3.2987834087223891</v>
      </c>
      <c r="AN191" s="4">
        <v>1.5491938356727915E-2</v>
      </c>
      <c r="AO191" s="4">
        <f t="shared" si="13"/>
        <v>2.3895817100517185</v>
      </c>
      <c r="AP191" s="2">
        <f>VAR(AK191:AK192)</f>
        <v>6.1216379388899744</v>
      </c>
      <c r="AQ191" s="2">
        <f>VAR(AM191:AM192)</f>
        <v>0.19506284281424868</v>
      </c>
      <c r="AR191" s="2">
        <f>VAR(AO191:AO192)</f>
        <v>1.1216486300322623</v>
      </c>
      <c r="AS191" s="7">
        <v>1</v>
      </c>
    </row>
    <row r="192" spans="1:45" s="2" customFormat="1" x14ac:dyDescent="0.25">
      <c r="A192" s="76"/>
      <c r="B192" s="4"/>
      <c r="C192" s="4"/>
      <c r="D192" s="4"/>
      <c r="E192" s="4"/>
      <c r="F192" s="4"/>
      <c r="H192" s="4"/>
      <c r="I192" s="4"/>
      <c r="J192" s="4"/>
      <c r="K192" s="4"/>
      <c r="L192" s="4"/>
      <c r="M192" s="4"/>
      <c r="U192" s="4"/>
      <c r="V192" s="4"/>
      <c r="W192" s="4"/>
      <c r="X192" s="5"/>
      <c r="Y192" s="5"/>
      <c r="Z192" s="5"/>
      <c r="AA192" s="5"/>
      <c r="AB192" s="5"/>
      <c r="AC192" s="5"/>
      <c r="AD192" s="5"/>
      <c r="AE192" s="69">
        <v>663162</v>
      </c>
      <c r="AF192" s="69" t="s">
        <v>6427</v>
      </c>
      <c r="AG192" s="69">
        <v>2</v>
      </c>
      <c r="AH192" s="69">
        <v>663162</v>
      </c>
      <c r="AI192" s="70">
        <v>41176</v>
      </c>
      <c r="AJ192" s="71">
        <v>663162</v>
      </c>
      <c r="AK192" s="4">
        <v>-20.501646280470879</v>
      </c>
      <c r="AL192" s="4">
        <v>0.37597139098579996</v>
      </c>
      <c r="AM192" s="4">
        <v>-2.6741829879504406</v>
      </c>
      <c r="AN192" s="4">
        <v>8.9849080235348253E-2</v>
      </c>
      <c r="AO192" s="4">
        <f t="shared" si="13"/>
        <v>0.89181762313264556</v>
      </c>
      <c r="AS192" s="7"/>
    </row>
    <row r="193" spans="1:45" s="2" customFormat="1" x14ac:dyDescent="0.25">
      <c r="A193" s="76"/>
      <c r="B193" s="4"/>
      <c r="C193" s="4"/>
      <c r="D193" s="4"/>
      <c r="E193" s="4"/>
      <c r="F193" s="4"/>
      <c r="H193" s="4"/>
      <c r="I193" s="4"/>
      <c r="J193" s="4"/>
      <c r="K193" s="4"/>
      <c r="L193" s="4"/>
      <c r="M193" s="4"/>
      <c r="U193" s="4"/>
      <c r="V193" s="4"/>
      <c r="W193" s="4"/>
      <c r="X193" s="5"/>
      <c r="Y193" s="5"/>
      <c r="Z193" s="5"/>
      <c r="AA193" s="5"/>
      <c r="AB193" s="5"/>
      <c r="AC193" s="5"/>
      <c r="AD193" s="5"/>
      <c r="AE193" s="69">
        <v>639282</v>
      </c>
      <c r="AF193" s="69" t="s">
        <v>6428</v>
      </c>
      <c r="AG193" s="69">
        <v>1</v>
      </c>
      <c r="AH193" s="69">
        <v>639282</v>
      </c>
      <c r="AI193" s="70">
        <v>41109</v>
      </c>
      <c r="AJ193" s="71">
        <v>639282</v>
      </c>
      <c r="AK193" s="4">
        <v>-81.297266190618856</v>
      </c>
      <c r="AL193" s="4">
        <v>0.27467689140111046</v>
      </c>
      <c r="AM193" s="4">
        <v>-11.063648930771025</v>
      </c>
      <c r="AN193" s="4">
        <v>5.280885766032839E-2</v>
      </c>
      <c r="AO193" s="4">
        <f t="shared" si="13"/>
        <v>7.211925255549346</v>
      </c>
      <c r="AP193" s="2">
        <f>VAR(AK193:AK194)</f>
        <v>0.84577522684094275</v>
      </c>
      <c r="AQ193" s="2">
        <f>VAR(AM193:AM194)</f>
        <v>4.9995917107938055E-2</v>
      </c>
      <c r="AR193" s="2">
        <f>VAR(AO193:AO194)</f>
        <v>0.75537123759828273</v>
      </c>
      <c r="AS193" s="7">
        <v>1</v>
      </c>
    </row>
    <row r="194" spans="1:45" s="2" customFormat="1" x14ac:dyDescent="0.25">
      <c r="A194" s="76"/>
      <c r="B194" s="4"/>
      <c r="C194" s="4"/>
      <c r="D194" s="4"/>
      <c r="E194" s="4"/>
      <c r="F194" s="4"/>
      <c r="H194" s="4"/>
      <c r="I194" s="4"/>
      <c r="J194" s="4"/>
      <c r="K194" s="4"/>
      <c r="L194" s="4"/>
      <c r="M194" s="4"/>
      <c r="U194" s="4"/>
      <c r="V194" s="4"/>
      <c r="W194" s="4"/>
      <c r="X194" s="5"/>
      <c r="Y194" s="5"/>
      <c r="Z194" s="5"/>
      <c r="AA194" s="5"/>
      <c r="AB194" s="5"/>
      <c r="AC194" s="5"/>
      <c r="AD194" s="5"/>
      <c r="AE194" s="69">
        <v>658512</v>
      </c>
      <c r="AF194" s="69" t="s">
        <v>6428</v>
      </c>
      <c r="AG194" s="69">
        <v>2</v>
      </c>
      <c r="AH194" s="69">
        <v>658512</v>
      </c>
      <c r="AI194" s="70">
        <v>41135</v>
      </c>
      <c r="AJ194" s="71">
        <v>658512</v>
      </c>
      <c r="AK194" s="4">
        <v>-82.597862382248636</v>
      </c>
      <c r="AL194" s="4">
        <v>0.12144681347703193</v>
      </c>
      <c r="AM194" s="4">
        <v>-11.37986378528592</v>
      </c>
      <c r="AN194" s="4">
        <v>1.4090498601033268E-2</v>
      </c>
      <c r="AO194" s="4">
        <f t="shared" si="13"/>
        <v>8.4410479000387255</v>
      </c>
      <c r="AS194" s="7"/>
    </row>
    <row r="195" spans="1:45" s="2" customFormat="1" x14ac:dyDescent="0.25">
      <c r="A195" s="76"/>
      <c r="B195" s="4"/>
      <c r="C195" s="4"/>
      <c r="D195" s="4"/>
      <c r="E195" s="4"/>
      <c r="F195" s="4"/>
      <c r="H195" s="4"/>
      <c r="I195" s="4"/>
      <c r="J195" s="4"/>
      <c r="K195" s="4"/>
      <c r="L195" s="4"/>
      <c r="M195" s="4"/>
      <c r="U195" s="4"/>
      <c r="V195" s="4"/>
      <c r="W195" s="4"/>
      <c r="X195" s="5"/>
      <c r="Y195" s="5"/>
      <c r="Z195" s="5"/>
      <c r="AA195" s="5"/>
      <c r="AB195" s="5"/>
      <c r="AC195" s="5"/>
      <c r="AD195" s="5"/>
      <c r="AE195" s="69">
        <v>644202</v>
      </c>
      <c r="AF195" s="69" t="s">
        <v>6429</v>
      </c>
      <c r="AG195" s="69">
        <v>1</v>
      </c>
      <c r="AH195" s="69">
        <v>644202</v>
      </c>
      <c r="AI195" s="70">
        <v>41129</v>
      </c>
      <c r="AJ195" s="71">
        <v>644202</v>
      </c>
      <c r="AK195" s="4">
        <v>-46.090711363144742</v>
      </c>
      <c r="AL195" s="4">
        <v>0.24341440976062911</v>
      </c>
      <c r="AM195" s="4">
        <v>-6.3277323290376888</v>
      </c>
      <c r="AN195" s="4">
        <v>2.4938993717410138E-2</v>
      </c>
      <c r="AO195" s="4">
        <f t="shared" si="13"/>
        <v>4.5311472691567687</v>
      </c>
      <c r="AP195" s="2">
        <f>VAR(AK195:AK196)</f>
        <v>3.7507851358406761</v>
      </c>
      <c r="AQ195" s="2">
        <f>VAR(AM195:AM196)</f>
        <v>5.4131325903076953E-5</v>
      </c>
      <c r="AR195" s="2">
        <f>VAR(AO195:AO196)</f>
        <v>3.9822340861848602</v>
      </c>
      <c r="AS195" s="7">
        <v>1</v>
      </c>
    </row>
    <row r="196" spans="1:45" s="2" customFormat="1" x14ac:dyDescent="0.25">
      <c r="A196" s="76"/>
      <c r="B196" s="4"/>
      <c r="C196" s="4"/>
      <c r="D196" s="4"/>
      <c r="E196" s="4"/>
      <c r="F196" s="4"/>
      <c r="H196" s="4"/>
      <c r="I196" s="4"/>
      <c r="J196" s="4"/>
      <c r="K196" s="4"/>
      <c r="L196" s="4"/>
      <c r="M196" s="4"/>
      <c r="U196" s="4"/>
      <c r="V196" s="4"/>
      <c r="W196" s="4"/>
      <c r="X196" s="5"/>
      <c r="Y196" s="5"/>
      <c r="Z196" s="5"/>
      <c r="AA196" s="5"/>
      <c r="AB196" s="5"/>
      <c r="AC196" s="5"/>
      <c r="AD196" s="5"/>
      <c r="AE196" s="69">
        <v>645312</v>
      </c>
      <c r="AF196" s="69" t="s">
        <v>6429</v>
      </c>
      <c r="AG196" s="69">
        <v>2</v>
      </c>
      <c r="AH196" s="69">
        <v>645312</v>
      </c>
      <c r="AI196" s="70">
        <v>41162</v>
      </c>
      <c r="AJ196" s="71">
        <v>645312</v>
      </c>
      <c r="AK196" s="4">
        <v>-43.351811899549674</v>
      </c>
      <c r="AL196" s="4">
        <v>0.44733450128328822</v>
      </c>
      <c r="AM196" s="4">
        <v>-6.3381372630502693</v>
      </c>
      <c r="AN196" s="4">
        <v>3.770817283127139E-2</v>
      </c>
      <c r="AO196" s="4">
        <f t="shared" si="13"/>
        <v>7.3532862048524805</v>
      </c>
      <c r="AS196" s="7"/>
    </row>
    <row r="197" spans="1:45" s="2" customFormat="1" x14ac:dyDescent="0.25">
      <c r="A197" s="76"/>
      <c r="B197" s="4"/>
      <c r="C197" s="4"/>
      <c r="D197" s="4"/>
      <c r="E197" s="4"/>
      <c r="F197" s="4"/>
      <c r="H197" s="4"/>
      <c r="I197" s="4"/>
      <c r="J197" s="4"/>
      <c r="K197" s="4"/>
      <c r="L197" s="4"/>
      <c r="M197" s="4"/>
      <c r="U197" s="4"/>
      <c r="V197" s="4"/>
      <c r="W197" s="4"/>
      <c r="X197" s="5"/>
      <c r="Y197" s="5"/>
      <c r="Z197" s="5"/>
      <c r="AA197" s="5"/>
      <c r="AB197" s="5"/>
      <c r="AC197" s="5"/>
      <c r="AD197" s="5"/>
      <c r="AE197" s="69">
        <v>644292</v>
      </c>
      <c r="AF197" s="69" t="s">
        <v>6430</v>
      </c>
      <c r="AG197" s="69">
        <v>1</v>
      </c>
      <c r="AH197" s="69">
        <v>644292</v>
      </c>
      <c r="AI197" s="70">
        <v>41128</v>
      </c>
      <c r="AJ197" s="71">
        <v>644292</v>
      </c>
      <c r="AK197" s="4">
        <v>-41.576548843113734</v>
      </c>
      <c r="AL197" s="4">
        <v>0.1047923609754899</v>
      </c>
      <c r="AM197" s="4">
        <v>-5.569553899587576</v>
      </c>
      <c r="AN197" s="4">
        <v>4.3372208924767605E-2</v>
      </c>
      <c r="AO197" s="4">
        <f t="shared" si="13"/>
        <v>2.9798823535868735</v>
      </c>
      <c r="AP197" s="2">
        <f>VAR(AK197:AK198)</f>
        <v>1.0665822721687825</v>
      </c>
      <c r="AQ197" s="2">
        <f>VAR(AM197:AM198)</f>
        <v>3.7265722025860475E-2</v>
      </c>
      <c r="AR197" s="2">
        <f>VAR(AO197:AO198)</f>
        <v>0.26172620126654955</v>
      </c>
      <c r="AS197" s="7">
        <v>1</v>
      </c>
    </row>
    <row r="198" spans="1:45" s="2" customFormat="1" x14ac:dyDescent="0.25">
      <c r="A198" s="76"/>
      <c r="B198" s="4"/>
      <c r="C198" s="4"/>
      <c r="D198" s="4"/>
      <c r="E198" s="4"/>
      <c r="F198" s="4"/>
      <c r="H198" s="4"/>
      <c r="I198" s="4"/>
      <c r="J198" s="4"/>
      <c r="K198" s="4"/>
      <c r="L198" s="4"/>
      <c r="M198" s="4"/>
      <c r="U198" s="4"/>
      <c r="V198" s="4"/>
      <c r="W198" s="4"/>
      <c r="X198" s="5"/>
      <c r="Y198" s="5"/>
      <c r="Z198" s="5"/>
      <c r="AA198" s="5"/>
      <c r="AB198" s="5"/>
      <c r="AC198" s="5"/>
      <c r="AD198" s="5"/>
      <c r="AE198" s="69">
        <v>645372</v>
      </c>
      <c r="AF198" s="69" t="s">
        <v>6430</v>
      </c>
      <c r="AG198" s="69">
        <v>2</v>
      </c>
      <c r="AH198" s="69">
        <v>645372</v>
      </c>
      <c r="AI198" s="70">
        <v>41148</v>
      </c>
      <c r="AJ198" s="71">
        <v>645372</v>
      </c>
      <c r="AK198" s="4">
        <v>-40.116013138539017</v>
      </c>
      <c r="AL198" s="4">
        <v>0.2909264098513421</v>
      </c>
      <c r="AM198" s="4">
        <v>-5.2965494233390702</v>
      </c>
      <c r="AN198" s="4">
        <v>2.1658644098892173E-2</v>
      </c>
      <c r="AO198" s="4">
        <f t="shared" ref="AO198:AO210" si="14">AK198-AM198*8</f>
        <v>2.2563822481735443</v>
      </c>
      <c r="AS198" s="7"/>
    </row>
    <row r="199" spans="1:45" s="2" customFormat="1" x14ac:dyDescent="0.25">
      <c r="A199" s="76"/>
      <c r="B199" s="4"/>
      <c r="C199" s="4"/>
      <c r="D199" s="4"/>
      <c r="E199" s="4"/>
      <c r="F199" s="4"/>
      <c r="H199" s="4"/>
      <c r="I199" s="4"/>
      <c r="J199" s="4"/>
      <c r="K199" s="4"/>
      <c r="L199" s="4"/>
      <c r="M199" s="4"/>
      <c r="U199" s="4"/>
      <c r="V199" s="4"/>
      <c r="W199" s="4"/>
      <c r="X199" s="5"/>
      <c r="Y199" s="5"/>
      <c r="Z199" s="5"/>
      <c r="AA199" s="5"/>
      <c r="AB199" s="5"/>
      <c r="AC199" s="5"/>
      <c r="AD199" s="5"/>
      <c r="AE199" s="69">
        <v>622032</v>
      </c>
      <c r="AF199" s="69" t="s">
        <v>6431</v>
      </c>
      <c r="AG199" s="69">
        <v>1</v>
      </c>
      <c r="AH199" s="69">
        <v>622032</v>
      </c>
      <c r="AI199" s="70">
        <v>41072</v>
      </c>
      <c r="AJ199" s="71">
        <v>622032</v>
      </c>
      <c r="AK199" s="4">
        <v>12.90843858063845</v>
      </c>
      <c r="AL199" s="4">
        <v>0.16656986993278272</v>
      </c>
      <c r="AM199" s="4">
        <v>3.5171412817372461</v>
      </c>
      <c r="AN199" s="4">
        <v>4.1606217179440422E-2</v>
      </c>
      <c r="AO199" s="4">
        <f t="shared" si="14"/>
        <v>-15.228691673259519</v>
      </c>
      <c r="AP199" s="2">
        <f>VAR(AK199:AK200)</f>
        <v>32.59076392124507</v>
      </c>
      <c r="AQ199" s="2">
        <f>VAR(AM199:AM200)</f>
        <v>2.2322694167607935</v>
      </c>
      <c r="AR199" s="2">
        <f>VAR(AO199:AO200)</f>
        <v>38.984948907743046</v>
      </c>
      <c r="AS199" s="7">
        <v>1</v>
      </c>
    </row>
    <row r="200" spans="1:45" s="2" customFormat="1" x14ac:dyDescent="0.25">
      <c r="A200" s="76"/>
      <c r="B200" s="4"/>
      <c r="C200" s="4"/>
      <c r="D200" s="4"/>
      <c r="E200" s="4"/>
      <c r="F200" s="4"/>
      <c r="H200" s="4"/>
      <c r="I200" s="4"/>
      <c r="J200" s="4"/>
      <c r="K200" s="4"/>
      <c r="L200" s="4"/>
      <c r="M200" s="4"/>
      <c r="U200" s="4"/>
      <c r="V200" s="4"/>
      <c r="W200" s="4"/>
      <c r="X200" s="5"/>
      <c r="Y200" s="5"/>
      <c r="Z200" s="5"/>
      <c r="AA200" s="5"/>
      <c r="AB200" s="5"/>
      <c r="AC200" s="5"/>
      <c r="AD200" s="5"/>
      <c r="AE200" s="69">
        <v>642282</v>
      </c>
      <c r="AF200" s="69" t="s">
        <v>6431</v>
      </c>
      <c r="AG200" s="69">
        <v>2</v>
      </c>
      <c r="AH200" s="69">
        <v>642282</v>
      </c>
      <c r="AI200" s="70">
        <v>41163</v>
      </c>
      <c r="AJ200" s="71">
        <v>642282</v>
      </c>
      <c r="AK200" s="4">
        <v>20.981946358704317</v>
      </c>
      <c r="AL200" s="4">
        <v>0.32907626402635998</v>
      </c>
      <c r="AM200" s="4">
        <v>5.6300868166532796</v>
      </c>
      <c r="AN200" s="4">
        <v>6.6367658896024445E-2</v>
      </c>
      <c r="AO200" s="4">
        <f t="shared" si="14"/>
        <v>-24.05874817452192</v>
      </c>
      <c r="AS200" s="7"/>
    </row>
    <row r="201" spans="1:45" s="2" customFormat="1" x14ac:dyDescent="0.25">
      <c r="A201" s="76"/>
      <c r="B201" s="4"/>
      <c r="C201" s="4"/>
      <c r="D201" s="4"/>
      <c r="E201" s="4"/>
      <c r="F201" s="4"/>
      <c r="H201" s="4"/>
      <c r="I201" s="4"/>
      <c r="J201" s="4"/>
      <c r="K201" s="4"/>
      <c r="L201" s="4"/>
      <c r="M201" s="4"/>
      <c r="U201" s="4"/>
      <c r="V201" s="4"/>
      <c r="W201" s="4"/>
      <c r="X201" s="5"/>
      <c r="Y201" s="5"/>
      <c r="Z201" s="5"/>
      <c r="AA201" s="5"/>
      <c r="AB201" s="5"/>
      <c r="AC201" s="5"/>
      <c r="AD201" s="5"/>
      <c r="AE201" s="69">
        <v>642371</v>
      </c>
      <c r="AF201" s="69" t="s">
        <v>6432</v>
      </c>
      <c r="AG201" s="69">
        <v>1</v>
      </c>
      <c r="AH201" s="69">
        <v>642371</v>
      </c>
      <c r="AI201" s="70">
        <v>41108</v>
      </c>
      <c r="AJ201" s="71">
        <v>642371</v>
      </c>
      <c r="AK201" s="4">
        <v>4.4225690001118974</v>
      </c>
      <c r="AL201" s="4">
        <v>0.19657229248598071</v>
      </c>
      <c r="AM201" s="4">
        <v>2.4070206058320331</v>
      </c>
      <c r="AN201" s="4">
        <v>7.2745144086664654E-3</v>
      </c>
      <c r="AO201" s="4">
        <f t="shared" si="14"/>
        <v>-14.833595846544368</v>
      </c>
      <c r="AP201" s="2">
        <f>VAR(AK201:AK202)</f>
        <v>2.7208378749173363</v>
      </c>
      <c r="AQ201" s="2">
        <f>VAR(AM201:AM202)</f>
        <v>0.27650685377034989</v>
      </c>
      <c r="AR201" s="2">
        <f>VAR(AO201:AO202)</f>
        <v>6.5393601731359468</v>
      </c>
      <c r="AS201" s="7">
        <v>1</v>
      </c>
    </row>
    <row r="202" spans="1:45" s="2" customFormat="1" x14ac:dyDescent="0.25">
      <c r="A202" s="76"/>
      <c r="B202" s="4"/>
      <c r="C202" s="4"/>
      <c r="D202" s="4"/>
      <c r="E202" s="4"/>
      <c r="F202" s="4"/>
      <c r="H202" s="4"/>
      <c r="I202" s="4"/>
      <c r="J202" s="4"/>
      <c r="K202" s="4"/>
      <c r="L202" s="4"/>
      <c r="M202" s="4"/>
      <c r="U202" s="4"/>
      <c r="V202" s="4"/>
      <c r="W202" s="4"/>
      <c r="X202" s="5"/>
      <c r="Y202" s="5"/>
      <c r="Z202" s="5"/>
      <c r="AA202" s="5"/>
      <c r="AB202" s="5"/>
      <c r="AC202" s="5"/>
      <c r="AD202" s="5"/>
      <c r="AE202" s="69">
        <v>642252</v>
      </c>
      <c r="AF202" s="69" t="s">
        <v>6432</v>
      </c>
      <c r="AG202" s="69">
        <v>2</v>
      </c>
      <c r="AH202" s="69">
        <v>642252</v>
      </c>
      <c r="AI202" s="70">
        <v>41164</v>
      </c>
      <c r="AJ202" s="71">
        <v>642252</v>
      </c>
      <c r="AK202" s="4">
        <v>6.7553089662964476</v>
      </c>
      <c r="AL202" s="4">
        <v>0.21057405780950988</v>
      </c>
      <c r="AM202" s="4">
        <v>3.150669519998317</v>
      </c>
      <c r="AN202" s="4">
        <v>3.2997016876882918E-2</v>
      </c>
      <c r="AO202" s="4">
        <f t="shared" si="14"/>
        <v>-18.450047193690089</v>
      </c>
      <c r="AS202" s="7"/>
    </row>
    <row r="203" spans="1:45" s="2" customFormat="1" x14ac:dyDescent="0.25">
      <c r="A203" s="76"/>
      <c r="B203" s="4"/>
      <c r="C203" s="4"/>
      <c r="D203" s="4"/>
      <c r="E203" s="4"/>
      <c r="F203" s="4"/>
      <c r="H203" s="4"/>
      <c r="I203" s="4"/>
      <c r="J203" s="4"/>
      <c r="K203" s="4"/>
      <c r="L203" s="4"/>
      <c r="M203" s="4"/>
      <c r="U203" s="4"/>
      <c r="V203" s="4"/>
      <c r="W203" s="4"/>
      <c r="X203" s="5"/>
      <c r="Y203" s="5"/>
      <c r="Z203" s="5"/>
      <c r="AA203" s="5"/>
      <c r="AB203" s="5"/>
      <c r="AC203" s="5"/>
      <c r="AD203" s="5"/>
      <c r="AE203" s="69">
        <v>620622</v>
      </c>
      <c r="AF203" s="69" t="s">
        <v>6433</v>
      </c>
      <c r="AG203" s="69">
        <v>1</v>
      </c>
      <c r="AH203" s="69">
        <v>620622</v>
      </c>
      <c r="AI203" s="70">
        <v>41072</v>
      </c>
      <c r="AJ203" s="71">
        <v>620622</v>
      </c>
      <c r="AK203" s="4">
        <v>-46.754134726384422</v>
      </c>
      <c r="AL203" s="4">
        <v>0.17145428432468604</v>
      </c>
      <c r="AM203" s="4">
        <v>-7.3001587215612842</v>
      </c>
      <c r="AN203" s="4">
        <v>1.8613389806664309E-2</v>
      </c>
      <c r="AO203" s="4">
        <f t="shared" si="14"/>
        <v>11.647135046105852</v>
      </c>
      <c r="AP203" s="2">
        <f>VAR(AK203:AK204)</f>
        <v>3.2483459458165935</v>
      </c>
      <c r="AQ203" s="2">
        <f>VAR(AM203:AM204)</f>
        <v>0.14528959197483576</v>
      </c>
      <c r="AR203" s="2">
        <f>VAR(AO203:AO204)</f>
        <v>1.555091105726391</v>
      </c>
      <c r="AS203" s="7">
        <v>1</v>
      </c>
    </row>
    <row r="204" spans="1:45" s="2" customFormat="1" x14ac:dyDescent="0.25">
      <c r="A204" s="76"/>
      <c r="B204" s="4"/>
      <c r="C204" s="4"/>
      <c r="D204" s="4"/>
      <c r="E204" s="4"/>
      <c r="F204" s="4"/>
      <c r="H204" s="4"/>
      <c r="I204" s="4"/>
      <c r="J204" s="4"/>
      <c r="K204" s="4"/>
      <c r="L204" s="4"/>
      <c r="M204" s="4"/>
      <c r="U204" s="4"/>
      <c r="V204" s="4"/>
      <c r="W204" s="4"/>
      <c r="X204" s="5"/>
      <c r="Y204" s="5"/>
      <c r="Z204" s="5"/>
      <c r="AA204" s="5"/>
      <c r="AB204" s="5"/>
      <c r="AC204" s="5"/>
      <c r="AD204" s="5"/>
      <c r="AE204" s="69">
        <v>644082</v>
      </c>
      <c r="AF204" s="69" t="s">
        <v>6433</v>
      </c>
      <c r="AG204" s="69">
        <v>2</v>
      </c>
      <c r="AH204" s="69">
        <v>644082</v>
      </c>
      <c r="AI204" s="70">
        <v>41164</v>
      </c>
      <c r="AJ204" s="71">
        <v>644082</v>
      </c>
      <c r="AK204" s="4">
        <v>-44.205273825583205</v>
      </c>
      <c r="AL204" s="4">
        <v>9.8010722832758704E-2</v>
      </c>
      <c r="AM204" s="4">
        <v>-6.7611047502841295</v>
      </c>
      <c r="AN204" s="4">
        <v>1.2206436430201846E-2</v>
      </c>
      <c r="AO204" s="4">
        <f t="shared" si="14"/>
        <v>9.8835641766898306</v>
      </c>
      <c r="AS204" s="7"/>
    </row>
    <row r="205" spans="1:45" s="2" customFormat="1" x14ac:dyDescent="0.25">
      <c r="A205" s="76"/>
      <c r="B205" s="4"/>
      <c r="C205" s="4"/>
      <c r="D205" s="4"/>
      <c r="E205" s="4"/>
      <c r="F205" s="4"/>
      <c r="H205" s="4"/>
      <c r="I205" s="4"/>
      <c r="J205" s="4"/>
      <c r="K205" s="4"/>
      <c r="L205" s="4"/>
      <c r="M205" s="4"/>
      <c r="U205" s="4"/>
      <c r="V205" s="4"/>
      <c r="W205" s="4"/>
      <c r="X205" s="5"/>
      <c r="Y205" s="5"/>
      <c r="Z205" s="5"/>
      <c r="AA205" s="5"/>
      <c r="AB205" s="5"/>
      <c r="AC205" s="5"/>
      <c r="AD205" s="5"/>
      <c r="AE205" s="69">
        <v>620679</v>
      </c>
      <c r="AF205" s="69" t="s">
        <v>6434</v>
      </c>
      <c r="AG205" s="69">
        <v>1</v>
      </c>
      <c r="AH205" s="69">
        <v>620679</v>
      </c>
      <c r="AI205" s="70">
        <v>41059</v>
      </c>
      <c r="AJ205" s="71">
        <v>620679</v>
      </c>
      <c r="AK205" s="4">
        <v>-20.865992472967193</v>
      </c>
      <c r="AL205" s="4">
        <v>0.35317850030777842</v>
      </c>
      <c r="AM205" s="4">
        <v>-2.4436699433343643</v>
      </c>
      <c r="AN205" s="4">
        <v>4.664071191270127E-2</v>
      </c>
      <c r="AO205" s="4">
        <f t="shared" si="14"/>
        <v>-1.3166329262922787</v>
      </c>
      <c r="AP205" s="2">
        <f>VAR(AK205:AK206)</f>
        <v>8.2831112338318462</v>
      </c>
      <c r="AQ205" s="2">
        <f>VAR(AM205:AM206)</f>
        <v>0.14105678989132286</v>
      </c>
      <c r="AR205" s="2">
        <f>VAR(AO205:AO206)</f>
        <v>1.6018130014967238E-2</v>
      </c>
      <c r="AS205" s="7">
        <v>1</v>
      </c>
    </row>
    <row r="206" spans="1:45" s="2" customFormat="1" x14ac:dyDescent="0.25">
      <c r="A206" s="76"/>
      <c r="B206" s="4"/>
      <c r="C206" s="4"/>
      <c r="D206" s="4"/>
      <c r="E206" s="4"/>
      <c r="F206" s="4"/>
      <c r="H206" s="4"/>
      <c r="I206" s="4"/>
      <c r="J206" s="4"/>
      <c r="K206" s="4"/>
      <c r="L206" s="4"/>
      <c r="M206" s="4"/>
      <c r="U206" s="4"/>
      <c r="V206" s="4"/>
      <c r="W206" s="4"/>
      <c r="X206" s="5"/>
      <c r="Y206" s="5"/>
      <c r="Z206" s="5"/>
      <c r="AA206" s="5"/>
      <c r="AB206" s="5"/>
      <c r="AC206" s="5"/>
      <c r="AD206" s="5"/>
      <c r="AE206" s="69">
        <v>625932</v>
      </c>
      <c r="AF206" s="69" t="s">
        <v>6434</v>
      </c>
      <c r="AG206" s="69">
        <v>2</v>
      </c>
      <c r="AH206" s="69">
        <v>625932</v>
      </c>
      <c r="AI206" s="70">
        <v>41129</v>
      </c>
      <c r="AJ206" s="71">
        <v>625932</v>
      </c>
      <c r="AK206" s="4">
        <v>-16.795830010894715</v>
      </c>
      <c r="AL206" s="4">
        <v>0.55818307865647143</v>
      </c>
      <c r="AM206" s="4">
        <v>-1.9125262906539986</v>
      </c>
      <c r="AN206" s="4">
        <v>9.6118236082729555E-2</v>
      </c>
      <c r="AO206" s="4">
        <f t="shared" si="14"/>
        <v>-1.4956196856627262</v>
      </c>
      <c r="AS206" s="7"/>
    </row>
    <row r="207" spans="1:45" s="2" customFormat="1" x14ac:dyDescent="0.25">
      <c r="A207" s="76"/>
      <c r="B207" s="4"/>
      <c r="C207" s="4"/>
      <c r="D207" s="4"/>
      <c r="E207" s="4"/>
      <c r="F207" s="4"/>
      <c r="H207" s="4"/>
      <c r="I207" s="4"/>
      <c r="J207" s="4"/>
      <c r="K207" s="4"/>
      <c r="L207" s="4"/>
      <c r="M207" s="4"/>
      <c r="U207" s="4"/>
      <c r="V207" s="4"/>
      <c r="W207" s="4"/>
      <c r="X207" s="5"/>
      <c r="Y207" s="5"/>
      <c r="Z207" s="5"/>
      <c r="AA207" s="5"/>
      <c r="AB207" s="5"/>
      <c r="AC207" s="5"/>
      <c r="AD207" s="5"/>
      <c r="AE207" s="69">
        <v>636312</v>
      </c>
      <c r="AF207" s="69" t="s">
        <v>6435</v>
      </c>
      <c r="AG207" s="69">
        <v>1</v>
      </c>
      <c r="AH207" s="69">
        <v>636312</v>
      </c>
      <c r="AI207" s="70">
        <v>41086</v>
      </c>
      <c r="AJ207" s="71">
        <v>636312</v>
      </c>
      <c r="AK207" s="4">
        <v>-40.444407294418227</v>
      </c>
      <c r="AL207" s="4">
        <v>6.5216383453510385E-2</v>
      </c>
      <c r="AM207" s="4">
        <v>-5.2659632814290864</v>
      </c>
      <c r="AN207" s="4">
        <v>8.4481786443854276E-3</v>
      </c>
      <c r="AO207" s="4">
        <f t="shared" si="14"/>
        <v>1.6832989570144647</v>
      </c>
      <c r="AP207" s="2">
        <f>VAR(AK207:AK208)</f>
        <v>8.7042170108297015</v>
      </c>
      <c r="AQ207" s="2">
        <f>VAR(AM207:AM208)</f>
        <v>0.19196426775271716</v>
      </c>
      <c r="AR207" s="2">
        <f>VAR(AO207:AO208)</f>
        <v>0.30781098381737015</v>
      </c>
      <c r="AS207" s="7">
        <v>1</v>
      </c>
    </row>
    <row r="208" spans="1:45" s="2" customFormat="1" x14ac:dyDescent="0.25">
      <c r="A208" s="76"/>
      <c r="B208" s="4"/>
      <c r="C208" s="4"/>
      <c r="D208" s="4"/>
      <c r="E208" s="4"/>
      <c r="F208" s="4"/>
      <c r="H208" s="4"/>
      <c r="I208" s="4"/>
      <c r="J208" s="4"/>
      <c r="K208" s="4"/>
      <c r="L208" s="4"/>
      <c r="M208" s="4"/>
      <c r="U208" s="4"/>
      <c r="V208" s="4"/>
      <c r="W208" s="4"/>
      <c r="X208" s="5"/>
      <c r="Y208" s="5"/>
      <c r="Z208" s="5"/>
      <c r="AA208" s="5"/>
      <c r="AB208" s="5"/>
      <c r="AC208" s="5"/>
      <c r="AD208" s="5"/>
      <c r="AE208" s="69">
        <v>657432</v>
      </c>
      <c r="AF208" s="69" t="s">
        <v>6435</v>
      </c>
      <c r="AG208" s="69">
        <v>2</v>
      </c>
      <c r="AH208" s="69">
        <v>657432</v>
      </c>
      <c r="AI208" s="70">
        <v>41136</v>
      </c>
      <c r="AJ208" s="71">
        <v>657432</v>
      </c>
      <c r="AK208" s="4">
        <v>-36.272065743003793</v>
      </c>
      <c r="AL208" s="4">
        <v>0.20382323975236777</v>
      </c>
      <c r="AM208" s="4">
        <v>-4.6463436113850873</v>
      </c>
      <c r="AN208" s="4">
        <v>2.6916643643750782E-2</v>
      </c>
      <c r="AO208" s="4">
        <f t="shared" si="14"/>
        <v>0.89868314807690552</v>
      </c>
      <c r="AS208" s="7"/>
    </row>
    <row r="209" spans="1:45" s="2" customFormat="1" x14ac:dyDescent="0.25">
      <c r="A209" s="76"/>
      <c r="B209" s="4"/>
      <c r="C209" s="4"/>
      <c r="D209" s="4"/>
      <c r="E209" s="4"/>
      <c r="F209" s="4"/>
      <c r="H209" s="4"/>
      <c r="I209" s="4"/>
      <c r="J209" s="4"/>
      <c r="K209" s="4"/>
      <c r="L209" s="4"/>
      <c r="M209" s="4"/>
      <c r="U209" s="4"/>
      <c r="V209" s="4"/>
      <c r="W209" s="4"/>
      <c r="X209" s="5"/>
      <c r="Y209" s="5"/>
      <c r="Z209" s="5"/>
      <c r="AA209" s="5"/>
      <c r="AB209" s="5"/>
      <c r="AC209" s="5"/>
      <c r="AD209" s="5"/>
      <c r="AE209" s="69">
        <v>636432</v>
      </c>
      <c r="AF209" s="69" t="s">
        <v>6436</v>
      </c>
      <c r="AG209" s="69">
        <v>1</v>
      </c>
      <c r="AH209" s="69">
        <v>636432</v>
      </c>
      <c r="AI209" s="70">
        <v>41114</v>
      </c>
      <c r="AJ209" s="71">
        <v>636432</v>
      </c>
      <c r="AK209" s="4">
        <v>-26.322211887471525</v>
      </c>
      <c r="AL209" s="4">
        <v>0.18043169654424529</v>
      </c>
      <c r="AM209" s="4">
        <v>-0.52764361039599661</v>
      </c>
      <c r="AN209" s="4">
        <v>2.2660068083968487E-2</v>
      </c>
      <c r="AO209" s="4">
        <f t="shared" si="14"/>
        <v>-22.101063004303551</v>
      </c>
      <c r="AP209" s="2">
        <f>VAR(AK209:AK210)</f>
        <v>3.0459268350214375</v>
      </c>
      <c r="AQ209" s="2">
        <f>VAR(AM209:AM210)</f>
        <v>9.5196424328720719E-2</v>
      </c>
      <c r="AR209" s="2">
        <f>VAR(AO209:AO210)</f>
        <v>0.5228085869103668</v>
      </c>
      <c r="AS209" s="7">
        <v>1</v>
      </c>
    </row>
    <row r="210" spans="1:45" s="2" customFormat="1" x14ac:dyDescent="0.25">
      <c r="A210" s="76"/>
      <c r="B210" s="4"/>
      <c r="C210" s="4"/>
      <c r="D210" s="4"/>
      <c r="E210" s="4"/>
      <c r="F210" s="4"/>
      <c r="H210" s="4"/>
      <c r="I210" s="4"/>
      <c r="J210" s="4"/>
      <c r="K210" s="4"/>
      <c r="L210" s="4"/>
      <c r="M210" s="4"/>
      <c r="U210" s="4"/>
      <c r="V210" s="4"/>
      <c r="W210" s="4"/>
      <c r="X210" s="5"/>
      <c r="Y210" s="5"/>
      <c r="Z210" s="5"/>
      <c r="AA210" s="5"/>
      <c r="AB210" s="5"/>
      <c r="AC210" s="5"/>
      <c r="AD210" s="5"/>
      <c r="AE210" s="69">
        <v>657072</v>
      </c>
      <c r="AF210" s="69" t="s">
        <v>6436</v>
      </c>
      <c r="AG210" s="69">
        <v>2</v>
      </c>
      <c r="AH210" s="69">
        <v>657072</v>
      </c>
      <c r="AI210" s="70">
        <v>41164</v>
      </c>
      <c r="AJ210" s="71">
        <v>657072</v>
      </c>
      <c r="AK210" s="4">
        <v>-23.854043807691934</v>
      </c>
      <c r="AL210" s="4">
        <v>0.39059458150874377</v>
      </c>
      <c r="AM210" s="4">
        <v>-9.1303320418734124E-2</v>
      </c>
      <c r="AN210" s="4">
        <v>4.8247299594033545E-2</v>
      </c>
      <c r="AO210" s="4">
        <f t="shared" si="14"/>
        <v>-23.123617244342061</v>
      </c>
      <c r="AS210" s="7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9870-0474-42BC-8CF4-A74786A5B6A2}">
  <dimension ref="A1:BJ192"/>
  <sheetViews>
    <sheetView topLeftCell="AY1" workbookViewId="0">
      <pane ySplit="4" topLeftCell="A5" activePane="bottomLeft" state="frozen"/>
      <selection pane="bottomLeft" activeCell="BD3" sqref="BD3"/>
    </sheetView>
  </sheetViews>
  <sheetFormatPr defaultColWidth="9.140625" defaultRowHeight="15" x14ac:dyDescent="0.25"/>
  <cols>
    <col min="1" max="1" width="17.85546875" style="25" bestFit="1" customWidth="1"/>
    <col min="2" max="6" width="9.140625" style="26"/>
    <col min="7" max="7" width="14" style="25" bestFit="1" customWidth="1"/>
    <col min="8" max="8" width="25" style="25" bestFit="1" customWidth="1"/>
    <col min="9" max="9" width="9.140625" style="25"/>
    <col min="10" max="10" width="12.7109375" style="25" bestFit="1" customWidth="1"/>
    <col min="11" max="15" width="9.140625" style="25"/>
    <col min="16" max="16" width="15.140625" style="25" bestFit="1" customWidth="1"/>
    <col min="17" max="17" width="12.42578125" style="26" customWidth="1"/>
    <col min="18" max="18" width="9.140625" style="26"/>
    <col min="19" max="19" width="8.28515625" style="26" bestFit="1" customWidth="1"/>
    <col min="20" max="20" width="18.140625" style="26" bestFit="1" customWidth="1"/>
    <col min="21" max="21" width="11.7109375" style="26" bestFit="1" customWidth="1"/>
    <col min="22" max="22" width="19.5703125" style="25" bestFit="1" customWidth="1"/>
    <col min="23" max="25" width="9.140625" style="25"/>
    <col min="26" max="26" width="12" style="25" bestFit="1" customWidth="1"/>
    <col min="27" max="28" width="9.140625" style="25"/>
    <col min="29" max="29" width="16.140625" style="25" bestFit="1" customWidth="1"/>
    <col min="30" max="30" width="13.28515625" style="25" bestFit="1" customWidth="1"/>
    <col min="31" max="31" width="9.140625" style="25"/>
    <col min="32" max="32" width="12.85546875" style="25" bestFit="1" customWidth="1"/>
    <col min="33" max="37" width="9.140625" style="25"/>
    <col min="38" max="38" width="19.5703125" style="25" bestFit="1" customWidth="1"/>
    <col min="39" max="39" width="9.140625" style="25"/>
    <col min="40" max="40" width="8.5703125" style="25" customWidth="1"/>
    <col min="41" max="41" width="9.140625" style="25"/>
    <col min="42" max="42" width="5.85546875" style="25" bestFit="1" customWidth="1"/>
    <col min="43" max="43" width="12.140625" style="25" bestFit="1" customWidth="1"/>
    <col min="44" max="44" width="9.140625" style="25"/>
    <col min="45" max="45" width="16.28515625" style="25" bestFit="1" customWidth="1"/>
    <col min="46" max="46" width="10.7109375" style="25" bestFit="1" customWidth="1"/>
    <col min="47" max="55" width="9.140625" style="25"/>
    <col min="56" max="56" width="24.7109375" style="25" bestFit="1" customWidth="1"/>
    <col min="57" max="57" width="7.5703125" style="26" bestFit="1" customWidth="1"/>
    <col min="58" max="58" width="9.140625" style="26" bestFit="1" customWidth="1"/>
    <col min="59" max="62" width="9.140625" style="26"/>
    <col min="63" max="16384" width="9.140625" style="25"/>
  </cols>
  <sheetData>
    <row r="1" spans="1:62" x14ac:dyDescent="0.25">
      <c r="A1" s="25" t="s">
        <v>6836</v>
      </c>
      <c r="P1" s="25" t="s">
        <v>6802</v>
      </c>
      <c r="AL1" s="18" t="s">
        <v>6441</v>
      </c>
      <c r="AM1" s="31">
        <f>SUM(AM5:AM115)</f>
        <v>18.01720619103823</v>
      </c>
      <c r="AN1" s="31">
        <f>SUM(AN5:AN115)</f>
        <v>2.7630412828450863</v>
      </c>
      <c r="AO1" s="31">
        <f>SUM(AO5:AO115)</f>
        <v>100.27958945078817</v>
      </c>
      <c r="BD1" s="18" t="s">
        <v>6441</v>
      </c>
      <c r="BE1" s="26">
        <f>SUM(BE5:BE192)</f>
        <v>1916.6341757415121</v>
      </c>
      <c r="BF1" s="26">
        <f>SUM(BF5:BF192)</f>
        <v>82.105635225690349</v>
      </c>
      <c r="BG1" s="26">
        <f>SUM(BG5:BG192)</f>
        <v>1043.9237592147579</v>
      </c>
    </row>
    <row r="2" spans="1:62" ht="17.25" x14ac:dyDescent="0.25">
      <c r="A2" s="25" t="s">
        <v>6437</v>
      </c>
      <c r="B2" s="38" t="s">
        <v>6789</v>
      </c>
      <c r="C2" s="38" t="s">
        <v>6438</v>
      </c>
      <c r="D2" s="39" t="s">
        <v>2423</v>
      </c>
      <c r="E2" s="38" t="s">
        <v>6790</v>
      </c>
      <c r="F2" s="38" t="s">
        <v>6439</v>
      </c>
      <c r="G2" s="40" t="s">
        <v>6440</v>
      </c>
      <c r="H2" s="41" t="s">
        <v>6791</v>
      </c>
      <c r="J2" s="26"/>
      <c r="K2" s="26"/>
      <c r="P2" s="28"/>
      <c r="Q2" s="29"/>
      <c r="R2" s="30"/>
      <c r="S2" s="56" t="s">
        <v>6807</v>
      </c>
      <c r="T2" s="56" t="s">
        <v>6808</v>
      </c>
      <c r="U2" s="57" t="s">
        <v>6809</v>
      </c>
      <c r="V2" s="61" t="s">
        <v>6791</v>
      </c>
      <c r="W2" s="28"/>
      <c r="X2" s="28"/>
      <c r="Y2" s="28"/>
      <c r="Z2" s="28"/>
      <c r="AA2" s="28"/>
      <c r="AB2" s="25" t="s">
        <v>6837</v>
      </c>
      <c r="AG2" s="26"/>
      <c r="AH2" s="26"/>
      <c r="AI2" s="26"/>
      <c r="AJ2" s="26"/>
      <c r="AK2" s="26"/>
      <c r="AM2" s="56" t="s">
        <v>6807</v>
      </c>
      <c r="AN2" s="56" t="s">
        <v>6808</v>
      </c>
      <c r="AO2" s="57" t="s">
        <v>6809</v>
      </c>
      <c r="AP2" s="36" t="s">
        <v>6791</v>
      </c>
      <c r="AR2" s="25" t="s">
        <v>6811</v>
      </c>
      <c r="BE2" s="56" t="s">
        <v>6814</v>
      </c>
      <c r="BF2" s="56" t="s">
        <v>6815</v>
      </c>
      <c r="BG2" s="57" t="s">
        <v>6816</v>
      </c>
      <c r="BH2" s="36" t="s">
        <v>6791</v>
      </c>
    </row>
    <row r="3" spans="1:62" x14ac:dyDescent="0.25">
      <c r="A3" s="33" t="s">
        <v>6058</v>
      </c>
      <c r="B3" s="33">
        <f>AVERAGE(L:L)</f>
        <v>-6.1698461595173712E-2</v>
      </c>
      <c r="C3" s="33">
        <f>AVERAGE(M:M)</f>
        <v>2.9374150456127346E-2</v>
      </c>
      <c r="D3" s="33">
        <f>AVERAGE(N:N)</f>
        <v>-0.29669166524419249</v>
      </c>
      <c r="E3" s="34">
        <f>STDEV(L:L)</f>
        <v>0.20900285123224441</v>
      </c>
      <c r="F3" s="34">
        <f>STDEV(M:M)</f>
        <v>6.6926291719799219E-2</v>
      </c>
      <c r="G3" s="34">
        <f>STDEV(N:N)</f>
        <v>0.54331358235646798</v>
      </c>
      <c r="H3" s="42">
        <f>COUNT(I5:I38)</f>
        <v>34</v>
      </c>
      <c r="I3" s="26" t="s">
        <v>6442</v>
      </c>
      <c r="J3" s="26"/>
      <c r="K3" s="26"/>
      <c r="L3" s="26"/>
      <c r="M3" s="26"/>
      <c r="N3" s="26"/>
      <c r="P3" s="28"/>
      <c r="Q3" s="29"/>
      <c r="R3" s="30" t="s">
        <v>6057</v>
      </c>
      <c r="S3" s="30" cm="1">
        <f t="array" ref="S3">SQRT(SUM(W5:W149*Y5:Y149)/V3)</f>
        <v>0.27756573191017292</v>
      </c>
      <c r="T3" s="30" cm="1">
        <f t="array" ref="T3">SQRT(SUM(X5:X149*Y5:Y149)/V3)</f>
        <v>6.7290878929712944E-2</v>
      </c>
      <c r="U3" s="30">
        <f>SQRT(SUM(Z:Z)/SUM(Y:Y))</f>
        <v>0.58438624759599611</v>
      </c>
      <c r="V3" s="30">
        <f>SUM(Y5:Y150)</f>
        <v>73</v>
      </c>
      <c r="W3" s="28"/>
      <c r="X3" s="28"/>
      <c r="Y3" s="28"/>
      <c r="Z3" s="28"/>
      <c r="AA3" s="28"/>
      <c r="AB3" s="25" t="s">
        <v>6838</v>
      </c>
      <c r="AG3" s="26"/>
      <c r="AH3" s="26"/>
      <c r="AJ3" s="26"/>
      <c r="AK3" s="26"/>
      <c r="AL3" s="33" t="s">
        <v>6057</v>
      </c>
      <c r="AM3" s="35">
        <f>SQRT(AM1/AP3)</f>
        <v>0.56721761682794059</v>
      </c>
      <c r="AN3" s="35">
        <f>SQRT(AN1/AP3)</f>
        <v>0.22212614188327309</v>
      </c>
      <c r="AO3" s="35">
        <f>SQRT(AO1/AP3)</f>
        <v>1.3381729912378146</v>
      </c>
      <c r="AP3" s="42">
        <f>SUM(AP5:AP115)</f>
        <v>56</v>
      </c>
      <c r="BD3" s="63" t="s">
        <v>6813</v>
      </c>
      <c r="BE3" s="33">
        <f>SQRT(BE1/BH3)</f>
        <v>4.5397103026106373</v>
      </c>
      <c r="BF3" s="33">
        <f>SQRT(BF1/BH3)</f>
        <v>0.93960432776214831</v>
      </c>
      <c r="BG3" s="33">
        <f>SQRT(BG1/BH3)</f>
        <v>3.3503711224613912</v>
      </c>
      <c r="BH3" s="33">
        <f>SUM(BH5:BH192)</f>
        <v>93</v>
      </c>
      <c r="BI3" s="64">
        <f>AVERAGE(BI5:BI114)</f>
        <v>-2.3100874997434362</v>
      </c>
      <c r="BJ3" s="64">
        <f>AVERAGE(BJ5:BJ114)</f>
        <v>-0.43763347634973904</v>
      </c>
    </row>
    <row r="4" spans="1:62" ht="30" x14ac:dyDescent="0.25">
      <c r="A4" s="43" t="s">
        <v>6443</v>
      </c>
      <c r="B4" s="44" t="s">
        <v>6792</v>
      </c>
      <c r="C4" s="45" t="s">
        <v>6793</v>
      </c>
      <c r="D4" s="44" t="s">
        <v>6794</v>
      </c>
      <c r="E4" s="45" t="s">
        <v>6795</v>
      </c>
      <c r="F4" s="45" t="s">
        <v>2423</v>
      </c>
      <c r="G4" s="46" t="s">
        <v>6796</v>
      </c>
      <c r="H4" s="47" t="s">
        <v>6185</v>
      </c>
      <c r="I4" s="48" t="s">
        <v>6797</v>
      </c>
      <c r="J4" s="48" t="s">
        <v>6798</v>
      </c>
      <c r="K4" s="45" t="s">
        <v>2423</v>
      </c>
      <c r="L4" s="49" t="s">
        <v>6799</v>
      </c>
      <c r="M4" s="49" t="s">
        <v>6800</v>
      </c>
      <c r="N4" s="50" t="s">
        <v>6444</v>
      </c>
      <c r="P4" s="51" t="s">
        <v>6445</v>
      </c>
      <c r="Q4" s="44" t="s">
        <v>6792</v>
      </c>
      <c r="R4" s="45" t="s">
        <v>6793</v>
      </c>
      <c r="S4" s="44" t="s">
        <v>6794</v>
      </c>
      <c r="T4" s="45" t="s">
        <v>6795</v>
      </c>
      <c r="U4" s="45" t="s">
        <v>2423</v>
      </c>
      <c r="V4" s="52" t="s">
        <v>6446</v>
      </c>
      <c r="W4" s="53" t="s">
        <v>6803</v>
      </c>
      <c r="X4" s="53" t="s">
        <v>6804</v>
      </c>
      <c r="Y4" s="54" t="s">
        <v>6805</v>
      </c>
      <c r="Z4" s="55" t="s">
        <v>6806</v>
      </c>
      <c r="AA4" s="28"/>
      <c r="AB4" s="20" t="s">
        <v>6188</v>
      </c>
      <c r="AC4" s="20" t="s">
        <v>6189</v>
      </c>
      <c r="AD4" s="20" t="s">
        <v>6183</v>
      </c>
      <c r="AE4" s="20" t="s">
        <v>6810</v>
      </c>
      <c r="AF4" s="58" t="s">
        <v>6445</v>
      </c>
      <c r="AG4" s="44" t="s">
        <v>6792</v>
      </c>
      <c r="AH4" s="45" t="s">
        <v>6793</v>
      </c>
      <c r="AI4" s="44" t="s">
        <v>6794</v>
      </c>
      <c r="AJ4" s="45" t="s">
        <v>6795</v>
      </c>
      <c r="AK4" s="45" t="s">
        <v>2423</v>
      </c>
      <c r="AL4" s="52" t="s">
        <v>6446</v>
      </c>
      <c r="AM4" s="53" t="s">
        <v>6803</v>
      </c>
      <c r="AN4" s="53" t="s">
        <v>6804</v>
      </c>
      <c r="AO4" s="59" t="s">
        <v>6806</v>
      </c>
      <c r="AP4" s="25" t="s">
        <v>6805</v>
      </c>
      <c r="AR4" s="25" t="s">
        <v>6447</v>
      </c>
      <c r="AS4" s="25" t="s">
        <v>0</v>
      </c>
      <c r="AT4" s="25" t="s">
        <v>1390</v>
      </c>
      <c r="AU4" s="25" t="s">
        <v>1</v>
      </c>
      <c r="AV4" t="s">
        <v>6448</v>
      </c>
      <c r="AW4" s="25" t="s">
        <v>6449</v>
      </c>
      <c r="AX4" s="21" t="s">
        <v>6193</v>
      </c>
      <c r="AY4" s="44" t="s">
        <v>6792</v>
      </c>
      <c r="AZ4" s="45" t="s">
        <v>6793</v>
      </c>
      <c r="BA4" s="44" t="s">
        <v>6794</v>
      </c>
      <c r="BB4" s="45" t="s">
        <v>6795</v>
      </c>
      <c r="BC4" s="45" t="s">
        <v>2423</v>
      </c>
      <c r="BD4" s="59" t="s">
        <v>6185</v>
      </c>
      <c r="BE4" s="53" t="s">
        <v>6803</v>
      </c>
      <c r="BF4" s="53" t="s">
        <v>6804</v>
      </c>
      <c r="BG4" s="62" t="s">
        <v>6812</v>
      </c>
      <c r="BH4" s="62" t="s">
        <v>6805</v>
      </c>
      <c r="BI4" s="65" t="s">
        <v>6194</v>
      </c>
      <c r="BJ4" s="65" t="s">
        <v>6195</v>
      </c>
    </row>
    <row r="5" spans="1:62" x14ac:dyDescent="0.25">
      <c r="A5" s="25" t="s">
        <v>6450</v>
      </c>
      <c r="B5" s="26">
        <v>-58.096029942094596</v>
      </c>
      <c r="C5" s="26">
        <v>0.24033862388592964</v>
      </c>
      <c r="D5" s="26">
        <v>-8.4341357096877267</v>
      </c>
      <c r="E5" s="26">
        <v>5.3428713761738855E-2</v>
      </c>
      <c r="F5" s="26">
        <v>9.3770557354072182</v>
      </c>
      <c r="G5" s="27">
        <v>43081</v>
      </c>
      <c r="H5" s="25" t="s">
        <v>6451</v>
      </c>
      <c r="I5" s="18">
        <v>-58.01</v>
      </c>
      <c r="J5" s="18">
        <v>-8.4499999999999993</v>
      </c>
      <c r="K5" s="25">
        <f t="shared" ref="K5:K38" si="0">I5-J5*8</f>
        <v>9.5899999999999963</v>
      </c>
      <c r="L5" s="26">
        <f t="shared" ref="L5:L38" si="1">B5-I5</f>
        <v>-8.60299420945978E-2</v>
      </c>
      <c r="M5" s="26">
        <f t="shared" ref="M5:M38" si="2">D5-J5</f>
        <v>1.5864290312272544E-2</v>
      </c>
      <c r="N5" s="26">
        <f t="shared" ref="N5:N38" si="3">F5-K5</f>
        <v>-0.21294426459277815</v>
      </c>
      <c r="P5" s="25" t="s">
        <v>6452</v>
      </c>
      <c r="Q5" s="26">
        <v>-83.004970551068823</v>
      </c>
      <c r="R5" s="26">
        <v>3.2644208991288101E-2</v>
      </c>
      <c r="S5" s="26">
        <v>-9.1496041833857582</v>
      </c>
      <c r="T5" s="26">
        <v>2.8516386696743262E-2</v>
      </c>
      <c r="U5" s="26">
        <v>-9.8081370839827571</v>
      </c>
      <c r="V5" s="25" t="s">
        <v>6451</v>
      </c>
      <c r="W5" s="25">
        <f>VAR(Q5:Q6)</f>
        <v>2.4160552106474342E-3</v>
      </c>
      <c r="X5" s="25">
        <f>VAR(S5:S6)</f>
        <v>2.4850044528547787E-3</v>
      </c>
      <c r="Y5" s="25">
        <v>1</v>
      </c>
      <c r="Z5" s="25">
        <f>VAR(U5:U6)</f>
        <v>0.12225174305295052</v>
      </c>
      <c r="AB5" s="25">
        <v>1710020</v>
      </c>
      <c r="AC5" s="25" t="s">
        <v>1935</v>
      </c>
      <c r="AD5" s="25" t="s">
        <v>6453</v>
      </c>
      <c r="AE5" s="25">
        <v>1</v>
      </c>
      <c r="AF5" s="25">
        <v>1710020</v>
      </c>
      <c r="AG5" s="26">
        <v>-54.728931873063019</v>
      </c>
      <c r="AH5" s="26">
        <v>6.1897950476117319E-2</v>
      </c>
      <c r="AI5" s="26">
        <v>-5.3042118534709637</v>
      </c>
      <c r="AJ5" s="26">
        <v>1.5932690308101318E-2</v>
      </c>
      <c r="AK5" s="26">
        <v>-12.295237045295309</v>
      </c>
      <c r="AL5" s="25" t="s">
        <v>6451</v>
      </c>
      <c r="AM5" s="25">
        <f>VAR(AG5:AG6)</f>
        <v>1.7643402902754752E-3</v>
      </c>
      <c r="AN5" s="25">
        <f>VAR(AI5:AI6)</f>
        <v>5.4979766145064399E-5</v>
      </c>
      <c r="AO5" s="25">
        <f>VAR(AK5:AK6)</f>
        <v>2.9979615868000687E-4</v>
      </c>
      <c r="AP5" s="25">
        <v>1</v>
      </c>
      <c r="AR5" s="25">
        <v>1710346</v>
      </c>
      <c r="AS5" s="25" t="s">
        <v>1391</v>
      </c>
      <c r="AT5" s="25" t="s">
        <v>6454</v>
      </c>
      <c r="AU5" s="25">
        <v>1</v>
      </c>
      <c r="AV5" t="s">
        <v>6455</v>
      </c>
      <c r="AW5" s="25">
        <v>863430</v>
      </c>
      <c r="AX5" s="25">
        <v>1710346</v>
      </c>
      <c r="AY5" s="26">
        <v>-26.452628789193245</v>
      </c>
      <c r="AZ5" s="26">
        <v>0.17897621166056094</v>
      </c>
      <c r="BA5" s="26">
        <v>-4.5968651331303452</v>
      </c>
      <c r="BB5" s="26">
        <v>0.1126377919247401</v>
      </c>
      <c r="BC5" s="26">
        <v>10.322292275849517</v>
      </c>
      <c r="BD5" s="25" t="s">
        <v>6456</v>
      </c>
      <c r="BE5" s="26">
        <f>VAR(AY5:AY6)</f>
        <v>12.947028276300443</v>
      </c>
      <c r="BF5" s="26">
        <f>VAR(BA5:BA6)</f>
        <v>0.26239314758171889</v>
      </c>
      <c r="BG5" s="26">
        <f>VAR(BC5:BC6)</f>
        <v>0.24974814600488884</v>
      </c>
      <c r="BH5" s="26">
        <v>1</v>
      </c>
      <c r="BI5" s="26">
        <f>AY5-AY6</f>
        <v>-5.0886202995115681</v>
      </c>
      <c r="BJ5" s="26">
        <f>BA5-BA6</f>
        <v>-0.72442135195163715</v>
      </c>
    </row>
    <row r="6" spans="1:62" x14ac:dyDescent="0.25">
      <c r="A6" s="25" t="s">
        <v>6450</v>
      </c>
      <c r="B6" s="26">
        <v>-58.081866127955202</v>
      </c>
      <c r="C6" s="26">
        <v>0.19951910988686195</v>
      </c>
      <c r="D6" s="26">
        <v>-8.4557150826228007</v>
      </c>
      <c r="E6" s="26">
        <v>6.6866192543498237E-2</v>
      </c>
      <c r="F6" s="26">
        <v>9.5638545330272038</v>
      </c>
      <c r="G6" s="27">
        <v>43082</v>
      </c>
      <c r="H6" s="25" t="s">
        <v>6457</v>
      </c>
      <c r="I6" s="18">
        <v>-58.01</v>
      </c>
      <c r="J6" s="18">
        <v>-8.4499999999999993</v>
      </c>
      <c r="K6" s="25">
        <f t="shared" si="0"/>
        <v>9.5899999999999963</v>
      </c>
      <c r="L6" s="26">
        <f t="shared" si="1"/>
        <v>-7.1866127955203751E-2</v>
      </c>
      <c r="M6" s="26">
        <f t="shared" si="2"/>
        <v>-5.715082622801404E-3</v>
      </c>
      <c r="N6" s="26">
        <f t="shared" si="3"/>
        <v>-2.6145466972792519E-2</v>
      </c>
      <c r="P6" s="25" t="s">
        <v>6452</v>
      </c>
      <c r="Q6" s="26">
        <v>-82.93545716803149</v>
      </c>
      <c r="R6" s="26">
        <v>0.3406402212317568</v>
      </c>
      <c r="S6" s="26">
        <v>-9.079105893295079</v>
      </c>
      <c r="T6" s="26">
        <v>3.1475138192058306E-2</v>
      </c>
      <c r="U6" s="26">
        <v>-10.302610021670858</v>
      </c>
      <c r="V6" s="25" t="s">
        <v>6451</v>
      </c>
      <c r="AB6" s="25" t="s">
        <v>6458</v>
      </c>
      <c r="AC6" s="25" t="s">
        <v>1935</v>
      </c>
      <c r="AD6" s="25" t="s">
        <v>6453</v>
      </c>
      <c r="AE6" s="25">
        <v>1</v>
      </c>
      <c r="AF6" s="25" t="s">
        <v>6459</v>
      </c>
      <c r="AG6" s="26">
        <v>-54.788334571491212</v>
      </c>
      <c r="AH6" s="26">
        <v>0.10034753321572958</v>
      </c>
      <c r="AI6" s="26">
        <v>-5.3146980125528263</v>
      </c>
      <c r="AJ6" s="26">
        <v>2.2543690949374157E-2</v>
      </c>
      <c r="AK6" s="26">
        <v>-12.270750471068602</v>
      </c>
      <c r="AL6" s="25" t="s">
        <v>6451</v>
      </c>
      <c r="AR6" s="25">
        <v>1710811</v>
      </c>
      <c r="AS6" s="25" t="s">
        <v>1391</v>
      </c>
      <c r="AT6" s="25" t="s">
        <v>6460</v>
      </c>
      <c r="AU6" s="25">
        <v>2</v>
      </c>
      <c r="AV6" t="s">
        <v>6455</v>
      </c>
      <c r="AW6" s="25">
        <v>854550</v>
      </c>
      <c r="AX6" s="25">
        <v>1710811</v>
      </c>
      <c r="AY6" s="26">
        <v>-21.364008489681677</v>
      </c>
      <c r="AZ6" s="26">
        <v>0.26602803107953293</v>
      </c>
      <c r="BA6" s="26">
        <v>-3.872443781178708</v>
      </c>
      <c r="BB6" s="26">
        <v>6.4682958763490395E-2</v>
      </c>
      <c r="BC6" s="26">
        <v>9.6155417597479875</v>
      </c>
      <c r="BD6" s="25" t="s">
        <v>6461</v>
      </c>
    </row>
    <row r="7" spans="1:62" x14ac:dyDescent="0.25">
      <c r="A7" s="25" t="s">
        <v>6450</v>
      </c>
      <c r="B7" s="26">
        <v>-57.972961036743605</v>
      </c>
      <c r="C7" s="26">
        <v>0.22282055590648528</v>
      </c>
      <c r="D7" s="26">
        <v>-8.3267485181751937</v>
      </c>
      <c r="E7" s="26">
        <v>0.3787165056208282</v>
      </c>
      <c r="F7" s="26">
        <v>8.6410271086579442</v>
      </c>
      <c r="G7" s="27">
        <v>43089</v>
      </c>
      <c r="H7" s="25" t="s">
        <v>6462</v>
      </c>
      <c r="I7" s="18">
        <v>-58.01</v>
      </c>
      <c r="J7" s="18">
        <v>-8.4499999999999993</v>
      </c>
      <c r="K7" s="25">
        <f t="shared" si="0"/>
        <v>9.5899999999999963</v>
      </c>
      <c r="L7" s="26">
        <f t="shared" si="1"/>
        <v>3.7038963256392776E-2</v>
      </c>
      <c r="M7" s="26">
        <f t="shared" si="2"/>
        <v>0.12325148182480561</v>
      </c>
      <c r="N7" s="26">
        <f t="shared" si="3"/>
        <v>-0.94897289134205209</v>
      </c>
      <c r="P7" s="25" t="s">
        <v>6463</v>
      </c>
      <c r="Q7" s="26">
        <v>-51.072891389211676</v>
      </c>
      <c r="R7" s="26">
        <v>0.10536102890458567</v>
      </c>
      <c r="S7" s="26">
        <v>-7.4398865514274384</v>
      </c>
      <c r="T7" s="26">
        <v>6.4494264520264617E-3</v>
      </c>
      <c r="U7" s="26">
        <v>8.4462010222078305</v>
      </c>
      <c r="V7" s="25" t="s">
        <v>6451</v>
      </c>
      <c r="W7" s="25">
        <f>VAR(Q7:Q8)</f>
        <v>1.3287880194215085E-2</v>
      </c>
      <c r="X7" s="25">
        <f>VAR(S7:S8)</f>
        <v>3.549936789829023E-3</v>
      </c>
      <c r="Y7" s="25">
        <v>1</v>
      </c>
      <c r="Z7" s="25">
        <f>VAR(U7:U8)</f>
        <v>0.13059384202950064</v>
      </c>
      <c r="AB7" s="25">
        <v>1710040</v>
      </c>
      <c r="AC7" s="25" t="s">
        <v>2395</v>
      </c>
      <c r="AD7" s="25" t="s">
        <v>6464</v>
      </c>
      <c r="AE7" s="25">
        <v>1</v>
      </c>
      <c r="AF7" s="25">
        <v>1710040</v>
      </c>
      <c r="AG7" s="26">
        <v>-42.009490844351461</v>
      </c>
      <c r="AH7" s="26">
        <v>0.17227495006862062</v>
      </c>
      <c r="AI7" s="26">
        <v>-6.3723387048154061</v>
      </c>
      <c r="AJ7" s="26">
        <v>6.5640666650161106E-2</v>
      </c>
      <c r="AK7" s="26">
        <v>8.9692187941717876</v>
      </c>
      <c r="AL7" s="25" t="s">
        <v>6465</v>
      </c>
      <c r="AM7" s="25">
        <f>VAR(AG7:AG8)</f>
        <v>4.3722086256548767E-3</v>
      </c>
      <c r="AN7" s="25">
        <f>VAR(AI7:AI8)</f>
        <v>2.7321485026516844E-3</v>
      </c>
      <c r="AO7" s="25">
        <f>VAR(AK7:AK8)</f>
        <v>0.12393003872792245</v>
      </c>
      <c r="AP7" s="25">
        <v>1</v>
      </c>
      <c r="AR7" s="25">
        <v>1710429</v>
      </c>
      <c r="AS7" s="25" t="s">
        <v>1394</v>
      </c>
      <c r="AT7" s="25" t="s">
        <v>6466</v>
      </c>
      <c r="AU7" s="25">
        <v>1</v>
      </c>
      <c r="AV7" t="s">
        <v>6455</v>
      </c>
      <c r="AW7" s="25">
        <v>854520</v>
      </c>
      <c r="AX7" s="25">
        <v>1710429</v>
      </c>
      <c r="AY7" s="26">
        <v>-9.2560906443427413</v>
      </c>
      <c r="AZ7" s="26">
        <v>0.22628433031569917</v>
      </c>
      <c r="BA7" s="26">
        <v>-0.93437833015588834</v>
      </c>
      <c r="BB7" s="26">
        <v>3.9088708757448215E-2</v>
      </c>
      <c r="BC7" s="26">
        <v>-1.7810640030956346</v>
      </c>
      <c r="BD7" s="25" t="s">
        <v>6467</v>
      </c>
      <c r="BE7" s="26">
        <f>VAR(AY7:AY8)</f>
        <v>3.3442268924924718</v>
      </c>
      <c r="BF7" s="26">
        <f>VAR(BA7:BA8)</f>
        <v>0.13714199152582185</v>
      </c>
      <c r="BG7" s="26">
        <f>VAR(BC7:BC8)</f>
        <v>1.2857115679016733</v>
      </c>
      <c r="BH7" s="26">
        <v>1</v>
      </c>
      <c r="BI7" s="26">
        <f>AY7-AY8</f>
        <v>-2.5862045133718539</v>
      </c>
      <c r="BJ7" s="26">
        <f>BA7-BA8</f>
        <v>-0.52372128374894578</v>
      </c>
    </row>
    <row r="8" spans="1:62" x14ac:dyDescent="0.25">
      <c r="A8" s="25" t="s">
        <v>6450</v>
      </c>
      <c r="B8" s="26">
        <v>-57.848451843364529</v>
      </c>
      <c r="C8" s="26">
        <v>0.3672745700434647</v>
      </c>
      <c r="D8" s="26">
        <v>-8.4899748127232595</v>
      </c>
      <c r="E8" s="26">
        <v>0.1132830038346182</v>
      </c>
      <c r="F8" s="26">
        <v>10.071346658421547</v>
      </c>
      <c r="G8" s="27">
        <v>43095</v>
      </c>
      <c r="H8" s="25" t="s">
        <v>6468</v>
      </c>
      <c r="I8" s="18">
        <v>-58.01</v>
      </c>
      <c r="J8" s="18">
        <v>-8.4499999999999993</v>
      </c>
      <c r="K8" s="25">
        <f t="shared" si="0"/>
        <v>9.5899999999999963</v>
      </c>
      <c r="L8" s="26">
        <f t="shared" si="1"/>
        <v>0.16154815663546884</v>
      </c>
      <c r="M8" s="26">
        <f t="shared" si="2"/>
        <v>-3.99748127232602E-2</v>
      </c>
      <c r="N8" s="26">
        <f t="shared" si="3"/>
        <v>0.48134665842155044</v>
      </c>
      <c r="P8" s="25" t="s">
        <v>6463</v>
      </c>
      <c r="Q8" s="26">
        <v>-51.235912125280528</v>
      </c>
      <c r="R8" s="26">
        <v>0.11576358330938916</v>
      </c>
      <c r="S8" s="26">
        <v>-7.5241472989891474</v>
      </c>
      <c r="T8" s="26">
        <v>1.8531951188809064E-2</v>
      </c>
      <c r="U8" s="26">
        <v>8.9572662666326508</v>
      </c>
      <c r="V8" s="25" t="s">
        <v>6451</v>
      </c>
      <c r="AB8" s="25" t="s">
        <v>6469</v>
      </c>
      <c r="AC8" s="25" t="s">
        <v>2395</v>
      </c>
      <c r="AD8" s="25" t="s">
        <v>6464</v>
      </c>
      <c r="AE8" s="25">
        <v>1</v>
      </c>
      <c r="AF8" s="25" t="s">
        <v>6470</v>
      </c>
      <c r="AG8" s="26">
        <v>-41.915979255490456</v>
      </c>
      <c r="AH8" s="26">
        <v>0.12815774383925846</v>
      </c>
      <c r="AI8" s="26">
        <v>-6.2984178213973667</v>
      </c>
      <c r="AJ8" s="26">
        <v>4.7160104991399228E-2</v>
      </c>
      <c r="AK8" s="26">
        <v>8.4713633156884782</v>
      </c>
      <c r="AL8" s="25" t="s">
        <v>6465</v>
      </c>
      <c r="AR8" s="25">
        <v>1710841</v>
      </c>
      <c r="AS8" s="25" t="s">
        <v>1394</v>
      </c>
      <c r="AT8" s="25" t="s">
        <v>6471</v>
      </c>
      <c r="AU8" s="25">
        <v>2</v>
      </c>
      <c r="AV8" t="s">
        <v>6455</v>
      </c>
      <c r="AW8" s="25">
        <v>854640</v>
      </c>
      <c r="AX8" s="25">
        <v>1710841</v>
      </c>
      <c r="AY8" s="26">
        <v>-6.6698861309708875</v>
      </c>
      <c r="AZ8" s="26">
        <v>0.23747592762220143</v>
      </c>
      <c r="BA8" s="26">
        <v>-0.41065704640694256</v>
      </c>
      <c r="BB8" s="26">
        <v>7.5860618955321868E-2</v>
      </c>
      <c r="BC8" s="26">
        <v>-3.384629759715347</v>
      </c>
      <c r="BD8" s="25" t="s">
        <v>6472</v>
      </c>
    </row>
    <row r="9" spans="1:62" x14ac:dyDescent="0.25">
      <c r="A9" s="25" t="s">
        <v>6450</v>
      </c>
      <c r="B9" s="26">
        <v>-58.126057611771358</v>
      </c>
      <c r="C9" s="26">
        <v>0.21772194758813454</v>
      </c>
      <c r="D9" s="26">
        <v>-8.5883069438879858</v>
      </c>
      <c r="E9" s="26">
        <v>0.29045637039989858</v>
      </c>
      <c r="F9" s="26">
        <v>10.580397939332528</v>
      </c>
      <c r="G9" s="27">
        <v>43097</v>
      </c>
      <c r="H9" s="25" t="s">
        <v>6473</v>
      </c>
      <c r="I9" s="18">
        <v>-58.01</v>
      </c>
      <c r="J9" s="18">
        <v>-8.4499999999999993</v>
      </c>
      <c r="K9" s="25">
        <f t="shared" si="0"/>
        <v>9.5899999999999963</v>
      </c>
      <c r="L9" s="26">
        <f t="shared" si="1"/>
        <v>-0.11605761177136031</v>
      </c>
      <c r="M9" s="26">
        <f t="shared" si="2"/>
        <v>-0.13830694388798648</v>
      </c>
      <c r="N9" s="26">
        <f t="shared" si="3"/>
        <v>0.99039793933253151</v>
      </c>
      <c r="P9" s="25" t="s">
        <v>6474</v>
      </c>
      <c r="Q9" s="26">
        <v>-47.152535909261744</v>
      </c>
      <c r="R9" s="26">
        <v>0.1778730776248644</v>
      </c>
      <c r="S9" s="26">
        <v>-6.9753877359926832</v>
      </c>
      <c r="T9" s="26">
        <v>6.1727988878973454E-2</v>
      </c>
      <c r="U9" s="26">
        <v>8.6505659786797224</v>
      </c>
      <c r="V9" s="25" t="s">
        <v>6465</v>
      </c>
      <c r="W9" s="25">
        <f>VAR(Q9:Q10)</f>
        <v>9.53577245640167E-4</v>
      </c>
      <c r="X9" s="25">
        <f>VAR(S9:S10)</f>
        <v>1.8609301330899144E-4</v>
      </c>
      <c r="Y9" s="25">
        <v>1</v>
      </c>
      <c r="Z9" s="25">
        <f>VAR(U9:U10)</f>
        <v>1.9603577585705384E-2</v>
      </c>
      <c r="AB9" s="25">
        <v>1710060</v>
      </c>
      <c r="AC9" s="25" t="s">
        <v>2394</v>
      </c>
      <c r="AD9" s="25" t="s">
        <v>6475</v>
      </c>
      <c r="AE9" s="25">
        <v>1</v>
      </c>
      <c r="AF9" s="25">
        <v>1710060</v>
      </c>
      <c r="AG9" s="26">
        <v>-44.418990353468359</v>
      </c>
      <c r="AH9" s="26">
        <v>0.20340206200647373</v>
      </c>
      <c r="AI9" s="26">
        <v>-6.8632889126758467</v>
      </c>
      <c r="AJ9" s="26">
        <v>7.7838420958397936E-2</v>
      </c>
      <c r="AK9" s="26">
        <v>10.487320947938414</v>
      </c>
      <c r="AL9" s="25" t="s">
        <v>6465</v>
      </c>
      <c r="AM9" s="25">
        <f>VAR(AG9:AG10)</f>
        <v>1.4674929240080657E-3</v>
      </c>
      <c r="AN9" s="25">
        <f>VAR(AI9:AI10)</f>
        <v>9.3707271042493465E-5</v>
      </c>
      <c r="AO9" s="25">
        <f>VAR(AK9:AK10)</f>
        <v>1.339803542916539E-2</v>
      </c>
      <c r="AP9" s="25">
        <v>1</v>
      </c>
      <c r="AR9" s="25">
        <v>1710058</v>
      </c>
      <c r="AS9" s="25" t="s">
        <v>1400</v>
      </c>
      <c r="AT9" s="25" t="s">
        <v>6475</v>
      </c>
      <c r="AU9" s="25">
        <v>1</v>
      </c>
      <c r="AV9" t="s">
        <v>6455</v>
      </c>
      <c r="AW9" s="25">
        <v>841950</v>
      </c>
      <c r="AX9" s="25">
        <v>1710058</v>
      </c>
      <c r="AY9" s="26">
        <v>-15.583181582166068</v>
      </c>
      <c r="AZ9" s="26">
        <v>0.14524757673805996</v>
      </c>
      <c r="BA9" s="26">
        <v>-3.0116938627965109</v>
      </c>
      <c r="BB9" s="26">
        <v>3.316562467382269E-2</v>
      </c>
      <c r="BC9" s="26">
        <v>8.5103693202060189</v>
      </c>
      <c r="BD9" s="25" t="s">
        <v>6465</v>
      </c>
      <c r="BE9" s="26">
        <f>VAR(AY9:AY10)</f>
        <v>0.43381034234781896</v>
      </c>
      <c r="BF9" s="26">
        <f>VAR(BA9:BA10)</f>
        <v>0.57925917980429453</v>
      </c>
      <c r="BG9" s="26">
        <f>VAR(BC9:BC10)</f>
        <v>29.485806380775742</v>
      </c>
      <c r="BH9" s="26">
        <v>1</v>
      </c>
      <c r="BI9" s="26">
        <f>AY9-AY10</f>
        <v>-0.93146158519588873</v>
      </c>
      <c r="BJ9" s="26">
        <f>BA9-BA10</f>
        <v>-1.0763449073640798</v>
      </c>
    </row>
    <row r="10" spans="1:62" x14ac:dyDescent="0.25">
      <c r="A10" s="25" t="s">
        <v>6476</v>
      </c>
      <c r="B10" s="26">
        <v>-58.30673675220195</v>
      </c>
      <c r="C10" s="26">
        <v>0.24783688486703662</v>
      </c>
      <c r="D10" s="26">
        <v>-8.4004990775030759</v>
      </c>
      <c r="E10" s="26">
        <v>8.3055465541248583E-2</v>
      </c>
      <c r="F10" s="26">
        <v>8.8972558678226576</v>
      </c>
      <c r="G10" s="27">
        <v>43277</v>
      </c>
      <c r="H10" s="25" t="s">
        <v>6477</v>
      </c>
      <c r="I10" s="18">
        <v>-58.01</v>
      </c>
      <c r="J10" s="18">
        <v>-8.4499999999999993</v>
      </c>
      <c r="K10" s="25">
        <f t="shared" si="0"/>
        <v>9.5899999999999963</v>
      </c>
      <c r="L10" s="26">
        <f t="shared" si="1"/>
        <v>-0.2967367522019515</v>
      </c>
      <c r="M10" s="26">
        <f t="shared" si="2"/>
        <v>4.9500922496923394E-2</v>
      </c>
      <c r="N10" s="26">
        <f t="shared" si="3"/>
        <v>-0.69274413217733866</v>
      </c>
      <c r="P10" s="25" t="s">
        <v>6474</v>
      </c>
      <c r="Q10" s="26">
        <v>-47.196206889228769</v>
      </c>
      <c r="R10" s="26">
        <v>0.13445928338797308</v>
      </c>
      <c r="S10" s="26">
        <v>-6.9560956125580278</v>
      </c>
      <c r="T10" s="26">
        <v>3.7310362640287746E-2</v>
      </c>
      <c r="U10" s="26">
        <v>8.4525580112354533</v>
      </c>
      <c r="V10" s="25" t="s">
        <v>6465</v>
      </c>
      <c r="AB10" s="25" t="s">
        <v>6478</v>
      </c>
      <c r="AC10" s="25" t="s">
        <v>2394</v>
      </c>
      <c r="AD10" s="25" t="s">
        <v>6475</v>
      </c>
      <c r="AE10" s="25">
        <v>1</v>
      </c>
      <c r="AF10" s="25" t="s">
        <v>6479</v>
      </c>
      <c r="AG10" s="26">
        <v>-44.36481484379825</v>
      </c>
      <c r="AH10" s="26">
        <v>4.5983986927416717E-2</v>
      </c>
      <c r="AI10" s="26">
        <v>-6.8769788557759837</v>
      </c>
      <c r="AJ10" s="26">
        <v>4.9875077877871044E-2</v>
      </c>
      <c r="AK10" s="26">
        <v>10.651016002409619</v>
      </c>
      <c r="AL10" s="25" t="s">
        <v>6465</v>
      </c>
      <c r="AR10" s="25">
        <v>1710518</v>
      </c>
      <c r="AS10" s="25" t="s">
        <v>1400</v>
      </c>
      <c r="AT10" s="25" t="s">
        <v>6480</v>
      </c>
      <c r="AU10" s="25">
        <v>2</v>
      </c>
      <c r="AV10" t="s">
        <v>6455</v>
      </c>
      <c r="AW10" s="25">
        <v>841920</v>
      </c>
      <c r="AX10" s="25">
        <v>1710518</v>
      </c>
      <c r="AY10" s="26">
        <v>-14.651719996970179</v>
      </c>
      <c r="AZ10" s="26">
        <v>0.33952766343888441</v>
      </c>
      <c r="BA10" s="26">
        <v>-1.935348955432431</v>
      </c>
      <c r="BB10" s="26">
        <v>6.6182150128452077E-2</v>
      </c>
      <c r="BC10" s="26">
        <v>0.8310716464892689</v>
      </c>
      <c r="BD10" s="25" t="s">
        <v>6481</v>
      </c>
    </row>
    <row r="11" spans="1:62" x14ac:dyDescent="0.25">
      <c r="A11" s="25" t="s">
        <v>6476</v>
      </c>
      <c r="B11" s="26">
        <v>-58.280227381222403</v>
      </c>
      <c r="C11" s="26">
        <v>0.51802778653056991</v>
      </c>
      <c r="D11" s="26">
        <v>-8.3825962840733546</v>
      </c>
      <c r="E11" s="26">
        <v>7.1746436031416214E-2</v>
      </c>
      <c r="F11" s="26">
        <v>8.7805428913644334</v>
      </c>
      <c r="G11" s="27">
        <v>43279</v>
      </c>
      <c r="H11" s="25" t="s">
        <v>6482</v>
      </c>
      <c r="I11" s="18">
        <v>-58.01</v>
      </c>
      <c r="J11" s="18">
        <v>-8.4499999999999993</v>
      </c>
      <c r="K11" s="25">
        <f t="shared" si="0"/>
        <v>9.5899999999999963</v>
      </c>
      <c r="L11" s="26">
        <f t="shared" si="1"/>
        <v>-0.27022738122240497</v>
      </c>
      <c r="M11" s="26">
        <f t="shared" si="2"/>
        <v>6.7403715926644736E-2</v>
      </c>
      <c r="N11" s="26">
        <f t="shared" si="3"/>
        <v>-0.80945710863556286</v>
      </c>
      <c r="P11" s="25" t="s">
        <v>6483</v>
      </c>
      <c r="Q11" s="26">
        <v>-56.329857797116084</v>
      </c>
      <c r="R11" s="26">
        <v>4.9550733259791403E-2</v>
      </c>
      <c r="S11" s="26">
        <v>-5.9339424696097369</v>
      </c>
      <c r="T11" s="26">
        <v>4.774368961503539E-2</v>
      </c>
      <c r="U11" s="26">
        <v>-8.8583180402381885</v>
      </c>
      <c r="V11" s="25" t="s">
        <v>6465</v>
      </c>
      <c r="W11" s="25">
        <f>VAR(Q11:Q12)</f>
        <v>8.2292365073831667E-4</v>
      </c>
      <c r="X11" s="25">
        <f>VAR(S11:S12)</f>
        <v>4.812347087950598E-3</v>
      </c>
      <c r="Y11" s="25">
        <v>1</v>
      </c>
      <c r="Z11" s="25">
        <f>VAR(U11:U12)</f>
        <v>0.34065351610842326</v>
      </c>
      <c r="AB11" s="25">
        <v>1710080</v>
      </c>
      <c r="AC11" s="25" t="s">
        <v>2050</v>
      </c>
      <c r="AD11" s="25" t="s">
        <v>6484</v>
      </c>
      <c r="AE11" s="25">
        <v>1</v>
      </c>
      <c r="AF11" s="25">
        <v>1710080</v>
      </c>
      <c r="AG11" s="26">
        <v>-84.503279018678427</v>
      </c>
      <c r="AH11" s="26">
        <v>0.18140794670597782</v>
      </c>
      <c r="AI11" s="26">
        <v>-10.588328071979625</v>
      </c>
      <c r="AJ11" s="26">
        <v>6.3363216425469743E-2</v>
      </c>
      <c r="AK11" s="26">
        <v>0.2033455571585705</v>
      </c>
      <c r="AL11" s="25" t="s">
        <v>6485</v>
      </c>
      <c r="AM11" s="25">
        <f>VAR(AG11:AG12)</f>
        <v>4.3572700536746323E-3</v>
      </c>
      <c r="AN11" s="25">
        <f>VAR(AI11:AI12)</f>
        <v>1.8658418227994415E-3</v>
      </c>
      <c r="AO11" s="25">
        <f>VAR(AK11:AK12)</f>
        <v>0.16939212911173829</v>
      </c>
      <c r="AP11" s="25">
        <v>1</v>
      </c>
      <c r="AR11" s="25">
        <v>1710712</v>
      </c>
      <c r="AS11" s="25" t="s">
        <v>1402</v>
      </c>
      <c r="AT11" s="25" t="s">
        <v>6486</v>
      </c>
      <c r="AU11" s="25">
        <v>1</v>
      </c>
      <c r="AV11" t="s">
        <v>6455</v>
      </c>
      <c r="AW11" s="25">
        <v>857580</v>
      </c>
      <c r="AX11" s="25">
        <v>1710712</v>
      </c>
      <c r="AY11" s="26">
        <v>-21.882380897560786</v>
      </c>
      <c r="AZ11" s="26">
        <v>9.9464626712178733E-2</v>
      </c>
      <c r="BA11" s="26">
        <v>-2.4524890493872462</v>
      </c>
      <c r="BB11" s="26">
        <v>6.2316178064913054E-2</v>
      </c>
      <c r="BC11" s="26">
        <v>-2.2624685024628164</v>
      </c>
      <c r="BD11" s="25" t="s">
        <v>6487</v>
      </c>
      <c r="BE11" s="26">
        <f>VAR(AY11:AY12)</f>
        <v>8.8149617173378048E-2</v>
      </c>
      <c r="BF11" s="26">
        <f>VAR(BA11:BA12)</f>
        <v>1.5548217474537716E-2</v>
      </c>
      <c r="BG11" s="26">
        <f>VAR(BC11:BC12)</f>
        <v>1.6755747719918652</v>
      </c>
      <c r="BH11" s="26">
        <v>1</v>
      </c>
      <c r="BI11" s="26">
        <f>AY11-AY12</f>
        <v>0.4198800237529241</v>
      </c>
      <c r="BJ11" s="26">
        <f>BA11-BA12</f>
        <v>-0.17634181282122352</v>
      </c>
    </row>
    <row r="12" spans="1:62" x14ac:dyDescent="0.25">
      <c r="A12" s="25" t="s">
        <v>6476</v>
      </c>
      <c r="B12" s="26">
        <v>-57.747021787122009</v>
      </c>
      <c r="C12" s="26">
        <v>0.27248040088614611</v>
      </c>
      <c r="D12" s="26">
        <v>-8.4187722501523989</v>
      </c>
      <c r="E12" s="26">
        <v>0.1013937063548865</v>
      </c>
      <c r="F12" s="26">
        <v>9.6031562140971829</v>
      </c>
      <c r="G12" s="27">
        <v>43283</v>
      </c>
      <c r="H12" s="25" t="s">
        <v>6488</v>
      </c>
      <c r="I12" s="18">
        <v>-58.01</v>
      </c>
      <c r="J12" s="18">
        <v>-8.4499999999999993</v>
      </c>
      <c r="K12" s="25">
        <f t="shared" si="0"/>
        <v>9.5899999999999963</v>
      </c>
      <c r="L12" s="26">
        <f t="shared" si="1"/>
        <v>0.26297821287798939</v>
      </c>
      <c r="M12" s="26">
        <f t="shared" si="2"/>
        <v>3.122774984760035E-2</v>
      </c>
      <c r="N12" s="26">
        <f t="shared" si="3"/>
        <v>1.3156214097186592E-2</v>
      </c>
      <c r="P12" s="25" t="s">
        <v>6483</v>
      </c>
      <c r="Q12" s="26">
        <v>-56.289288753480861</v>
      </c>
      <c r="R12" s="26">
        <v>0.12195056826120201</v>
      </c>
      <c r="S12" s="26">
        <v>-6.0320479953251684</v>
      </c>
      <c r="T12" s="26">
        <v>2.8026656425769375E-2</v>
      </c>
      <c r="U12" s="26">
        <v>-8.0329047908795133</v>
      </c>
      <c r="V12" s="25" t="s">
        <v>6465</v>
      </c>
      <c r="AB12" s="25" t="s">
        <v>6489</v>
      </c>
      <c r="AC12" s="25" t="s">
        <v>2050</v>
      </c>
      <c r="AD12" s="25" t="s">
        <v>6484</v>
      </c>
      <c r="AE12" s="25">
        <v>1</v>
      </c>
      <c r="AF12" s="25" t="s">
        <v>6490</v>
      </c>
      <c r="AG12" s="26">
        <v>-84.59663071982709</v>
      </c>
      <c r="AH12" s="26">
        <v>0.11377686761064339</v>
      </c>
      <c r="AI12" s="26">
        <v>-10.527240563881824</v>
      </c>
      <c r="AJ12" s="26">
        <v>4.6183436381331738E-2</v>
      </c>
      <c r="AK12" s="26">
        <v>-0.37870620877249905</v>
      </c>
      <c r="AL12" s="25" t="s">
        <v>6485</v>
      </c>
      <c r="AR12" s="25">
        <v>1710990</v>
      </c>
      <c r="AS12" s="25" t="s">
        <v>1402</v>
      </c>
      <c r="AT12" s="25" t="s">
        <v>6491</v>
      </c>
      <c r="AU12" s="25">
        <v>2</v>
      </c>
      <c r="AV12" t="s">
        <v>6455</v>
      </c>
      <c r="AW12" s="25">
        <v>874320</v>
      </c>
      <c r="AX12" s="25">
        <v>1710990</v>
      </c>
      <c r="AY12" s="26">
        <v>-22.30226092131371</v>
      </c>
      <c r="AZ12" s="26">
        <v>0.16001448107700747</v>
      </c>
      <c r="BA12" s="26">
        <v>-2.2761472365660227</v>
      </c>
      <c r="BB12" s="26">
        <v>2.4094788770816597E-2</v>
      </c>
      <c r="BC12" s="26">
        <v>-4.0930830287855287</v>
      </c>
      <c r="BD12" s="25" t="s">
        <v>6492</v>
      </c>
    </row>
    <row r="13" spans="1:62" x14ac:dyDescent="0.25">
      <c r="A13" s="25" t="s">
        <v>6476</v>
      </c>
      <c r="B13" s="26">
        <v>-58.002897526066214</v>
      </c>
      <c r="C13" s="26">
        <v>0.63225535548285616</v>
      </c>
      <c r="D13" s="26">
        <v>-8.4632475046705995</v>
      </c>
      <c r="E13" s="26">
        <v>0.16222505280709806</v>
      </c>
      <c r="F13" s="26">
        <v>9.7030825112985823</v>
      </c>
      <c r="G13" s="27">
        <v>43290</v>
      </c>
      <c r="H13" s="25" t="s">
        <v>6493</v>
      </c>
      <c r="I13" s="18">
        <v>-58.01</v>
      </c>
      <c r="J13" s="18">
        <v>-8.4499999999999993</v>
      </c>
      <c r="K13" s="25">
        <f t="shared" si="0"/>
        <v>9.5899999999999963</v>
      </c>
      <c r="L13" s="26">
        <f t="shared" si="1"/>
        <v>7.1024739337843812E-3</v>
      </c>
      <c r="M13" s="26">
        <f t="shared" si="2"/>
        <v>-1.3247504670600208E-2</v>
      </c>
      <c r="N13" s="26">
        <f t="shared" si="3"/>
        <v>0.11308251129858604</v>
      </c>
      <c r="P13" s="25" t="s">
        <v>6494</v>
      </c>
      <c r="Q13" s="26">
        <v>-26.972660014188744</v>
      </c>
      <c r="R13" s="26">
        <v>0.10056359475968589</v>
      </c>
      <c r="S13" s="26">
        <v>-3.7271721743898647</v>
      </c>
      <c r="T13" s="26">
        <v>0.1272675193714084</v>
      </c>
      <c r="U13" s="26">
        <v>2.8447173809301738</v>
      </c>
      <c r="V13" s="25" t="s">
        <v>6485</v>
      </c>
      <c r="W13" s="25">
        <f>VAR(Q13:Q14)</f>
        <v>2.7537579660857946E-3</v>
      </c>
      <c r="X13" s="25">
        <f>VAR(S13:S14)</f>
        <v>5.0114467284564229E-3</v>
      </c>
      <c r="Y13" s="25">
        <v>1</v>
      </c>
      <c r="Z13" s="25">
        <f>VAR(U13:U14)</f>
        <v>0.26404831610281754</v>
      </c>
      <c r="AB13" s="25">
        <v>1710100</v>
      </c>
      <c r="AC13" s="25" t="s">
        <v>1696</v>
      </c>
      <c r="AD13" s="25" t="s">
        <v>6495</v>
      </c>
      <c r="AE13" s="25">
        <v>1</v>
      </c>
      <c r="AF13" s="25">
        <v>1710100</v>
      </c>
      <c r="AG13" s="26">
        <v>-38.541417828011177</v>
      </c>
      <c r="AH13" s="26">
        <v>0.23219567356776499</v>
      </c>
      <c r="AI13" s="26">
        <v>-6.1636912040822782</v>
      </c>
      <c r="AJ13" s="26">
        <v>3.7600997085774891E-2</v>
      </c>
      <c r="AK13" s="26">
        <v>10.768111804647049</v>
      </c>
      <c r="AL13" s="25" t="s">
        <v>6496</v>
      </c>
      <c r="AM13" s="25">
        <f>VAR(AG13:AG14)</f>
        <v>8.5536417614031135E-2</v>
      </c>
      <c r="AN13" s="25">
        <f>VAR(AI13:AI14)</f>
        <v>1.3914970179795457E-2</v>
      </c>
      <c r="AO13" s="25">
        <f>VAR(AK13:AK14)</f>
        <v>0.42409759309807149</v>
      </c>
      <c r="AP13" s="25">
        <v>1</v>
      </c>
      <c r="AR13" s="25">
        <v>1710004</v>
      </c>
      <c r="AS13" s="25" t="s">
        <v>1410</v>
      </c>
      <c r="AT13" s="25" t="s">
        <v>6497</v>
      </c>
      <c r="AU13" s="25">
        <v>1</v>
      </c>
      <c r="AV13" t="s">
        <v>6455</v>
      </c>
      <c r="AW13" s="25">
        <v>835230</v>
      </c>
      <c r="AX13" s="25">
        <v>1710004</v>
      </c>
      <c r="AY13" s="26">
        <v>-43.797066133327711</v>
      </c>
      <c r="AZ13" s="26">
        <v>0.11982824551839839</v>
      </c>
      <c r="BA13" s="26">
        <v>-4.7303804581761701</v>
      </c>
      <c r="BB13" s="26">
        <v>3.0411397023999896E-2</v>
      </c>
      <c r="BC13" s="26">
        <v>-5.9540224679183495</v>
      </c>
      <c r="BD13" s="25" t="s">
        <v>6451</v>
      </c>
      <c r="BE13" s="26">
        <f>VAR(AY13:AY14)</f>
        <v>1.4309938642824898</v>
      </c>
      <c r="BF13" s="26">
        <f>VAR(BA13:BA14)</f>
        <v>0.11200340839029957</v>
      </c>
      <c r="BG13" s="26">
        <f>VAR(BC13:BC14)</f>
        <v>2.1936905792833841</v>
      </c>
      <c r="BH13" s="26">
        <v>1</v>
      </c>
      <c r="BI13" s="26">
        <f>AY13-AY14</f>
        <v>1.6917410347228028</v>
      </c>
      <c r="BJ13" s="26">
        <f>BA13-BA14</f>
        <v>0.47329358413208933</v>
      </c>
    </row>
    <row r="14" spans="1:62" x14ac:dyDescent="0.25">
      <c r="A14" s="25" t="s">
        <v>6476</v>
      </c>
      <c r="B14" s="26">
        <v>-58.257546349978362</v>
      </c>
      <c r="C14" s="26">
        <v>0.26440611131555491</v>
      </c>
      <c r="D14" s="26">
        <v>-8.3359115007923261</v>
      </c>
      <c r="E14" s="26">
        <v>0.1601087270408231</v>
      </c>
      <c r="F14" s="26">
        <v>8.4297456563602466</v>
      </c>
      <c r="G14" s="27">
        <v>43291</v>
      </c>
      <c r="H14" s="25" t="s">
        <v>6498</v>
      </c>
      <c r="I14" s="18">
        <v>-58.01</v>
      </c>
      <c r="J14" s="18">
        <v>-8.4499999999999993</v>
      </c>
      <c r="K14" s="25">
        <f t="shared" si="0"/>
        <v>9.5899999999999963</v>
      </c>
      <c r="L14" s="26">
        <f t="shared" si="1"/>
        <v>-0.24754634997836433</v>
      </c>
      <c r="M14" s="26">
        <f t="shared" si="2"/>
        <v>0.11408849920767317</v>
      </c>
      <c r="N14" s="26">
        <f t="shared" si="3"/>
        <v>-1.1602543436397497</v>
      </c>
      <c r="P14" s="25" t="s">
        <v>6494</v>
      </c>
      <c r="Q14" s="26">
        <v>-26.898447374212985</v>
      </c>
      <c r="R14" s="26">
        <v>0.13757613308974911</v>
      </c>
      <c r="S14" s="26">
        <v>-3.6270577725442119</v>
      </c>
      <c r="T14" s="26">
        <v>2.602225319159469E-2</v>
      </c>
      <c r="U14" s="26">
        <v>2.1180148061407102</v>
      </c>
      <c r="V14" s="25" t="s">
        <v>6485</v>
      </c>
      <c r="AB14" s="25" t="s">
        <v>6499</v>
      </c>
      <c r="AC14" s="25" t="s">
        <v>1696</v>
      </c>
      <c r="AD14" s="25" t="s">
        <v>6495</v>
      </c>
      <c r="AE14" s="25">
        <v>1</v>
      </c>
      <c r="AF14" s="25" t="s">
        <v>6500</v>
      </c>
      <c r="AG14" s="26">
        <v>-38.127808307777343</v>
      </c>
      <c r="AH14" s="26">
        <v>0.11457265580676079</v>
      </c>
      <c r="AI14" s="26">
        <v>-5.996868123066518</v>
      </c>
      <c r="AJ14" s="26">
        <v>0.10183188668787838</v>
      </c>
      <c r="AK14" s="26">
        <v>9.8471366767548005</v>
      </c>
      <c r="AL14" s="25" t="s">
        <v>6496</v>
      </c>
      <c r="AR14" s="25">
        <v>1710958</v>
      </c>
      <c r="AS14" s="25" t="s">
        <v>1410</v>
      </c>
      <c r="AT14" s="25" t="s">
        <v>6501</v>
      </c>
      <c r="AU14" s="25">
        <v>2</v>
      </c>
      <c r="AV14" t="s">
        <v>6455</v>
      </c>
      <c r="AW14" s="25">
        <v>880230</v>
      </c>
      <c r="AX14" s="25">
        <v>1710958</v>
      </c>
      <c r="AY14" s="26">
        <v>-45.488807168050513</v>
      </c>
      <c r="AZ14" s="26">
        <v>0.10033491549701554</v>
      </c>
      <c r="BA14" s="26">
        <v>-5.2036740423082595</v>
      </c>
      <c r="BB14" s="26">
        <v>2.3442321415284201E-2</v>
      </c>
      <c r="BC14" s="26">
        <v>-3.8594148295844377</v>
      </c>
      <c r="BD14" s="25" t="s">
        <v>6502</v>
      </c>
    </row>
    <row r="15" spans="1:62" x14ac:dyDescent="0.25">
      <c r="A15" s="25" t="s">
        <v>6476</v>
      </c>
      <c r="B15" s="26">
        <v>-57.796122653609153</v>
      </c>
      <c r="C15" s="26">
        <v>0.39433723938611481</v>
      </c>
      <c r="D15" s="26">
        <v>-8.3247058779565375</v>
      </c>
      <c r="E15" s="26">
        <v>0.17426224626330869</v>
      </c>
      <c r="F15" s="26">
        <v>8.8015243700431469</v>
      </c>
      <c r="G15" s="27">
        <v>43292</v>
      </c>
      <c r="H15" s="25" t="s">
        <v>6503</v>
      </c>
      <c r="I15" s="18">
        <v>-58.01</v>
      </c>
      <c r="J15" s="18">
        <v>-8.4499999999999993</v>
      </c>
      <c r="K15" s="25">
        <f t="shared" si="0"/>
        <v>9.5899999999999963</v>
      </c>
      <c r="L15" s="26">
        <f t="shared" si="1"/>
        <v>0.21387734639084499</v>
      </c>
      <c r="M15" s="26">
        <f t="shared" si="2"/>
        <v>0.1252941220434618</v>
      </c>
      <c r="N15" s="26">
        <f t="shared" si="3"/>
        <v>-0.78847562995684939</v>
      </c>
      <c r="P15" s="25" t="s">
        <v>6504</v>
      </c>
      <c r="Q15" s="26">
        <v>-20.636007616128076</v>
      </c>
      <c r="R15" s="26">
        <v>0.20133692026609365</v>
      </c>
      <c r="S15" s="26">
        <v>-3.0722597363364579</v>
      </c>
      <c r="T15" s="26">
        <v>3.1036337549202073E-2</v>
      </c>
      <c r="U15" s="26">
        <v>3.9420702745635872</v>
      </c>
      <c r="V15" s="25" t="s">
        <v>6485</v>
      </c>
      <c r="W15" s="25">
        <f>VAR(Q15:Q16)</f>
        <v>1.7853029442766483E-2</v>
      </c>
      <c r="X15" s="25">
        <f>VAR(S15:S16)</f>
        <v>4.5319411491275031E-3</v>
      </c>
      <c r="Y15" s="25">
        <v>1</v>
      </c>
      <c r="Z15" s="25">
        <f>VAR(U15:U16)</f>
        <v>0.16397828242955154</v>
      </c>
      <c r="AB15" s="25">
        <v>1710120</v>
      </c>
      <c r="AC15" s="25" t="s">
        <v>2297</v>
      </c>
      <c r="AD15" s="25" t="s">
        <v>6505</v>
      </c>
      <c r="AE15" s="25">
        <v>1</v>
      </c>
      <c r="AF15" s="25">
        <v>1710120</v>
      </c>
      <c r="AG15" s="26">
        <v>-84.293690918007044</v>
      </c>
      <c r="AH15" s="26">
        <v>8.675503809531375E-2</v>
      </c>
      <c r="AI15" s="26">
        <v>-8.2046538648837544</v>
      </c>
      <c r="AJ15" s="26">
        <v>2.2117550336994467E-2</v>
      </c>
      <c r="AK15" s="26">
        <v>-18.656459998937009</v>
      </c>
      <c r="AL15" s="25" t="s">
        <v>6496</v>
      </c>
      <c r="AM15" s="25">
        <f>VAR(AG15:AG16)</f>
        <v>1.3996665519508188E-2</v>
      </c>
      <c r="AN15" s="25">
        <f>VAR(AI15:AI16)</f>
        <v>1.4993172840010947E-2</v>
      </c>
      <c r="AO15" s="25">
        <f>VAR(AK15:AK16)</f>
        <v>1.2053413764273291</v>
      </c>
      <c r="AP15" s="25">
        <v>1</v>
      </c>
      <c r="AR15" s="25">
        <v>1710434</v>
      </c>
      <c r="AS15" s="25" t="s">
        <v>1415</v>
      </c>
      <c r="AT15" s="25" t="s">
        <v>6506</v>
      </c>
      <c r="AU15" s="25">
        <v>1</v>
      </c>
      <c r="AV15" t="s">
        <v>6455</v>
      </c>
      <c r="AW15" s="25">
        <v>846060</v>
      </c>
      <c r="AX15" s="25">
        <v>1710434</v>
      </c>
      <c r="AY15" s="26">
        <v>-41.573197739731782</v>
      </c>
      <c r="AZ15" s="26">
        <v>0.15710396996523851</v>
      </c>
      <c r="BA15" s="26">
        <v>-4.313309988778852</v>
      </c>
      <c r="BB15" s="26">
        <v>7.4527248792213008E-2</v>
      </c>
      <c r="BC15" s="26">
        <v>-7.0667178295009663</v>
      </c>
      <c r="BD15" s="25" t="s">
        <v>6467</v>
      </c>
      <c r="BE15" s="26">
        <f>VAR(AY15:AY16)</f>
        <v>2.3722124562909661</v>
      </c>
      <c r="BF15" s="26">
        <f>VAR(BA15:BA16)</f>
        <v>0.1092861525576594</v>
      </c>
      <c r="BG15" s="26">
        <f>VAR(BC15:BC16)</f>
        <v>1.2198708980878337</v>
      </c>
      <c r="BH15" s="26">
        <v>1</v>
      </c>
      <c r="BI15" s="26">
        <f>AY15-AY16</f>
        <v>-2.1781700834833657</v>
      </c>
      <c r="BJ15" s="26">
        <f>BA15-BA16</f>
        <v>-0.46751717093099243</v>
      </c>
    </row>
    <row r="16" spans="1:62" x14ac:dyDescent="0.25">
      <c r="A16" s="25" t="s">
        <v>6476</v>
      </c>
      <c r="B16" s="26">
        <v>-58.54997417807359</v>
      </c>
      <c r="C16" s="26">
        <v>0.20761670460082934</v>
      </c>
      <c r="D16" s="26">
        <v>-8.4819005551509168</v>
      </c>
      <c r="E16" s="26">
        <v>0.12290906852073787</v>
      </c>
      <c r="F16" s="26">
        <v>9.305230263133744</v>
      </c>
      <c r="G16" s="27">
        <v>43305</v>
      </c>
      <c r="H16" s="25" t="s">
        <v>6507</v>
      </c>
      <c r="I16" s="18">
        <v>-58.01</v>
      </c>
      <c r="J16" s="18">
        <v>-8.4499999999999993</v>
      </c>
      <c r="K16" s="25">
        <f t="shared" si="0"/>
        <v>9.5899999999999963</v>
      </c>
      <c r="L16" s="26">
        <f t="shared" si="1"/>
        <v>-0.53997417807359227</v>
      </c>
      <c r="M16" s="26">
        <f t="shared" si="2"/>
        <v>-3.1900555150917498E-2</v>
      </c>
      <c r="N16" s="26">
        <f t="shared" si="3"/>
        <v>-0.28476973686625229</v>
      </c>
      <c r="P16" s="25" t="s">
        <v>6504</v>
      </c>
      <c r="Q16" s="26">
        <v>-20.447047147020029</v>
      </c>
      <c r="R16" s="26">
        <v>0.17977568885649731</v>
      </c>
      <c r="S16" s="26">
        <v>-2.9770553126038655</v>
      </c>
      <c r="T16" s="26">
        <v>6.3434220092905863E-2</v>
      </c>
      <c r="U16" s="26">
        <v>3.3693953538108943</v>
      </c>
      <c r="V16" s="25" t="s">
        <v>6485</v>
      </c>
      <c r="AB16" s="25" t="s">
        <v>6508</v>
      </c>
      <c r="AC16" s="25" t="s">
        <v>2297</v>
      </c>
      <c r="AD16" s="25" t="s">
        <v>6505</v>
      </c>
      <c r="AE16" s="25">
        <v>1</v>
      </c>
      <c r="AF16" s="25" t="s">
        <v>6509</v>
      </c>
      <c r="AG16" s="26">
        <v>-84.461002994794754</v>
      </c>
      <c r="AH16" s="26">
        <v>6.5870841508808828E-2</v>
      </c>
      <c r="AI16" s="26">
        <v>-8.0314882052395227</v>
      </c>
      <c r="AJ16" s="26">
        <v>5.9455098603442127E-2</v>
      </c>
      <c r="AK16" s="26">
        <v>-20.209097352878572</v>
      </c>
      <c r="AL16" s="25" t="s">
        <v>6496</v>
      </c>
      <c r="AR16" s="25">
        <v>1710750</v>
      </c>
      <c r="AS16" s="25" t="s">
        <v>1415</v>
      </c>
      <c r="AT16" s="25" t="s">
        <v>6510</v>
      </c>
      <c r="AU16" s="25">
        <v>2</v>
      </c>
      <c r="AV16" t="s">
        <v>6455</v>
      </c>
      <c r="AW16" s="25">
        <v>835200</v>
      </c>
      <c r="AX16" s="25">
        <v>1710750</v>
      </c>
      <c r="AY16" s="26">
        <v>-39.395027656248416</v>
      </c>
      <c r="AZ16" s="26">
        <v>0.38228096227058339</v>
      </c>
      <c r="BA16" s="26">
        <v>-3.8457928178478595</v>
      </c>
      <c r="BB16" s="26">
        <v>4.4406466853624614E-2</v>
      </c>
      <c r="BC16" s="26">
        <v>-8.62868511346554</v>
      </c>
      <c r="BD16" s="25" t="s">
        <v>6511</v>
      </c>
    </row>
    <row r="17" spans="1:62" x14ac:dyDescent="0.25">
      <c r="A17" s="25" t="s">
        <v>6476</v>
      </c>
      <c r="B17" s="26">
        <v>-58.16019018979781</v>
      </c>
      <c r="C17" s="26">
        <v>0.32482949372209374</v>
      </c>
      <c r="D17" s="26">
        <v>-8.4141928310149652</v>
      </c>
      <c r="E17" s="26">
        <v>6.6199767110455249E-2</v>
      </c>
      <c r="F17" s="26">
        <v>9.1533524583219119</v>
      </c>
      <c r="G17" s="27">
        <v>43306</v>
      </c>
      <c r="H17" s="25" t="s">
        <v>6512</v>
      </c>
      <c r="I17" s="18">
        <v>-58.01</v>
      </c>
      <c r="J17" s="18">
        <v>-8.4499999999999993</v>
      </c>
      <c r="K17" s="25">
        <f t="shared" si="0"/>
        <v>9.5899999999999963</v>
      </c>
      <c r="L17" s="26">
        <f t="shared" si="1"/>
        <v>-0.15019018979781151</v>
      </c>
      <c r="M17" s="26">
        <f t="shared" si="2"/>
        <v>3.580716898503411E-2</v>
      </c>
      <c r="N17" s="26">
        <f t="shared" si="3"/>
        <v>-0.43664754167808439</v>
      </c>
      <c r="P17" s="25" t="s">
        <v>6513</v>
      </c>
      <c r="Q17" s="26">
        <v>-38.517293417781261</v>
      </c>
      <c r="R17" s="26">
        <v>6.9854352641900444E-2</v>
      </c>
      <c r="S17" s="26">
        <v>-6.242830955550394</v>
      </c>
      <c r="T17" s="26">
        <v>0.14909535401869212</v>
      </c>
      <c r="U17" s="26">
        <v>11.425354226621891</v>
      </c>
      <c r="V17" s="25" t="s">
        <v>6496</v>
      </c>
      <c r="W17" s="25">
        <f>VAR(Q17:Q18)</f>
        <v>8.0189363833649586E-3</v>
      </c>
      <c r="X17" s="25">
        <f>VAR(S17:S18)</f>
        <v>5.0124330719955815E-3</v>
      </c>
      <c r="Y17" s="25">
        <v>1</v>
      </c>
      <c r="Z17" s="25">
        <f>VAR(U17:U18)</f>
        <v>0.22737618999931045</v>
      </c>
      <c r="AB17" s="25">
        <v>1710140</v>
      </c>
      <c r="AC17" s="25" t="s">
        <v>1932</v>
      </c>
      <c r="AD17" s="25" t="s">
        <v>6514</v>
      </c>
      <c r="AE17" s="25">
        <v>1</v>
      </c>
      <c r="AF17" s="25">
        <v>1710140</v>
      </c>
      <c r="AG17" s="26">
        <v>-59.542282828985051</v>
      </c>
      <c r="AH17" s="26">
        <v>8.843182886012714E-2</v>
      </c>
      <c r="AI17" s="26">
        <v>-5.8473789211375973</v>
      </c>
      <c r="AJ17" s="26">
        <v>5.2292296508356914E-2</v>
      </c>
      <c r="AK17" s="26">
        <v>-12.763251459884273</v>
      </c>
      <c r="AL17" s="25" t="s">
        <v>6515</v>
      </c>
      <c r="AM17" s="25">
        <f>VAR(AG17:AG18)</f>
        <v>6.3272570755233586E-3</v>
      </c>
      <c r="AN17" s="25">
        <f>VAR(AI17:AI18)</f>
        <v>6.1754945161819601E-3</v>
      </c>
      <c r="AO17" s="25">
        <f>VAR(AK17:AK18)</f>
        <v>0.50157354999558312</v>
      </c>
      <c r="AP17" s="25">
        <v>1</v>
      </c>
      <c r="AR17" s="25">
        <v>1710029</v>
      </c>
      <c r="AS17" s="25" t="s">
        <v>1423</v>
      </c>
      <c r="AT17" s="25" t="s">
        <v>6464</v>
      </c>
      <c r="AU17" s="25">
        <v>1</v>
      </c>
      <c r="AV17" t="s">
        <v>6455</v>
      </c>
      <c r="AW17" s="25">
        <v>838740</v>
      </c>
      <c r="AX17" s="25">
        <v>1710029</v>
      </c>
      <c r="AY17" s="26">
        <v>-29.730865926131194</v>
      </c>
      <c r="AZ17" s="26">
        <v>0.16298983105144729</v>
      </c>
      <c r="BA17" s="26">
        <v>-4.6797362960307449</v>
      </c>
      <c r="BB17" s="26">
        <v>6.0057010506517586E-2</v>
      </c>
      <c r="BC17" s="26">
        <v>7.7070244421147649</v>
      </c>
      <c r="BD17" s="25" t="s">
        <v>6451</v>
      </c>
      <c r="BE17" s="26">
        <f>VAR(AY17:AY18)</f>
        <v>2.4948837983406098</v>
      </c>
      <c r="BF17" s="26">
        <f>VAR(BA17:BA18)</f>
        <v>0.15620582197939592</v>
      </c>
      <c r="BG17" s="26">
        <f>VAR(BC17:BC18)</f>
        <v>2.5037063980140175</v>
      </c>
      <c r="BH17" s="26">
        <v>1</v>
      </c>
      <c r="BI17" s="26">
        <f>AY17-AY18</f>
        <v>-2.2337787707562313</v>
      </c>
      <c r="BJ17" s="26">
        <f>BA17-BA18</f>
        <v>-0.55893796074232771</v>
      </c>
    </row>
    <row r="18" spans="1:62" x14ac:dyDescent="0.25">
      <c r="A18" s="25" t="s">
        <v>6476</v>
      </c>
      <c r="B18" s="26">
        <v>-57.998651617118831</v>
      </c>
      <c r="C18" s="26">
        <v>0.51706322774722746</v>
      </c>
      <c r="D18" s="26">
        <v>-8.4630610611917856</v>
      </c>
      <c r="E18" s="26">
        <v>0.11327455741281973</v>
      </c>
      <c r="F18" s="26">
        <v>9.7058368724154533</v>
      </c>
      <c r="G18" s="27">
        <v>43313</v>
      </c>
      <c r="H18" s="25" t="s">
        <v>6516</v>
      </c>
      <c r="I18" s="18">
        <v>-58.01</v>
      </c>
      <c r="J18" s="18">
        <v>-8.4499999999999993</v>
      </c>
      <c r="K18" s="25">
        <f t="shared" si="0"/>
        <v>9.5899999999999963</v>
      </c>
      <c r="L18" s="26">
        <f t="shared" si="1"/>
        <v>1.1348382881166685E-2</v>
      </c>
      <c r="M18" s="26">
        <f t="shared" si="2"/>
        <v>-1.3061061191786294E-2</v>
      </c>
      <c r="N18" s="26">
        <f t="shared" si="3"/>
        <v>0.11583687241545704</v>
      </c>
      <c r="P18" s="25" t="s">
        <v>6513</v>
      </c>
      <c r="Q18" s="26">
        <v>-38.643934140958009</v>
      </c>
      <c r="R18" s="26">
        <v>0.13614644987270877</v>
      </c>
      <c r="S18" s="26">
        <v>-6.3429552090756571</v>
      </c>
      <c r="T18" s="26">
        <v>5.0484525343012496E-2</v>
      </c>
      <c r="U18" s="26">
        <v>12.099707531647248</v>
      </c>
      <c r="V18" s="25" t="s">
        <v>6496</v>
      </c>
      <c r="AB18" s="25" t="s">
        <v>6517</v>
      </c>
      <c r="AC18" s="25" t="s">
        <v>1932</v>
      </c>
      <c r="AD18" s="25" t="s">
        <v>6514</v>
      </c>
      <c r="AE18" s="25">
        <v>1</v>
      </c>
      <c r="AF18" s="25" t="s">
        <v>6518</v>
      </c>
      <c r="AG18" s="26">
        <v>-59.654775113836266</v>
      </c>
      <c r="AH18" s="26">
        <v>0.19780695611726798</v>
      </c>
      <c r="AI18" s="26">
        <v>-5.7362439175052407</v>
      </c>
      <c r="AJ18" s="26">
        <v>7.7691846416472074E-2</v>
      </c>
      <c r="AK18" s="26">
        <v>-13.76482377379434</v>
      </c>
      <c r="AL18" s="25" t="s">
        <v>6515</v>
      </c>
      <c r="AR18" s="25">
        <v>1710721</v>
      </c>
      <c r="AS18" s="25" t="s">
        <v>1423</v>
      </c>
      <c r="AT18" s="25" t="s">
        <v>6519</v>
      </c>
      <c r="AU18" s="25">
        <v>2</v>
      </c>
      <c r="AV18" t="s">
        <v>6455</v>
      </c>
      <c r="AW18" s="25">
        <v>873750</v>
      </c>
      <c r="AX18" s="25">
        <v>1710721</v>
      </c>
      <c r="AY18" s="26">
        <v>-27.497087155374963</v>
      </c>
      <c r="AZ18" s="26">
        <v>0.21849434239207671</v>
      </c>
      <c r="BA18" s="26">
        <v>-4.1207983352884172</v>
      </c>
      <c r="BB18" s="26">
        <v>5.1884024907033699E-2</v>
      </c>
      <c r="BC18" s="26">
        <v>5.4692995269323745</v>
      </c>
      <c r="BD18" s="25" t="s">
        <v>6520</v>
      </c>
    </row>
    <row r="19" spans="1:62" x14ac:dyDescent="0.25">
      <c r="A19" s="25" t="s">
        <v>6476</v>
      </c>
      <c r="B19" s="26">
        <v>-58.00096067001639</v>
      </c>
      <c r="C19" s="26">
        <v>0.73057388366522846</v>
      </c>
      <c r="D19" s="26">
        <v>-8.3673557264106844</v>
      </c>
      <c r="E19" s="26">
        <v>0.10518987049986618</v>
      </c>
      <c r="F19" s="26">
        <v>8.937885141269085</v>
      </c>
      <c r="G19" s="27">
        <v>43318</v>
      </c>
      <c r="H19" s="25" t="s">
        <v>6521</v>
      </c>
      <c r="I19" s="18">
        <v>-58.01</v>
      </c>
      <c r="J19" s="18">
        <v>-8.4499999999999993</v>
      </c>
      <c r="K19" s="25">
        <f t="shared" si="0"/>
        <v>9.5899999999999963</v>
      </c>
      <c r="L19" s="26">
        <f t="shared" si="1"/>
        <v>9.0393299836080132E-3</v>
      </c>
      <c r="M19" s="26">
        <f t="shared" si="2"/>
        <v>8.2644273589314921E-2</v>
      </c>
      <c r="N19" s="26">
        <f t="shared" si="3"/>
        <v>-0.65211485873091135</v>
      </c>
      <c r="P19" s="25" t="s">
        <v>6522</v>
      </c>
      <c r="Q19" s="26">
        <v>-19.938526323502487</v>
      </c>
      <c r="R19" s="26">
        <v>0.37944813659570092</v>
      </c>
      <c r="S19" s="26">
        <v>-2.1147218470142501</v>
      </c>
      <c r="T19" s="26">
        <v>4.9378826665319411E-2</v>
      </c>
      <c r="U19" s="26">
        <v>-3.0207515473884854</v>
      </c>
      <c r="V19" s="25" t="s">
        <v>6496</v>
      </c>
      <c r="W19" s="25">
        <f>VAR(Q19:Q20)</f>
        <v>1.8713004534974526E-4</v>
      </c>
      <c r="X19" s="25">
        <f>VAR(S19:S20)</f>
        <v>2.3218060483121434E-3</v>
      </c>
      <c r="Y19" s="25">
        <v>1</v>
      </c>
      <c r="Z19" s="25">
        <f>VAR(U19:U20)</f>
        <v>0.13823630562415457</v>
      </c>
      <c r="AB19" s="25">
        <v>1710160</v>
      </c>
      <c r="AC19" s="25" t="s">
        <v>1527</v>
      </c>
      <c r="AD19" s="25" t="s">
        <v>6523</v>
      </c>
      <c r="AE19" s="25">
        <v>1</v>
      </c>
      <c r="AF19" s="25">
        <v>1710160</v>
      </c>
      <c r="AG19" s="26">
        <v>-27.866676885436288</v>
      </c>
      <c r="AH19" s="26">
        <v>0.15302718072154525</v>
      </c>
      <c r="AI19" s="26">
        <v>-3.3389057156553159</v>
      </c>
      <c r="AJ19" s="26">
        <v>5.2088581784300508E-2</v>
      </c>
      <c r="AK19" s="26">
        <v>-1.1554311601937606</v>
      </c>
      <c r="AL19" s="25" t="s">
        <v>6515</v>
      </c>
      <c r="AM19" s="25">
        <f>VAR(AG19:AG20)</f>
        <v>0.1172960204035136</v>
      </c>
      <c r="AN19" s="25">
        <f>VAR(AI19:AI20)</f>
        <v>2.0133374365154041E-2</v>
      </c>
      <c r="AO19" s="25">
        <f>VAR(AK19:AK20)</f>
        <v>0.62829705404743952</v>
      </c>
      <c r="AP19" s="25">
        <v>1</v>
      </c>
      <c r="AR19" s="25">
        <v>1710362</v>
      </c>
      <c r="AS19" s="25" t="s">
        <v>1427</v>
      </c>
      <c r="AT19" s="25" t="s">
        <v>6454</v>
      </c>
      <c r="AU19" s="25">
        <v>1</v>
      </c>
      <c r="AV19" t="s">
        <v>6455</v>
      </c>
      <c r="AW19" s="25">
        <v>837900</v>
      </c>
      <c r="AX19" s="25">
        <v>1710362</v>
      </c>
      <c r="AY19" s="26">
        <v>-43.065397221166421</v>
      </c>
      <c r="AZ19" s="26">
        <v>0.13167059571025666</v>
      </c>
      <c r="BA19" s="26">
        <v>-5.7581636887731884</v>
      </c>
      <c r="BB19" s="26">
        <v>0.10748463941384942</v>
      </c>
      <c r="BC19" s="26">
        <v>2.9999122890190861</v>
      </c>
      <c r="BD19" s="25" t="s">
        <v>6524</v>
      </c>
      <c r="BE19" s="26">
        <f>VAR(AY19:AY20)</f>
        <v>14.16597183702463</v>
      </c>
      <c r="BF19" s="26">
        <f>VAR(BA19:BA20)</f>
        <v>0.47201750513659047</v>
      </c>
      <c r="BG19" s="26">
        <f>VAR(BC19:BC20)</f>
        <v>3.0015959249001227</v>
      </c>
      <c r="BH19" s="26">
        <v>1</v>
      </c>
      <c r="BI19" s="26">
        <f>AY19-AY20</f>
        <v>-5.3227759368631382</v>
      </c>
      <c r="BJ19" s="26">
        <f>BA19-BA20</f>
        <v>-0.97161464082895588</v>
      </c>
    </row>
    <row r="20" spans="1:62" x14ac:dyDescent="0.25">
      <c r="A20" s="25" t="s">
        <v>6476</v>
      </c>
      <c r="B20" s="26">
        <v>-57.943251528017555</v>
      </c>
      <c r="C20" s="26">
        <v>0.28535450285484459</v>
      </c>
      <c r="D20" s="26">
        <v>-8.4381132816617921</v>
      </c>
      <c r="E20" s="26">
        <v>0.23085584063044384</v>
      </c>
      <c r="F20" s="26">
        <v>9.5616547252767816</v>
      </c>
      <c r="G20" s="27">
        <v>43319</v>
      </c>
      <c r="H20" s="25" t="s">
        <v>6525</v>
      </c>
      <c r="I20" s="18">
        <v>-58.01</v>
      </c>
      <c r="J20" s="18">
        <v>-8.4499999999999993</v>
      </c>
      <c r="K20" s="25">
        <f t="shared" si="0"/>
        <v>9.5899999999999963</v>
      </c>
      <c r="L20" s="26">
        <f t="shared" si="1"/>
        <v>6.6748471982442936E-2</v>
      </c>
      <c r="M20" s="26">
        <f t="shared" si="2"/>
        <v>1.1886718338207203E-2</v>
      </c>
      <c r="N20" s="26">
        <f t="shared" si="3"/>
        <v>-2.8345274723214686E-2</v>
      </c>
      <c r="P20" s="25" t="s">
        <v>6522</v>
      </c>
      <c r="Q20" s="26">
        <v>-19.957872126424554</v>
      </c>
      <c r="R20" s="26">
        <v>0.20249516016735822</v>
      </c>
      <c r="S20" s="26">
        <v>-2.1828659010220965</v>
      </c>
      <c r="T20" s="26">
        <v>9.23702958577622E-2</v>
      </c>
      <c r="U20" s="26">
        <v>-2.4949449182477821</v>
      </c>
      <c r="V20" s="25" t="s">
        <v>6496</v>
      </c>
      <c r="AB20" s="25" t="s">
        <v>6526</v>
      </c>
      <c r="AC20" s="25" t="s">
        <v>1527</v>
      </c>
      <c r="AD20" s="25" t="s">
        <v>6523</v>
      </c>
      <c r="AE20" s="25">
        <v>1</v>
      </c>
      <c r="AF20" s="25" t="s">
        <v>6527</v>
      </c>
      <c r="AG20" s="26">
        <v>-28.351023910622803</v>
      </c>
      <c r="AH20" s="26">
        <v>0.16129933947533753</v>
      </c>
      <c r="AI20" s="26">
        <v>-3.5395714793777509</v>
      </c>
      <c r="AJ20" s="26">
        <v>3.6348546983335506E-2</v>
      </c>
      <c r="AK20" s="26">
        <v>-3.4452075600796661E-2</v>
      </c>
      <c r="AL20" s="25" t="s">
        <v>6515</v>
      </c>
      <c r="AR20" s="25">
        <v>1710876</v>
      </c>
      <c r="AS20" s="25" t="s">
        <v>1427</v>
      </c>
      <c r="AT20" s="25" t="s">
        <v>6528</v>
      </c>
      <c r="AU20" s="25">
        <v>2</v>
      </c>
      <c r="AV20" t="s">
        <v>6455</v>
      </c>
      <c r="AW20" s="25">
        <v>873570</v>
      </c>
      <c r="AX20" s="25">
        <v>1710876</v>
      </c>
      <c r="AY20" s="26">
        <v>-37.742621284303283</v>
      </c>
      <c r="AZ20" s="26">
        <v>0.33410718095812209</v>
      </c>
      <c r="BA20" s="26">
        <v>-4.7865490479442325</v>
      </c>
      <c r="BB20" s="26">
        <v>9.9021996000705811E-2</v>
      </c>
      <c r="BC20" s="26">
        <v>0.54977109925057732</v>
      </c>
      <c r="BD20" s="25" t="s">
        <v>6529</v>
      </c>
    </row>
    <row r="21" spans="1:62" x14ac:dyDescent="0.25">
      <c r="A21" s="25" t="s">
        <v>6476</v>
      </c>
      <c r="B21" s="26">
        <v>-58.35424972313826</v>
      </c>
      <c r="C21" s="26">
        <v>0.46978090226926439</v>
      </c>
      <c r="D21" s="26">
        <v>-8.4445635893575055</v>
      </c>
      <c r="E21" s="26">
        <v>0.21255919597481784</v>
      </c>
      <c r="F21" s="26">
        <v>9.2022589917217843</v>
      </c>
      <c r="G21" s="27">
        <v>43320</v>
      </c>
      <c r="H21" s="25" t="s">
        <v>6530</v>
      </c>
      <c r="I21" s="18">
        <v>-58.01</v>
      </c>
      <c r="J21" s="18">
        <v>-8.4499999999999993</v>
      </c>
      <c r="K21" s="25">
        <f t="shared" si="0"/>
        <v>9.5899999999999963</v>
      </c>
      <c r="L21" s="26">
        <f t="shared" si="1"/>
        <v>-0.34424972313826174</v>
      </c>
      <c r="M21" s="26">
        <f t="shared" si="2"/>
        <v>5.436410642493783E-3</v>
      </c>
      <c r="N21" s="26">
        <f t="shared" si="3"/>
        <v>-0.38774100827821201</v>
      </c>
      <c r="P21" s="25" t="s">
        <v>6531</v>
      </c>
      <c r="Q21" s="26">
        <v>-29.401887307267145</v>
      </c>
      <c r="R21" s="26">
        <v>0.21809186388907964</v>
      </c>
      <c r="S21" s="26">
        <v>-4.6014135211567551</v>
      </c>
      <c r="T21" s="26">
        <v>4.2195087013525583E-2</v>
      </c>
      <c r="U21" s="26">
        <v>7.4094208619868951</v>
      </c>
      <c r="V21" s="25" t="s">
        <v>6515</v>
      </c>
      <c r="W21" s="25">
        <f>VAR(Q21:Q22)</f>
        <v>3.320543524350288E-3</v>
      </c>
      <c r="X21" s="25">
        <f>VAR(S21:S22)</f>
        <v>7.4272807329886885E-3</v>
      </c>
      <c r="Y21" s="25">
        <v>1</v>
      </c>
      <c r="Z21" s="25">
        <f>VAR(U21:U22)</f>
        <v>0.55812485102371734</v>
      </c>
      <c r="AB21" s="25">
        <v>1710180</v>
      </c>
      <c r="AC21" s="25" t="s">
        <v>1602</v>
      </c>
      <c r="AD21" s="25" t="s">
        <v>6523</v>
      </c>
      <c r="AE21" s="25">
        <v>1</v>
      </c>
      <c r="AF21" s="25">
        <v>1710180</v>
      </c>
      <c r="AG21" s="26">
        <v>-27.524035412919282</v>
      </c>
      <c r="AH21" s="26">
        <v>0.36699704720506349</v>
      </c>
      <c r="AI21" s="26">
        <v>-4.4957509938466647</v>
      </c>
      <c r="AJ21" s="26">
        <v>6.702723023245355E-2</v>
      </c>
      <c r="AK21" s="26">
        <v>8.4419725378540349</v>
      </c>
      <c r="AL21" s="25" t="s">
        <v>6532</v>
      </c>
      <c r="AM21" s="25">
        <f>VAR(AG21:AG22)</f>
        <v>0.10432241195563506</v>
      </c>
      <c r="AN21" s="25">
        <f>VAR(AI21:AI22)</f>
        <v>1.2955979401135029E-2</v>
      </c>
      <c r="AO21" s="25">
        <f>VAR(AK21:AK22)</f>
        <v>0.34527949981606765</v>
      </c>
      <c r="AP21" s="25">
        <v>1</v>
      </c>
      <c r="AR21" s="25">
        <v>1710454</v>
      </c>
      <c r="AS21" s="25" t="s">
        <v>1458</v>
      </c>
      <c r="AT21" s="25" t="s">
        <v>6533</v>
      </c>
      <c r="AU21" s="25">
        <v>1</v>
      </c>
      <c r="AV21" t="s">
        <v>6455</v>
      </c>
      <c r="AW21" s="25">
        <v>861030</v>
      </c>
      <c r="AX21" s="25">
        <v>1710454</v>
      </c>
      <c r="AY21" s="26">
        <v>-103.51098322485652</v>
      </c>
      <c r="AZ21" s="26">
        <v>0.21459630311233463</v>
      </c>
      <c r="BA21" s="26">
        <v>-13.504312353425558</v>
      </c>
      <c r="BB21" s="26">
        <v>3.0041723202660367E-2</v>
      </c>
      <c r="BC21" s="26">
        <v>4.5235156025479455</v>
      </c>
      <c r="BD21" s="25" t="s">
        <v>6467</v>
      </c>
      <c r="BE21" s="26">
        <f>VAR(AY21:AY22)</f>
        <v>11.723780991921958</v>
      </c>
      <c r="BF21" s="26">
        <f>VAR(BA21:BA22)</f>
        <v>0.35431440789785862</v>
      </c>
      <c r="BG21" s="26">
        <f>VAR(BC21:BC22)</f>
        <v>1.7900954125470321</v>
      </c>
      <c r="BH21" s="26">
        <v>1</v>
      </c>
      <c r="BI21" s="26">
        <f>AY21-AY22</f>
        <v>-4.8422682684712868</v>
      </c>
      <c r="BJ21" s="26">
        <f>BA21-BA22</f>
        <v>-0.84180093596747518</v>
      </c>
    </row>
    <row r="22" spans="1:62" x14ac:dyDescent="0.25">
      <c r="A22" s="25" t="s">
        <v>6476</v>
      </c>
      <c r="B22" s="26">
        <v>-58.262055285111494</v>
      </c>
      <c r="C22" s="26">
        <v>0.36457663347025721</v>
      </c>
      <c r="D22" s="26">
        <v>-8.4873125597629357</v>
      </c>
      <c r="E22" s="26">
        <v>8.3111058863406279E-2</v>
      </c>
      <c r="F22" s="26">
        <v>9.6364451929919923</v>
      </c>
      <c r="G22" s="27">
        <v>43328</v>
      </c>
      <c r="H22" s="25" t="s">
        <v>6534</v>
      </c>
      <c r="I22" s="18">
        <v>-58.01</v>
      </c>
      <c r="J22" s="18">
        <v>-8.4499999999999993</v>
      </c>
      <c r="K22" s="25">
        <f t="shared" si="0"/>
        <v>9.5899999999999963</v>
      </c>
      <c r="L22" s="26">
        <f t="shared" si="1"/>
        <v>-0.25205528511149566</v>
      </c>
      <c r="M22" s="26">
        <f t="shared" si="2"/>
        <v>-3.7312559762936459E-2</v>
      </c>
      <c r="N22" s="26">
        <f t="shared" si="3"/>
        <v>4.6445192991996009E-2</v>
      </c>
      <c r="P22" s="25" t="s">
        <v>6531</v>
      </c>
      <c r="Q22" s="26">
        <v>-29.320394442250013</v>
      </c>
      <c r="R22" s="26">
        <v>0.25645336555278087</v>
      </c>
      <c r="S22" s="26">
        <v>-4.7232928117108823</v>
      </c>
      <c r="T22" s="26">
        <v>4.7447729028979188E-2</v>
      </c>
      <c r="U22" s="26">
        <v>8.4659480514370458</v>
      </c>
      <c r="V22" s="25" t="s">
        <v>6515</v>
      </c>
      <c r="AB22" s="25" t="s">
        <v>6535</v>
      </c>
      <c r="AC22" s="25" t="s">
        <v>1602</v>
      </c>
      <c r="AD22" s="25" t="s">
        <v>6523</v>
      </c>
      <c r="AE22" s="25">
        <v>1</v>
      </c>
      <c r="AF22" s="25" t="s">
        <v>6536</v>
      </c>
      <c r="AG22" s="26">
        <v>-27.0672588549489</v>
      </c>
      <c r="AH22" s="26">
        <v>0.34964634974289133</v>
      </c>
      <c r="AI22" s="26">
        <v>-4.3347790745493224</v>
      </c>
      <c r="AJ22" s="26">
        <v>7.7211665439070293E-2</v>
      </c>
      <c r="AK22" s="26">
        <v>7.6109737414456795</v>
      </c>
      <c r="AL22" s="25" t="s">
        <v>6532</v>
      </c>
      <c r="AR22" s="25">
        <v>1710663</v>
      </c>
      <c r="AS22" s="25" t="s">
        <v>1458</v>
      </c>
      <c r="AT22" s="25" t="s">
        <v>6537</v>
      </c>
      <c r="AU22" s="25">
        <v>2</v>
      </c>
      <c r="AV22" t="s">
        <v>6455</v>
      </c>
      <c r="AW22" s="25">
        <v>861120</v>
      </c>
      <c r="AX22" s="25">
        <v>1710663</v>
      </c>
      <c r="AY22" s="26">
        <v>-98.66871495638523</v>
      </c>
      <c r="AZ22" s="26">
        <v>0.3589199843582821</v>
      </c>
      <c r="BA22" s="26">
        <v>-12.662511417458083</v>
      </c>
      <c r="BB22" s="26">
        <v>2.5200771135008918E-2</v>
      </c>
      <c r="BC22" s="26">
        <v>2.6313763832794308</v>
      </c>
      <c r="BD22" s="25" t="s">
        <v>6538</v>
      </c>
    </row>
    <row r="23" spans="1:62" x14ac:dyDescent="0.25">
      <c r="A23" s="25" t="s">
        <v>6476</v>
      </c>
      <c r="B23" s="26">
        <v>-58.289398584590543</v>
      </c>
      <c r="C23" s="26">
        <v>0.3431827427780535</v>
      </c>
      <c r="D23" s="26">
        <v>-8.4944538839999399</v>
      </c>
      <c r="E23" s="26">
        <v>0.17178408761289704</v>
      </c>
      <c r="F23" s="26">
        <v>9.6662324874089762</v>
      </c>
      <c r="G23" s="27">
        <v>43340</v>
      </c>
      <c r="H23" s="25" t="s">
        <v>6539</v>
      </c>
      <c r="I23" s="18">
        <v>-58.01</v>
      </c>
      <c r="J23" s="18">
        <v>-8.4499999999999993</v>
      </c>
      <c r="K23" s="25">
        <f t="shared" si="0"/>
        <v>9.5899999999999963</v>
      </c>
      <c r="L23" s="26">
        <f t="shared" si="1"/>
        <v>-0.27939858459054534</v>
      </c>
      <c r="M23" s="26">
        <f t="shared" si="2"/>
        <v>-4.4453883999940658E-2</v>
      </c>
      <c r="N23" s="26">
        <f t="shared" si="3"/>
        <v>7.6232487408979921E-2</v>
      </c>
      <c r="P23" s="25" t="s">
        <v>6540</v>
      </c>
      <c r="Q23" s="26">
        <v>-19.729761262002238</v>
      </c>
      <c r="R23" s="26">
        <v>0.33875823907714819</v>
      </c>
      <c r="S23" s="26">
        <v>-3.1666757220225605</v>
      </c>
      <c r="T23" s="26">
        <v>5.0030899169878837E-2</v>
      </c>
      <c r="U23" s="26">
        <v>5.6036445141782458</v>
      </c>
      <c r="V23" s="25" t="s">
        <v>6515</v>
      </c>
      <c r="W23" s="25">
        <f>VAR(Q23:Q24)</f>
        <v>8.0791927762718686E-3</v>
      </c>
      <c r="X23" s="25">
        <f>VAR(S23:S24)</f>
        <v>1.5510691440926309E-2</v>
      </c>
      <c r="Y23" s="25">
        <v>1</v>
      </c>
      <c r="Z23" s="25">
        <f>VAR(U23:U24)</f>
        <v>0.82165356319503502</v>
      </c>
      <c r="AB23" s="25">
        <v>1710200</v>
      </c>
      <c r="AC23" s="25" t="s">
        <v>2051</v>
      </c>
      <c r="AD23" s="25" t="s">
        <v>6541</v>
      </c>
      <c r="AE23" s="25">
        <v>1</v>
      </c>
      <c r="AF23" s="25">
        <v>1710200</v>
      </c>
      <c r="AG23" s="26">
        <v>-119.49046778551093</v>
      </c>
      <c r="AH23" s="26">
        <v>0.23738841684887657</v>
      </c>
      <c r="AI23" s="26">
        <v>-16.445118306658429</v>
      </c>
      <c r="AJ23" s="26">
        <v>2.2644583298788684E-2</v>
      </c>
      <c r="AK23" s="26">
        <v>12.070478667756504</v>
      </c>
      <c r="AL23" s="25" t="s">
        <v>6542</v>
      </c>
      <c r="AM23" s="25">
        <f>VAR(AG23:AG24)</f>
        <v>2.8970974953305122E-2</v>
      </c>
      <c r="AN23" s="25">
        <f>VAR(AI23:AI24)</f>
        <v>1.2995083900655617E-2</v>
      </c>
      <c r="AO23" s="25">
        <f>VAR(AK23:AK24)</f>
        <v>0.55020676084339348</v>
      </c>
      <c r="AP23" s="25">
        <v>1</v>
      </c>
      <c r="AR23" s="25">
        <v>1710367</v>
      </c>
      <c r="AS23" s="25" t="s">
        <v>1464</v>
      </c>
      <c r="AT23" s="25" t="s">
        <v>6543</v>
      </c>
      <c r="AU23" s="25">
        <v>1</v>
      </c>
      <c r="AV23" t="s">
        <v>6455</v>
      </c>
      <c r="AW23" s="25">
        <v>840930</v>
      </c>
      <c r="AX23" s="25">
        <v>1710367</v>
      </c>
      <c r="AY23" s="26">
        <v>-111.48695221956945</v>
      </c>
      <c r="AZ23" s="26">
        <v>0.33689371278381391</v>
      </c>
      <c r="BA23" s="26">
        <v>-14.446739639776469</v>
      </c>
      <c r="BB23" s="26">
        <v>0.10429623099355156</v>
      </c>
      <c r="BC23" s="26">
        <v>4.0869648986423073</v>
      </c>
      <c r="BD23" s="25" t="s">
        <v>6524</v>
      </c>
      <c r="BE23" s="26">
        <f>VAR(AY23:AY24)</f>
        <v>0.66763526047447408</v>
      </c>
      <c r="BF23" s="26">
        <f>VAR(BA23:BA24)</f>
        <v>0.10352577375561975</v>
      </c>
      <c r="BG23" s="26">
        <f>VAR(BC23:BC24)</f>
        <v>3.0868529231486264</v>
      </c>
      <c r="BH23" s="26">
        <v>1</v>
      </c>
      <c r="BI23" s="26">
        <f>AY23-AY24</f>
        <v>1.1555390607629619</v>
      </c>
      <c r="BJ23" s="26">
        <f>BA23-BA24</f>
        <v>0.45502917215409333</v>
      </c>
    </row>
    <row r="24" spans="1:62" x14ac:dyDescent="0.25">
      <c r="A24" s="25" t="s">
        <v>6476</v>
      </c>
      <c r="B24" s="26">
        <v>-57.765992398339215</v>
      </c>
      <c r="C24" s="26">
        <v>0.38994846209291767</v>
      </c>
      <c r="D24" s="26">
        <v>-8.3407783916426386</v>
      </c>
      <c r="E24" s="26">
        <v>9.9076603669761634E-2</v>
      </c>
      <c r="F24" s="26">
        <v>8.9602347348018938</v>
      </c>
      <c r="G24" s="27">
        <v>43341</v>
      </c>
      <c r="H24" s="25" t="s">
        <v>6544</v>
      </c>
      <c r="I24" s="18">
        <v>-58.01</v>
      </c>
      <c r="J24" s="18">
        <v>-8.4499999999999993</v>
      </c>
      <c r="K24" s="25">
        <f t="shared" si="0"/>
        <v>9.5899999999999963</v>
      </c>
      <c r="L24" s="26">
        <f t="shared" si="1"/>
        <v>0.24400760166078328</v>
      </c>
      <c r="M24" s="26">
        <f t="shared" si="2"/>
        <v>0.10922160835736072</v>
      </c>
      <c r="N24" s="26">
        <f t="shared" si="3"/>
        <v>-0.6297652651981025</v>
      </c>
      <c r="P24" s="25" t="s">
        <v>6540</v>
      </c>
      <c r="Q24" s="26">
        <v>-19.6026456234972</v>
      </c>
      <c r="R24" s="26">
        <v>0.20803022710099506</v>
      </c>
      <c r="S24" s="26">
        <v>-2.9905468405696523</v>
      </c>
      <c r="T24" s="26">
        <v>4.8619549128179305E-2</v>
      </c>
      <c r="U24" s="26">
        <v>4.3217291010600185</v>
      </c>
      <c r="V24" s="25" t="s">
        <v>6515</v>
      </c>
      <c r="AB24" s="25" t="s">
        <v>6545</v>
      </c>
      <c r="AC24" s="25" t="s">
        <v>2051</v>
      </c>
      <c r="AD24" s="25" t="s">
        <v>6541</v>
      </c>
      <c r="AE24" s="25">
        <v>1</v>
      </c>
      <c r="AF24" s="25" t="s">
        <v>6546</v>
      </c>
      <c r="AG24" s="26">
        <v>-119.24975644405272</v>
      </c>
      <c r="AH24" s="26">
        <v>0.25398795996196816</v>
      </c>
      <c r="AI24" s="26">
        <v>-16.283903642929253</v>
      </c>
      <c r="AJ24" s="26">
        <v>3.7930678593269131E-2</v>
      </c>
      <c r="AK24" s="26">
        <v>11.021472699381306</v>
      </c>
      <c r="AL24" s="25" t="s">
        <v>6542</v>
      </c>
      <c r="AR24" s="25">
        <v>1710563</v>
      </c>
      <c r="AS24" s="25" t="s">
        <v>1464</v>
      </c>
      <c r="AT24" s="25" t="s">
        <v>6547</v>
      </c>
      <c r="AU24" s="25">
        <v>2</v>
      </c>
      <c r="AV24" t="s">
        <v>6455</v>
      </c>
      <c r="AW24" s="25">
        <v>860880</v>
      </c>
      <c r="AX24" s="25">
        <v>1710563</v>
      </c>
      <c r="AY24" s="26">
        <v>-112.64249128033241</v>
      </c>
      <c r="AZ24" s="26">
        <v>0.32599749855511656</v>
      </c>
      <c r="BA24" s="26">
        <v>-14.901768811930562</v>
      </c>
      <c r="BB24" s="26">
        <v>2.0603655260014571E-2</v>
      </c>
      <c r="BC24" s="26">
        <v>6.5716592151120921</v>
      </c>
      <c r="BD24" s="25" t="s">
        <v>6548</v>
      </c>
    </row>
    <row r="25" spans="1:62" x14ac:dyDescent="0.25">
      <c r="A25" s="25" t="s">
        <v>6476</v>
      </c>
      <c r="B25" s="26">
        <v>-57.897206334053294</v>
      </c>
      <c r="C25" s="26">
        <v>0.5488324888332462</v>
      </c>
      <c r="D25" s="26">
        <v>-8.3810277057151286</v>
      </c>
      <c r="E25" s="26">
        <v>8.6596508568730815E-2</v>
      </c>
      <c r="F25" s="26">
        <v>9.1510153116677344</v>
      </c>
      <c r="G25" s="27">
        <v>43342</v>
      </c>
      <c r="H25" s="25" t="s">
        <v>6549</v>
      </c>
      <c r="I25" s="18">
        <v>-58.01</v>
      </c>
      <c r="J25" s="18">
        <v>-8.4499999999999993</v>
      </c>
      <c r="K25" s="25">
        <f t="shared" si="0"/>
        <v>9.5899999999999963</v>
      </c>
      <c r="L25" s="26">
        <f t="shared" si="1"/>
        <v>0.11279366594670392</v>
      </c>
      <c r="M25" s="26">
        <f t="shared" si="2"/>
        <v>6.8972294284870728E-2</v>
      </c>
      <c r="N25" s="26">
        <f t="shared" si="3"/>
        <v>-0.4389846883322619</v>
      </c>
      <c r="P25" s="25" t="s">
        <v>6550</v>
      </c>
      <c r="Q25" s="26">
        <v>-38.122960215149135</v>
      </c>
      <c r="R25" s="26">
        <v>0.11833516245119091</v>
      </c>
      <c r="S25" s="26">
        <v>-4.8650444886343127</v>
      </c>
      <c r="T25" s="26">
        <v>3.6706676315315906E-2</v>
      </c>
      <c r="U25" s="26">
        <v>0.7973956939253668</v>
      </c>
      <c r="V25" s="25" t="s">
        <v>6532</v>
      </c>
      <c r="W25" s="25">
        <f>VAR(Q25:Q26)</f>
        <v>1.065823930270266E-3</v>
      </c>
      <c r="X25" s="25">
        <f>VAR(S25:S26)</f>
        <v>4.1482362582540228E-4</v>
      </c>
      <c r="Y25" s="25">
        <v>1</v>
      </c>
      <c r="Z25" s="25">
        <f>VAR(U25:U26)</f>
        <v>3.8253380398493131E-2</v>
      </c>
      <c r="AB25" s="25">
        <v>1710220</v>
      </c>
      <c r="AC25" s="25" t="s">
        <v>1496</v>
      </c>
      <c r="AD25" s="25" t="s">
        <v>6541</v>
      </c>
      <c r="AE25" s="25">
        <v>1</v>
      </c>
      <c r="AF25" s="25">
        <v>1710220</v>
      </c>
      <c r="AG25" s="26">
        <v>7.1513575721885436</v>
      </c>
      <c r="AH25" s="26">
        <v>0.24978088561836861</v>
      </c>
      <c r="AI25" s="26">
        <v>1.868855933203406</v>
      </c>
      <c r="AJ25" s="26">
        <v>5.3409984745434409E-2</v>
      </c>
      <c r="AK25" s="26">
        <v>-7.7994898934387047</v>
      </c>
      <c r="AL25" s="25" t="s">
        <v>6542</v>
      </c>
      <c r="AM25" s="25">
        <f>VAR(AG25:AG26)</f>
        <v>2.6712440266134389E-2</v>
      </c>
      <c r="AN25" s="25">
        <f>VAR(AI25:AI26)</f>
        <v>8.9125855829972233E-6</v>
      </c>
      <c r="AO25" s="25">
        <f>VAR(AK25:AK26)</f>
        <v>3.508974582995121E-2</v>
      </c>
      <c r="AP25" s="25">
        <v>1</v>
      </c>
      <c r="AR25" s="25">
        <v>1710209</v>
      </c>
      <c r="AS25" s="25" t="s">
        <v>1476</v>
      </c>
      <c r="AT25" s="25" t="s">
        <v>6551</v>
      </c>
      <c r="AU25" s="25">
        <v>1</v>
      </c>
      <c r="AV25" t="s">
        <v>6455</v>
      </c>
      <c r="AW25" s="25">
        <v>847590</v>
      </c>
      <c r="AX25" s="25">
        <v>1710209</v>
      </c>
      <c r="AY25" s="26">
        <v>-49.317796188648508</v>
      </c>
      <c r="AZ25" s="26">
        <v>0.44298588318852039</v>
      </c>
      <c r="BA25" s="26">
        <v>-7.2990050013328203</v>
      </c>
      <c r="BB25" s="26">
        <v>2.1488912648019602E-2</v>
      </c>
      <c r="BC25" s="26">
        <v>9.0742438220140542</v>
      </c>
      <c r="BD25" s="25" t="s">
        <v>6542</v>
      </c>
      <c r="BE25" s="26">
        <f>VAR(AY25:AY26)</f>
        <v>55.181374491086899</v>
      </c>
      <c r="BF25" s="26">
        <f>VAR(BA25:BA26)</f>
        <v>1.2060327952047771</v>
      </c>
      <c r="BG25" s="26">
        <f>VAR(BC25:BC26)</f>
        <v>1.8418432799631432</v>
      </c>
      <c r="BH25" s="26">
        <v>1</v>
      </c>
      <c r="BI25" s="26">
        <f>AY25-AY26</f>
        <v>-10.505367627178657</v>
      </c>
      <c r="BJ25" s="26">
        <f>BA25-BA26</f>
        <v>-1.553082609010076</v>
      </c>
    </row>
    <row r="26" spans="1:62" x14ac:dyDescent="0.25">
      <c r="A26" s="25" t="s">
        <v>6476</v>
      </c>
      <c r="B26" s="26">
        <v>-57.98143512096501</v>
      </c>
      <c r="C26" s="26">
        <v>0.4133482049173588</v>
      </c>
      <c r="D26" s="26">
        <v>-8.5229063525460003</v>
      </c>
      <c r="E26" s="26">
        <v>0.29663596301935796</v>
      </c>
      <c r="F26" s="26">
        <v>10.201815699402992</v>
      </c>
      <c r="G26" s="27">
        <v>43347</v>
      </c>
      <c r="H26" s="25" t="s">
        <v>6552</v>
      </c>
      <c r="I26" s="18">
        <v>-58.01</v>
      </c>
      <c r="J26" s="18">
        <v>-8.4499999999999993</v>
      </c>
      <c r="K26" s="25">
        <f t="shared" si="0"/>
        <v>9.5899999999999963</v>
      </c>
      <c r="L26" s="26">
        <f t="shared" si="1"/>
        <v>2.8564879034988166E-2</v>
      </c>
      <c r="M26" s="26">
        <f t="shared" si="2"/>
        <v>-7.2906352546000974E-2</v>
      </c>
      <c r="N26" s="26">
        <f t="shared" si="3"/>
        <v>0.61181569940299596</v>
      </c>
      <c r="P26" s="25" t="s">
        <v>6550</v>
      </c>
      <c r="Q26" s="26">
        <v>-38.169129987300842</v>
      </c>
      <c r="R26" s="26">
        <v>0.46693404174935038</v>
      </c>
      <c r="S26" s="26">
        <v>-4.836240890740112</v>
      </c>
      <c r="T26" s="26">
        <v>4.8642260956101718E-2</v>
      </c>
      <c r="U26" s="26">
        <v>0.52079713862005406</v>
      </c>
      <c r="V26" s="25" t="s">
        <v>6532</v>
      </c>
      <c r="AB26" s="25" t="s">
        <v>6553</v>
      </c>
      <c r="AC26" s="25" t="s">
        <v>1496</v>
      </c>
      <c r="AD26" s="25" t="s">
        <v>6541</v>
      </c>
      <c r="AE26" s="25">
        <v>1</v>
      </c>
      <c r="AF26" s="25" t="s">
        <v>6554</v>
      </c>
      <c r="AG26" s="26">
        <v>7.3824958003816938</v>
      </c>
      <c r="AH26" s="26">
        <v>0.159008980324293</v>
      </c>
      <c r="AI26" s="26">
        <v>1.8646339465660522</v>
      </c>
      <c r="AJ26" s="26">
        <v>3.5513510695302342E-2</v>
      </c>
      <c r="AK26" s="26">
        <v>-7.5345757721467237</v>
      </c>
      <c r="AL26" s="25" t="s">
        <v>6542</v>
      </c>
      <c r="AR26" s="25">
        <v>1711061</v>
      </c>
      <c r="AS26" s="25" t="s">
        <v>1476</v>
      </c>
      <c r="AT26" s="25" t="s">
        <v>6555</v>
      </c>
      <c r="AU26" s="25">
        <v>2</v>
      </c>
      <c r="AV26" t="s">
        <v>6455</v>
      </c>
      <c r="AW26" s="25">
        <v>847560</v>
      </c>
      <c r="AX26" s="25">
        <v>1711061</v>
      </c>
      <c r="AY26" s="26">
        <v>-38.812428561469851</v>
      </c>
      <c r="AZ26" s="26">
        <v>0.35295741770651601</v>
      </c>
      <c r="BA26" s="26">
        <v>-5.7459223923227443</v>
      </c>
      <c r="BB26" s="26">
        <v>2.6579711268680774E-2</v>
      </c>
      <c r="BC26" s="26">
        <v>7.1549505771121034</v>
      </c>
      <c r="BD26" s="25" t="s">
        <v>6556</v>
      </c>
    </row>
    <row r="27" spans="1:62" x14ac:dyDescent="0.25">
      <c r="A27" s="25" t="s">
        <v>6476</v>
      </c>
      <c r="B27" s="26">
        <v>-57.604081541894288</v>
      </c>
      <c r="C27" s="26">
        <v>0.58453032508713954</v>
      </c>
      <c r="D27" s="26">
        <v>-8.4279861020363462</v>
      </c>
      <c r="E27" s="26">
        <v>3.3287582317129395E-2</v>
      </c>
      <c r="F27" s="26">
        <v>9.8198072743964815</v>
      </c>
      <c r="G27" s="27">
        <v>43362</v>
      </c>
      <c r="H27" s="25" t="s">
        <v>6557</v>
      </c>
      <c r="I27" s="18">
        <v>-58.01</v>
      </c>
      <c r="J27" s="18">
        <v>-8.4499999999999993</v>
      </c>
      <c r="K27" s="25">
        <f t="shared" si="0"/>
        <v>9.5899999999999963</v>
      </c>
      <c r="L27" s="26">
        <f t="shared" si="1"/>
        <v>0.40591845810570959</v>
      </c>
      <c r="M27" s="26">
        <f t="shared" si="2"/>
        <v>2.2013897963653051E-2</v>
      </c>
      <c r="N27" s="26">
        <f t="shared" si="3"/>
        <v>0.22980727439648518</v>
      </c>
      <c r="P27" s="25" t="s">
        <v>6558</v>
      </c>
      <c r="Q27" s="26">
        <v>-73.802192356232595</v>
      </c>
      <c r="R27" s="26">
        <v>0.21123039901735896</v>
      </c>
      <c r="S27" s="26">
        <v>-8.0091970565851209</v>
      </c>
      <c r="T27" s="26">
        <v>4.9954618303877311E-2</v>
      </c>
      <c r="U27" s="26">
        <v>-9.7286159035516278</v>
      </c>
      <c r="V27" s="25" t="s">
        <v>6532</v>
      </c>
      <c r="W27" s="25">
        <f>VAR(Q27:Q28)</f>
        <v>1.6821066829702564E-3</v>
      </c>
      <c r="X27" s="25">
        <f>VAR(S27:S28)</f>
        <v>1.6913053150396393E-3</v>
      </c>
      <c r="Y27" s="25">
        <v>1</v>
      </c>
      <c r="Z27" s="25">
        <f>VAR(U27:U28)</f>
        <v>0.13691284249794669</v>
      </c>
      <c r="AB27" s="25">
        <v>1710240</v>
      </c>
      <c r="AC27" s="25" t="s">
        <v>2365</v>
      </c>
      <c r="AD27" s="25" t="s">
        <v>6559</v>
      </c>
      <c r="AE27" s="25">
        <v>1</v>
      </c>
      <c r="AF27" s="25">
        <v>1710240</v>
      </c>
      <c r="AG27" s="26">
        <v>-56.567701040016956</v>
      </c>
      <c r="AH27" s="26">
        <v>0.36009572364902176</v>
      </c>
      <c r="AI27" s="26">
        <v>-6.9264232543352069</v>
      </c>
      <c r="AJ27" s="26">
        <v>4.5064324363018229E-2</v>
      </c>
      <c r="AK27" s="26">
        <v>-1.1563150053353013</v>
      </c>
      <c r="AL27" s="25" t="s">
        <v>6560</v>
      </c>
      <c r="AM27" s="25">
        <f>VAR(AG27:AG28)</f>
        <v>2.8346237322594309E-2</v>
      </c>
      <c r="AN27" s="25">
        <f>VAR(AI27:AI28)</f>
        <v>4.8288799299380384E-3</v>
      </c>
      <c r="AO27" s="25">
        <f>VAR(AK27:AK28)</f>
        <v>0.52458810930642574</v>
      </c>
      <c r="AP27" s="25">
        <v>1</v>
      </c>
      <c r="AR27" s="25">
        <v>1710093</v>
      </c>
      <c r="AS27" s="25" t="s">
        <v>1480</v>
      </c>
      <c r="AT27" s="25" t="s">
        <v>6505</v>
      </c>
      <c r="AU27" s="25">
        <v>1</v>
      </c>
      <c r="AV27" t="s">
        <v>6455</v>
      </c>
      <c r="AW27" s="25">
        <v>850260</v>
      </c>
      <c r="AX27" s="25">
        <v>1710093</v>
      </c>
      <c r="AY27" s="26">
        <v>-44.461282004703399</v>
      </c>
      <c r="AZ27" s="26">
        <v>0.31414567691339329</v>
      </c>
      <c r="BA27" s="26">
        <v>-6.5579712162479602</v>
      </c>
      <c r="BB27" s="26">
        <v>8.5261977569105307E-2</v>
      </c>
      <c r="BC27" s="26">
        <v>8.0024877252802824</v>
      </c>
      <c r="BD27" s="25" t="s">
        <v>6485</v>
      </c>
      <c r="BE27" s="26">
        <f>VAR(AY27:AY28)</f>
        <v>23.501391942904963</v>
      </c>
      <c r="BF27" s="26">
        <f>VAR(BA27:BA28)</f>
        <v>1.0057598825506204</v>
      </c>
      <c r="BG27" s="26">
        <f>VAR(BC27:BC28)</f>
        <v>10.081787248087139</v>
      </c>
      <c r="BH27" s="26">
        <v>1</v>
      </c>
      <c r="BI27" s="26">
        <f>AY27-AY28</f>
        <v>-6.8558576331345975</v>
      </c>
      <c r="BJ27" s="26">
        <f>BA27-BA28</f>
        <v>-1.4182805664258451</v>
      </c>
    </row>
    <row r="28" spans="1:62" x14ac:dyDescent="0.25">
      <c r="A28" s="25" t="s">
        <v>6476</v>
      </c>
      <c r="B28" s="26">
        <v>-58.053858352591995</v>
      </c>
      <c r="C28" s="26">
        <v>0.52968145634014874</v>
      </c>
      <c r="D28" s="26">
        <v>-8.4915997248636099</v>
      </c>
      <c r="E28" s="26">
        <v>3.3729096462321258E-2</v>
      </c>
      <c r="F28" s="26">
        <v>9.8789394463168847</v>
      </c>
      <c r="G28" s="27">
        <v>43363</v>
      </c>
      <c r="H28" s="25" t="s">
        <v>6561</v>
      </c>
      <c r="I28" s="18">
        <v>-58.01</v>
      </c>
      <c r="J28" s="18">
        <v>-8.4499999999999993</v>
      </c>
      <c r="K28" s="25">
        <f t="shared" si="0"/>
        <v>9.5899999999999963</v>
      </c>
      <c r="L28" s="26">
        <f t="shared" si="1"/>
        <v>-4.3858352591996663E-2</v>
      </c>
      <c r="M28" s="26">
        <f t="shared" si="2"/>
        <v>-4.1599724863610632E-2</v>
      </c>
      <c r="N28" s="26">
        <f t="shared" si="3"/>
        <v>0.28893944631688839</v>
      </c>
      <c r="P28" s="25" t="s">
        <v>6558</v>
      </c>
      <c r="Q28" s="26">
        <v>-73.744190516900204</v>
      </c>
      <c r="R28" s="26">
        <v>0.13172350270675381</v>
      </c>
      <c r="S28" s="26">
        <v>-8.0673572717676603</v>
      </c>
      <c r="T28" s="26">
        <v>3.2754492515500944E-2</v>
      </c>
      <c r="U28" s="26">
        <v>-9.205332342758922</v>
      </c>
      <c r="V28" s="25" t="s">
        <v>6532</v>
      </c>
      <c r="AB28" s="25" t="s">
        <v>6562</v>
      </c>
      <c r="AC28" s="25" t="s">
        <v>2365</v>
      </c>
      <c r="AD28" s="25" t="s">
        <v>6559</v>
      </c>
      <c r="AE28" s="25">
        <v>1</v>
      </c>
      <c r="AF28" s="25" t="s">
        <v>6563</v>
      </c>
      <c r="AG28" s="26">
        <v>-56.805802855728615</v>
      </c>
      <c r="AH28" s="26">
        <v>0.30469607827355899</v>
      </c>
      <c r="AI28" s="26">
        <v>-6.8281493521033525</v>
      </c>
      <c r="AJ28" s="26">
        <v>3.4724761818419436E-2</v>
      </c>
      <c r="AK28" s="26">
        <v>-2.180608038901795</v>
      </c>
      <c r="AL28" s="25" t="s">
        <v>6560</v>
      </c>
      <c r="AR28" s="25">
        <v>1710955</v>
      </c>
      <c r="AS28" s="25" t="s">
        <v>1480</v>
      </c>
      <c r="AT28" s="25" t="s">
        <v>6564</v>
      </c>
      <c r="AU28" s="25">
        <v>2</v>
      </c>
      <c r="AV28" t="s">
        <v>6455</v>
      </c>
      <c r="AW28" s="25">
        <v>881070</v>
      </c>
      <c r="AX28" s="25">
        <v>1710955</v>
      </c>
      <c r="AY28" s="26">
        <v>-37.605424371568802</v>
      </c>
      <c r="AZ28" s="26">
        <v>0.1797397413120167</v>
      </c>
      <c r="BA28" s="26">
        <v>-5.1396906498221151</v>
      </c>
      <c r="BB28" s="26">
        <v>9.333348727980556E-2</v>
      </c>
      <c r="BC28" s="26">
        <v>3.5121008270081191</v>
      </c>
      <c r="BD28" s="25" t="s">
        <v>6502</v>
      </c>
    </row>
    <row r="29" spans="1:62" x14ac:dyDescent="0.25">
      <c r="A29" s="25" t="s">
        <v>6476</v>
      </c>
      <c r="B29" s="26">
        <v>-58.131351411267701</v>
      </c>
      <c r="C29" s="26">
        <v>0.63218225243693127</v>
      </c>
      <c r="D29" s="26">
        <v>-8.3236650063121171</v>
      </c>
      <c r="E29" s="26">
        <v>0.13495781351962577</v>
      </c>
      <c r="F29" s="26">
        <v>8.4579686392292359</v>
      </c>
      <c r="G29" s="27">
        <v>43368</v>
      </c>
      <c r="H29" s="25" t="s">
        <v>6565</v>
      </c>
      <c r="I29" s="18">
        <v>-58.01</v>
      </c>
      <c r="J29" s="18">
        <v>-8.4499999999999993</v>
      </c>
      <c r="K29" s="25">
        <f t="shared" si="0"/>
        <v>9.5899999999999963</v>
      </c>
      <c r="L29" s="26">
        <f t="shared" si="1"/>
        <v>-0.12135141126770321</v>
      </c>
      <c r="M29" s="26">
        <f t="shared" si="2"/>
        <v>0.12633499368788215</v>
      </c>
      <c r="N29" s="26">
        <f t="shared" si="3"/>
        <v>-1.1320313607707604</v>
      </c>
      <c r="P29" s="25" t="s">
        <v>6566</v>
      </c>
      <c r="Q29" s="26">
        <v>-53.129277053096082</v>
      </c>
      <c r="R29" s="26">
        <v>6.9845271394918307E-2</v>
      </c>
      <c r="S29" s="26">
        <v>-7.6676845840486791</v>
      </c>
      <c r="T29" s="26">
        <v>2.973192156572221E-2</v>
      </c>
      <c r="U29" s="26">
        <v>8.2121996192933508</v>
      </c>
      <c r="V29" s="25" t="s">
        <v>6542</v>
      </c>
      <c r="W29" s="25">
        <f>VAR(Q29:Q30)</f>
        <v>1.7243921924865246E-2</v>
      </c>
      <c r="X29" s="25">
        <f>VAR(S29:S30)</f>
        <v>5.3070512796215526E-3</v>
      </c>
      <c r="Y29" s="25">
        <v>1</v>
      </c>
      <c r="Z29" s="25">
        <f>VAR(U29:U30)</f>
        <v>0.20383416780309746</v>
      </c>
      <c r="AB29" s="25">
        <v>1710260</v>
      </c>
      <c r="AC29" s="25" t="s">
        <v>2159</v>
      </c>
      <c r="AD29" s="25" t="s">
        <v>6567</v>
      </c>
      <c r="AE29" s="25">
        <v>1</v>
      </c>
      <c r="AF29" s="25">
        <v>1710260</v>
      </c>
      <c r="AG29" s="26">
        <v>-17.579862448325098</v>
      </c>
      <c r="AH29" s="26">
        <v>0.33728350172819371</v>
      </c>
      <c r="AI29" s="26">
        <v>-1.6779726598807609</v>
      </c>
      <c r="AJ29" s="26">
        <v>9.3338735822609917E-2</v>
      </c>
      <c r="AK29" s="26">
        <v>-4.1560811692790107</v>
      </c>
      <c r="AL29" s="25" t="s">
        <v>6520</v>
      </c>
      <c r="AM29" s="25">
        <f>VAR(AG29:AG30)</f>
        <v>5.6076285386319875E-2</v>
      </c>
      <c r="AN29" s="25">
        <f>VAR(AI29:AI30)</f>
        <v>2.6073572278911735E-8</v>
      </c>
      <c r="AO29" s="25">
        <f>VAR(AK29:AK30)</f>
        <v>5.5466153535515456E-2</v>
      </c>
      <c r="AP29" s="25">
        <v>1</v>
      </c>
      <c r="AR29" s="25">
        <v>1710169</v>
      </c>
      <c r="AS29" s="25" t="s">
        <v>1487</v>
      </c>
      <c r="AT29" s="25" t="s">
        <v>6568</v>
      </c>
      <c r="AU29" s="25">
        <v>1</v>
      </c>
      <c r="AV29" t="s">
        <v>6455</v>
      </c>
      <c r="AW29" s="25">
        <v>836940</v>
      </c>
      <c r="AX29" s="25">
        <v>1710169</v>
      </c>
      <c r="AY29" s="26">
        <v>-32.180156945922192</v>
      </c>
      <c r="AZ29" s="26">
        <v>0.19234412269936071</v>
      </c>
      <c r="BA29" s="26">
        <v>-4.922209149242657</v>
      </c>
      <c r="BB29" s="26">
        <v>4.5887441226427954E-2</v>
      </c>
      <c r="BC29" s="26">
        <v>7.1975162480190633</v>
      </c>
      <c r="BD29" s="25" t="s">
        <v>6532</v>
      </c>
      <c r="BE29" s="26">
        <f>VAR(AY29:AY30)</f>
        <v>6.1929731375488686</v>
      </c>
      <c r="BF29" s="26">
        <f>VAR(BA29:BA30)</f>
        <v>1.7663098354150246E-2</v>
      </c>
      <c r="BG29" s="26">
        <f>VAR(BC29:BC30)</f>
        <v>2.0316162764962655</v>
      </c>
      <c r="BH29" s="26">
        <v>1</v>
      </c>
      <c r="BI29" s="26">
        <f>AY29-AY30</f>
        <v>-3.5193673117618367</v>
      </c>
      <c r="BJ29" s="26">
        <f>BA29-BA30</f>
        <v>-0.18795264485582663</v>
      </c>
    </row>
    <row r="30" spans="1:62" x14ac:dyDescent="0.25">
      <c r="A30" s="25" t="s">
        <v>6476</v>
      </c>
      <c r="B30" s="26">
        <v>-58.128127556077565</v>
      </c>
      <c r="C30" s="26">
        <v>0.47710626030451481</v>
      </c>
      <c r="D30" s="26">
        <v>-8.3609848400158864</v>
      </c>
      <c r="E30" s="26">
        <v>0.12255626109318371</v>
      </c>
      <c r="F30" s="26">
        <v>8.7597511640495256</v>
      </c>
      <c r="G30" s="27">
        <v>43369</v>
      </c>
      <c r="H30" s="25" t="s">
        <v>6569</v>
      </c>
      <c r="I30" s="18">
        <v>-58.01</v>
      </c>
      <c r="J30" s="18">
        <v>-8.4499999999999993</v>
      </c>
      <c r="K30" s="25">
        <f t="shared" si="0"/>
        <v>9.5899999999999963</v>
      </c>
      <c r="L30" s="26">
        <f t="shared" si="1"/>
        <v>-0.11812755607756742</v>
      </c>
      <c r="M30" s="26">
        <f t="shared" si="2"/>
        <v>8.9015159984112913E-2</v>
      </c>
      <c r="N30" s="26">
        <f t="shared" si="3"/>
        <v>-0.83024883595047072</v>
      </c>
      <c r="P30" s="25" t="s">
        <v>6566</v>
      </c>
      <c r="Q30" s="26">
        <v>-53.314986083166595</v>
      </c>
      <c r="R30" s="26">
        <v>0.19037611329190079</v>
      </c>
      <c r="S30" s="26">
        <v>-7.7707093507761176</v>
      </c>
      <c r="T30" s="26">
        <v>5.547587277114422E-2</v>
      </c>
      <c r="U30" s="26">
        <v>8.8506887230423459</v>
      </c>
      <c r="V30" s="25" t="s">
        <v>6542</v>
      </c>
      <c r="AB30" s="25" t="s">
        <v>6570</v>
      </c>
      <c r="AC30" s="25" t="s">
        <v>2159</v>
      </c>
      <c r="AD30" s="25" t="s">
        <v>6567</v>
      </c>
      <c r="AE30" s="25">
        <v>1</v>
      </c>
      <c r="AF30" s="25" t="s">
        <v>6571</v>
      </c>
      <c r="AG30" s="26">
        <v>-17.914754327552767</v>
      </c>
      <c r="AH30" s="26">
        <v>0.23113079323438254</v>
      </c>
      <c r="AI30" s="26">
        <v>-1.6782010173736484</v>
      </c>
      <c r="AJ30" s="26">
        <v>4.6653886332140598E-2</v>
      </c>
      <c r="AK30" s="26">
        <v>-4.4891461885635806</v>
      </c>
      <c r="AL30" s="25" t="s">
        <v>6520</v>
      </c>
      <c r="AR30" s="25">
        <v>1710819</v>
      </c>
      <c r="AS30" s="25" t="s">
        <v>1487</v>
      </c>
      <c r="AT30" s="25" t="s">
        <v>6460</v>
      </c>
      <c r="AU30" s="25">
        <v>2</v>
      </c>
      <c r="AV30" t="s">
        <v>6455</v>
      </c>
      <c r="AW30" s="25">
        <v>837090</v>
      </c>
      <c r="AX30" s="25">
        <v>1710819</v>
      </c>
      <c r="AY30" s="26">
        <v>-28.660789634160356</v>
      </c>
      <c r="AZ30" s="26">
        <v>0.25732293296599695</v>
      </c>
      <c r="BA30" s="26">
        <v>-4.7342565043868303</v>
      </c>
      <c r="BB30" s="26">
        <v>2.1232251441496302E-2</v>
      </c>
      <c r="BC30" s="26">
        <v>9.2132624009342869</v>
      </c>
      <c r="BD30" s="25" t="s">
        <v>6461</v>
      </c>
    </row>
    <row r="31" spans="1:62" x14ac:dyDescent="0.25">
      <c r="A31" s="25" t="s">
        <v>6476</v>
      </c>
      <c r="B31" s="26">
        <v>-58.219260783429753</v>
      </c>
      <c r="C31" s="26">
        <v>0.51515923114627693</v>
      </c>
      <c r="D31" s="26">
        <v>-8.3779577124328277</v>
      </c>
      <c r="E31" s="26">
        <v>0.15110187435098904</v>
      </c>
      <c r="F31" s="26">
        <v>8.8044009160328685</v>
      </c>
      <c r="G31" s="27">
        <v>43374</v>
      </c>
      <c r="H31" s="25" t="s">
        <v>6572</v>
      </c>
      <c r="I31" s="18">
        <v>-58.01</v>
      </c>
      <c r="J31" s="18">
        <v>-8.4499999999999993</v>
      </c>
      <c r="K31" s="25">
        <f t="shared" si="0"/>
        <v>9.5899999999999963</v>
      </c>
      <c r="L31" s="26">
        <f t="shared" si="1"/>
        <v>-0.20926078342975529</v>
      </c>
      <c r="M31" s="26">
        <f t="shared" si="2"/>
        <v>7.204228756717157E-2</v>
      </c>
      <c r="N31" s="26">
        <f t="shared" si="3"/>
        <v>-0.78559908396712785</v>
      </c>
      <c r="P31" s="25" t="s">
        <v>6573</v>
      </c>
      <c r="Q31" s="26">
        <v>8.0031784175880745</v>
      </c>
      <c r="R31" s="26">
        <v>0.32609659412441594</v>
      </c>
      <c r="S31" s="26">
        <v>1.8573710294754187</v>
      </c>
      <c r="T31" s="26">
        <v>6.1175209269467741E-2</v>
      </c>
      <c r="U31" s="26">
        <v>-6.8557898182152748</v>
      </c>
      <c r="V31" s="25" t="s">
        <v>6542</v>
      </c>
      <c r="W31" s="25">
        <f>VAR(Q31:Q32)</f>
        <v>1.0376849095215031E-2</v>
      </c>
      <c r="X31" s="25">
        <f>VAR(S31:S32)</f>
        <v>4.82489236873934E-4</v>
      </c>
      <c r="Y31" s="25">
        <v>1</v>
      </c>
      <c r="Z31" s="25">
        <f>VAR(U31:U32)</f>
        <v>5.4550456316716633E-3</v>
      </c>
      <c r="AB31" s="25">
        <v>1710280</v>
      </c>
      <c r="AC31" s="25" t="s">
        <v>2105</v>
      </c>
      <c r="AD31" s="25" t="s">
        <v>6567</v>
      </c>
      <c r="AE31" s="25">
        <v>1</v>
      </c>
      <c r="AF31" s="25">
        <v>1710280</v>
      </c>
      <c r="AG31" s="26">
        <v>-13.52429171030478</v>
      </c>
      <c r="AH31" s="26">
        <v>0.22138447152413773</v>
      </c>
      <c r="AI31" s="26">
        <v>-1.8515181173996142</v>
      </c>
      <c r="AJ31" s="26">
        <v>1.5071884036554335E-2</v>
      </c>
      <c r="AK31" s="26">
        <v>1.2878532288921338</v>
      </c>
      <c r="AL31" s="25" t="s">
        <v>6574</v>
      </c>
      <c r="AM31" s="25">
        <f>VAR(AG31:AG32)</f>
        <v>4.7812789222912967E-2</v>
      </c>
      <c r="AN31" s="25">
        <f>VAR(AI31:AI32)</f>
        <v>4.2140601763064403E-3</v>
      </c>
      <c r="AO31" s="25">
        <f>VAR(AK31:AK32)</f>
        <v>0.54462584701706174</v>
      </c>
      <c r="AP31" s="25">
        <v>1</v>
      </c>
      <c r="AR31" s="25">
        <v>1710265</v>
      </c>
      <c r="AS31" s="25" t="s">
        <v>1490</v>
      </c>
      <c r="AT31" s="25" t="s">
        <v>6575</v>
      </c>
      <c r="AU31" s="25">
        <v>1</v>
      </c>
      <c r="AV31" t="s">
        <v>6455</v>
      </c>
      <c r="AW31" s="25">
        <v>836970</v>
      </c>
      <c r="AX31" s="25">
        <v>1710265</v>
      </c>
      <c r="AY31" s="26">
        <v>-30.585908351760281</v>
      </c>
      <c r="AZ31" s="26">
        <v>0.25440848847163205</v>
      </c>
      <c r="BA31" s="26">
        <v>-5.2946746674765457</v>
      </c>
      <c r="BB31" s="26">
        <v>3.5707203593813519E-2</v>
      </c>
      <c r="BC31" s="26">
        <v>11.771488988052084</v>
      </c>
      <c r="BD31" s="25" t="s">
        <v>6574</v>
      </c>
      <c r="BE31" s="26">
        <f>VAR(AY31:AY32)</f>
        <v>2.1120850818377916</v>
      </c>
      <c r="BF31" s="26">
        <f>VAR(BA31:BA32)</f>
        <v>0.20812109901372866</v>
      </c>
      <c r="BG31" s="26">
        <f>VAR(BC31:BC32)</f>
        <v>4.8238297663187382</v>
      </c>
      <c r="BH31" s="26">
        <v>1</v>
      </c>
      <c r="BI31" s="26">
        <f>AY31-AY32</f>
        <v>2.0552786097450593</v>
      </c>
      <c r="BJ31" s="26">
        <f>BA31-BA32</f>
        <v>0.64516834859395988</v>
      </c>
    </row>
    <row r="32" spans="1:62" x14ac:dyDescent="0.25">
      <c r="A32" s="25" t="s">
        <v>6476</v>
      </c>
      <c r="B32" s="26">
        <v>-58.195286311792415</v>
      </c>
      <c r="C32" s="26">
        <v>0.51158996825998138</v>
      </c>
      <c r="D32" s="26">
        <v>-8.3429168460097056</v>
      </c>
      <c r="E32" s="26">
        <v>0.12127106752023827</v>
      </c>
      <c r="F32" s="26">
        <v>8.5480484562852297</v>
      </c>
      <c r="G32" s="27">
        <v>43376</v>
      </c>
      <c r="H32" s="25" t="s">
        <v>6576</v>
      </c>
      <c r="I32" s="18">
        <v>-58.01</v>
      </c>
      <c r="J32" s="18">
        <v>-8.4499999999999993</v>
      </c>
      <c r="K32" s="25">
        <f t="shared" si="0"/>
        <v>9.5899999999999963</v>
      </c>
      <c r="L32" s="26">
        <f t="shared" si="1"/>
        <v>-0.18528631179241728</v>
      </c>
      <c r="M32" s="26">
        <f t="shared" si="2"/>
        <v>0.10708315399029367</v>
      </c>
      <c r="N32" s="26">
        <f t="shared" si="3"/>
        <v>-1.0419515437147666</v>
      </c>
      <c r="P32" s="25" t="s">
        <v>6573</v>
      </c>
      <c r="Q32" s="26">
        <v>8.1472398565314297</v>
      </c>
      <c r="R32" s="26">
        <v>0.29705899889215565</v>
      </c>
      <c r="S32" s="26">
        <v>1.8884351321302173</v>
      </c>
      <c r="T32" s="26">
        <v>2.4082080007011977E-2</v>
      </c>
      <c r="U32" s="26">
        <v>-6.9602412005103087</v>
      </c>
      <c r="V32" s="25" t="s">
        <v>6542</v>
      </c>
      <c r="AB32" s="25" t="s">
        <v>6577</v>
      </c>
      <c r="AC32" s="25" t="s">
        <v>2105</v>
      </c>
      <c r="AD32" s="25" t="s">
        <v>6567</v>
      </c>
      <c r="AE32" s="25">
        <v>1</v>
      </c>
      <c r="AF32" s="25" t="s">
        <v>6578</v>
      </c>
      <c r="AG32" s="26">
        <v>-13.215057853093404</v>
      </c>
      <c r="AH32" s="26">
        <v>0.15530846064061471</v>
      </c>
      <c r="AI32" s="26">
        <v>-1.9433229122232665</v>
      </c>
      <c r="AJ32" s="26">
        <v>7.0121717295935845E-2</v>
      </c>
      <c r="AK32" s="26">
        <v>2.331525444692728</v>
      </c>
      <c r="AL32" s="25" t="s">
        <v>6574</v>
      </c>
      <c r="AR32" s="25">
        <v>1711022</v>
      </c>
      <c r="AS32" s="25" t="s">
        <v>1490</v>
      </c>
      <c r="AT32" s="25" t="s">
        <v>6579</v>
      </c>
      <c r="AU32" s="25">
        <v>2</v>
      </c>
      <c r="AV32" t="s">
        <v>6455</v>
      </c>
      <c r="AW32" s="25">
        <v>837150</v>
      </c>
      <c r="AX32" s="25">
        <v>1711022</v>
      </c>
      <c r="AY32" s="26">
        <v>-32.64118696150534</v>
      </c>
      <c r="AZ32" s="26">
        <v>0.23027374247532442</v>
      </c>
      <c r="BA32" s="26">
        <v>-5.9398430160705056</v>
      </c>
      <c r="BB32" s="26">
        <v>1.7670730463340185E-2</v>
      </c>
      <c r="BC32" s="26">
        <v>14.877557167058704</v>
      </c>
      <c r="BD32" s="25" t="s">
        <v>6580</v>
      </c>
    </row>
    <row r="33" spans="1:62" x14ac:dyDescent="0.25">
      <c r="A33" s="25" t="s">
        <v>6476</v>
      </c>
      <c r="B33" s="26">
        <v>-58.079438316708995</v>
      </c>
      <c r="C33" s="26">
        <v>0.54454177018666772</v>
      </c>
      <c r="D33" s="26">
        <v>-8.4638555480768165</v>
      </c>
      <c r="E33" s="26">
        <v>0.10915333920252161</v>
      </c>
      <c r="F33" s="26">
        <v>9.6314060679055373</v>
      </c>
      <c r="G33" s="27">
        <v>43377</v>
      </c>
      <c r="H33" s="25" t="s">
        <v>6581</v>
      </c>
      <c r="I33" s="18">
        <v>-58.01</v>
      </c>
      <c r="J33" s="18">
        <v>-8.4499999999999993</v>
      </c>
      <c r="K33" s="25">
        <f t="shared" si="0"/>
        <v>9.5899999999999963</v>
      </c>
      <c r="L33" s="26">
        <f t="shared" si="1"/>
        <v>-6.9438316708996695E-2</v>
      </c>
      <c r="M33" s="26">
        <f t="shared" si="2"/>
        <v>-1.3855548076817215E-2</v>
      </c>
      <c r="N33" s="26">
        <f t="shared" si="3"/>
        <v>4.1406067905541022E-2</v>
      </c>
      <c r="P33" s="25" t="s">
        <v>6582</v>
      </c>
      <c r="Q33" s="26">
        <v>-22.122836514099383</v>
      </c>
      <c r="R33" s="26">
        <v>0.3991154306210638</v>
      </c>
      <c r="S33" s="26">
        <v>-3.1010607816344686</v>
      </c>
      <c r="T33" s="26">
        <v>5.1284159553827341E-2</v>
      </c>
      <c r="U33" s="26">
        <v>2.6856497389763661</v>
      </c>
      <c r="V33" s="25" t="s">
        <v>6560</v>
      </c>
      <c r="W33" s="25">
        <f>VAR(Q33:Q34)</f>
        <v>1.8467929940277086E-2</v>
      </c>
      <c r="X33" s="25">
        <f>VAR(S33:S34)</f>
        <v>3.8628629667590667E-4</v>
      </c>
      <c r="Y33" s="25">
        <v>1</v>
      </c>
      <c r="Z33" s="25">
        <f>VAR(U33:U34)</f>
        <v>4.5524952799936571E-4</v>
      </c>
      <c r="AB33" s="25">
        <v>1710300</v>
      </c>
      <c r="AC33" s="25" t="s">
        <v>1879</v>
      </c>
      <c r="AD33" s="25" t="s">
        <v>6567</v>
      </c>
      <c r="AE33" s="25">
        <v>1</v>
      </c>
      <c r="AF33" s="25">
        <v>1710300</v>
      </c>
      <c r="AG33" s="26">
        <v>-121.58654518856736</v>
      </c>
      <c r="AH33" s="26">
        <v>0.3653378206292619</v>
      </c>
      <c r="AI33" s="26">
        <v>-16.087073462048906</v>
      </c>
      <c r="AJ33" s="26">
        <v>5.7567473162417053E-2</v>
      </c>
      <c r="AK33" s="26">
        <v>7.1100425078238914</v>
      </c>
      <c r="AL33" s="25" t="s">
        <v>6583</v>
      </c>
      <c r="AM33" s="25">
        <f>VAR(AG33:AG34)</f>
        <v>0.25740506477065717</v>
      </c>
      <c r="AN33" s="25">
        <f>VAR(AI33:AI34)</f>
        <v>1.8167476157209955E-3</v>
      </c>
      <c r="AO33" s="25">
        <f>VAR(AK33:AK34)</f>
        <v>0.71967669490842279</v>
      </c>
      <c r="AP33" s="25">
        <v>1</v>
      </c>
      <c r="AR33" s="25">
        <v>1710095</v>
      </c>
      <c r="AS33" s="25" t="s">
        <v>1494</v>
      </c>
      <c r="AT33" s="25" t="s">
        <v>6505</v>
      </c>
      <c r="AU33" s="25">
        <v>1</v>
      </c>
      <c r="AV33" t="s">
        <v>6455</v>
      </c>
      <c r="AW33" s="25">
        <v>838560</v>
      </c>
      <c r="AX33" s="25">
        <v>1710095</v>
      </c>
      <c r="AY33" s="26">
        <v>14.084775721592115</v>
      </c>
      <c r="AZ33" s="26">
        <v>0.22562191828279349</v>
      </c>
      <c r="BA33" s="26">
        <v>2.0993232618841118</v>
      </c>
      <c r="BB33" s="26">
        <v>5.6859371869175605E-2</v>
      </c>
      <c r="BC33" s="26">
        <v>-2.7098103734807797</v>
      </c>
      <c r="BD33" s="25" t="s">
        <v>6485</v>
      </c>
      <c r="BE33" s="26">
        <f>VAR(AY33:AY34)</f>
        <v>53.894637860251294</v>
      </c>
      <c r="BF33" s="26">
        <f>VAR(BA33:BA34)</f>
        <v>1.5407471374083039</v>
      </c>
      <c r="BG33" s="26">
        <f>VAR(BC33:BC34)</f>
        <v>6.7021449659637646</v>
      </c>
      <c r="BH33" s="26">
        <v>1</v>
      </c>
      <c r="BI33" s="26">
        <f>AY33-AY34</f>
        <v>10.38216141853432</v>
      </c>
      <c r="BJ33" s="26">
        <f>BA33-BA34</f>
        <v>1.7554185469045858</v>
      </c>
    </row>
    <row r="34" spans="1:62" x14ac:dyDescent="0.25">
      <c r="A34" s="25" t="s">
        <v>6476</v>
      </c>
      <c r="B34" s="26">
        <v>-58.005130904513685</v>
      </c>
      <c r="C34" s="26">
        <v>0.18396220329298404</v>
      </c>
      <c r="D34" s="26">
        <v>-8.4217111662036022</v>
      </c>
      <c r="E34" s="26">
        <v>7.1031611068687051E-2</v>
      </c>
      <c r="F34" s="26">
        <v>9.3685584251151326</v>
      </c>
      <c r="G34" s="27">
        <v>43396</v>
      </c>
      <c r="H34" s="25" t="s">
        <v>6584</v>
      </c>
      <c r="I34" s="18">
        <v>-58.01</v>
      </c>
      <c r="J34" s="18">
        <v>-8.4499999999999993</v>
      </c>
      <c r="K34" s="25">
        <f t="shared" si="0"/>
        <v>9.5899999999999963</v>
      </c>
      <c r="L34" s="26">
        <f t="shared" si="1"/>
        <v>4.8690954863133129E-3</v>
      </c>
      <c r="M34" s="26">
        <f t="shared" si="2"/>
        <v>2.8288833796397128E-2</v>
      </c>
      <c r="N34" s="26">
        <f t="shared" si="3"/>
        <v>-0.22144157488486371</v>
      </c>
      <c r="P34" s="25" t="s">
        <v>6582</v>
      </c>
      <c r="Q34" s="26">
        <v>-21.930649470101734</v>
      </c>
      <c r="R34" s="26">
        <v>0.25901659939343769</v>
      </c>
      <c r="S34" s="26">
        <v>-3.0732655915226559</v>
      </c>
      <c r="T34" s="26">
        <v>1.3679801291559306E-2</v>
      </c>
      <c r="U34" s="26">
        <v>2.6554752620795128</v>
      </c>
      <c r="V34" s="25" t="s">
        <v>6560</v>
      </c>
      <c r="AB34" s="25" t="s">
        <v>6585</v>
      </c>
      <c r="AC34" s="25" t="s">
        <v>1879</v>
      </c>
      <c r="AD34" s="25" t="s">
        <v>6567</v>
      </c>
      <c r="AE34" s="25">
        <v>1</v>
      </c>
      <c r="AF34" s="25" t="s">
        <v>6586</v>
      </c>
      <c r="AG34" s="26">
        <v>-120.86904248505934</v>
      </c>
      <c r="AH34" s="26">
        <v>0.13613477129642634</v>
      </c>
      <c r="AI34" s="26">
        <v>-16.147351942715243</v>
      </c>
      <c r="AJ34" s="26">
        <v>7.3271776169574102E-2</v>
      </c>
      <c r="AK34" s="26">
        <v>8.3097730566626069</v>
      </c>
      <c r="AL34" s="25" t="s">
        <v>6583</v>
      </c>
      <c r="AR34" s="25">
        <v>1710875</v>
      </c>
      <c r="AS34" s="25" t="s">
        <v>1494</v>
      </c>
      <c r="AT34" s="25" t="s">
        <v>6587</v>
      </c>
      <c r="AU34" s="25">
        <v>2</v>
      </c>
      <c r="AV34" t="s">
        <v>6455</v>
      </c>
      <c r="AW34" s="25">
        <v>871440</v>
      </c>
      <c r="AX34" s="25">
        <v>1710875</v>
      </c>
      <c r="AY34" s="26">
        <v>3.702614303057794</v>
      </c>
      <c r="AZ34" s="26">
        <v>8.9471706250463662E-2</v>
      </c>
      <c r="BA34" s="26">
        <v>0.34390471497952602</v>
      </c>
      <c r="BB34" s="26">
        <v>8.3347044396597028E-2</v>
      </c>
      <c r="BC34" s="26">
        <v>0.95137658322158591</v>
      </c>
      <c r="BD34" s="25" t="s">
        <v>6529</v>
      </c>
    </row>
    <row r="35" spans="1:62" x14ac:dyDescent="0.25">
      <c r="A35" s="25" t="s">
        <v>6476</v>
      </c>
      <c r="B35" s="26">
        <v>-58.419747571116268</v>
      </c>
      <c r="C35" s="26">
        <v>0.53827210621676269</v>
      </c>
      <c r="D35" s="26">
        <v>-8.4963331669799018</v>
      </c>
      <c r="E35" s="26">
        <v>8.7371974168623981E-2</v>
      </c>
      <c r="F35" s="26">
        <v>9.5509177647229464</v>
      </c>
      <c r="G35" s="27">
        <v>43397</v>
      </c>
      <c r="H35" s="25" t="s">
        <v>6588</v>
      </c>
      <c r="I35" s="18">
        <v>-58.01</v>
      </c>
      <c r="J35" s="18">
        <v>-8.4499999999999993</v>
      </c>
      <c r="K35" s="25">
        <f t="shared" si="0"/>
        <v>9.5899999999999963</v>
      </c>
      <c r="L35" s="26">
        <f t="shared" si="1"/>
        <v>-0.40974757111627014</v>
      </c>
      <c r="M35" s="26">
        <f t="shared" si="2"/>
        <v>-4.6333166979902529E-2</v>
      </c>
      <c r="N35" s="26">
        <f t="shared" si="3"/>
        <v>-3.9082235277049904E-2</v>
      </c>
      <c r="P35" s="25" t="s">
        <v>6563</v>
      </c>
      <c r="Q35" s="26">
        <v>-56.805802855728615</v>
      </c>
      <c r="R35" s="26">
        <v>0.30469607827355899</v>
      </c>
      <c r="S35" s="26">
        <v>-6.8281493521033525</v>
      </c>
      <c r="T35" s="26">
        <v>3.4724761818419436E-2</v>
      </c>
      <c r="U35" s="26">
        <v>-2.180608038901795</v>
      </c>
      <c r="V35" s="25" t="s">
        <v>6560</v>
      </c>
      <c r="W35" s="25">
        <f>VAR(Q35:Q36)</f>
        <v>0.52783627002651745</v>
      </c>
      <c r="X35" s="25">
        <f>VAR(S35:S36)</f>
        <v>2.3513244746079106E-4</v>
      </c>
      <c r="Y35" s="25">
        <v>1</v>
      </c>
      <c r="Z35" s="25">
        <f>VAR(U35:U36)</f>
        <v>0.72113324486709551</v>
      </c>
      <c r="AB35" s="25">
        <v>1710320</v>
      </c>
      <c r="AC35" s="25" t="s">
        <v>1584</v>
      </c>
      <c r="AD35" s="25" t="s">
        <v>6589</v>
      </c>
      <c r="AE35" s="25">
        <v>1</v>
      </c>
      <c r="AF35" s="25">
        <v>1710320</v>
      </c>
      <c r="AG35" s="26">
        <v>-15.439880541012641</v>
      </c>
      <c r="AH35" s="26">
        <v>0.19323194066379071</v>
      </c>
      <c r="AI35" s="26">
        <v>-2.0799052186189773</v>
      </c>
      <c r="AJ35" s="26">
        <v>3.1142707052830284E-2</v>
      </c>
      <c r="AK35" s="26">
        <v>1.1993612079391767</v>
      </c>
      <c r="AL35" s="25" t="s">
        <v>6583</v>
      </c>
      <c r="AM35" s="25">
        <f>VAR(AG35:AG36)</f>
        <v>8.1380220940670156E-2</v>
      </c>
      <c r="AN35" s="25">
        <f>VAR(AI35:AI36)</f>
        <v>1.2583260844944611E-3</v>
      </c>
      <c r="AO35" s="25">
        <f>VAR(AK35:AK36)</f>
        <v>2.2172683359124484E-6</v>
      </c>
      <c r="AP35" s="25">
        <v>1</v>
      </c>
      <c r="AR35" s="25">
        <v>1710025</v>
      </c>
      <c r="AS35" s="25" t="s">
        <v>1500</v>
      </c>
      <c r="AT35" s="25" t="s">
        <v>6453</v>
      </c>
      <c r="AU35" s="25">
        <v>1</v>
      </c>
      <c r="AV35" t="s">
        <v>6455</v>
      </c>
      <c r="AW35" s="25">
        <v>842430</v>
      </c>
      <c r="AX35" s="25">
        <v>1710025</v>
      </c>
      <c r="AY35" s="26">
        <v>1.1060525305213731</v>
      </c>
      <c r="AZ35" s="26">
        <v>0.23903781004491839</v>
      </c>
      <c r="BA35" s="26">
        <v>0.7754025339263837</v>
      </c>
      <c r="BB35" s="26">
        <v>5.8938379082711684E-2</v>
      </c>
      <c r="BC35" s="26">
        <v>-5.0971677408896969</v>
      </c>
      <c r="BD35" s="25" t="s">
        <v>6451</v>
      </c>
      <c r="BE35" s="26">
        <f>VAR(AY35:AY36)</f>
        <v>5.2699648172947109</v>
      </c>
      <c r="BF35" s="26">
        <f>VAR(BA35:BA36)</f>
        <v>0.19729015601340627</v>
      </c>
      <c r="BG35" s="26">
        <f>VAR(BC35:BC36)</f>
        <v>1.5819303529714688</v>
      </c>
      <c r="BH35" s="26">
        <v>1</v>
      </c>
      <c r="BI35" s="26">
        <f>AY35-AY36</f>
        <v>3.2465257791352009</v>
      </c>
      <c r="BJ35" s="26">
        <f>BA35-BA36</f>
        <v>0.62815627993900724</v>
      </c>
    </row>
    <row r="36" spans="1:62" x14ac:dyDescent="0.25">
      <c r="A36" s="25" t="s">
        <v>6476</v>
      </c>
      <c r="B36" s="26">
        <v>-58.103614842877192</v>
      </c>
      <c r="C36" s="26">
        <v>0.46196019900706675</v>
      </c>
      <c r="D36" s="26">
        <v>-8.3103823400989913</v>
      </c>
      <c r="E36" s="26">
        <v>6.0207766371233332E-2</v>
      </c>
      <c r="F36" s="26">
        <v>8.3794438779147384</v>
      </c>
      <c r="G36" s="27">
        <v>43517</v>
      </c>
      <c r="H36" s="25" t="s">
        <v>6590</v>
      </c>
      <c r="I36" s="18">
        <v>-58.01</v>
      </c>
      <c r="J36" s="18">
        <v>-8.4499999999999993</v>
      </c>
      <c r="K36" s="25">
        <f t="shared" si="0"/>
        <v>9.5899999999999963</v>
      </c>
      <c r="L36" s="26">
        <f t="shared" si="1"/>
        <v>-9.3614842877194349E-2</v>
      </c>
      <c r="M36" s="26">
        <f t="shared" si="2"/>
        <v>0.13961765990100794</v>
      </c>
      <c r="N36" s="26">
        <f t="shared" si="3"/>
        <v>-1.2105561220852579</v>
      </c>
      <c r="P36" s="25" t="s">
        <v>6563</v>
      </c>
      <c r="Q36" s="26">
        <v>-57.833262120153748</v>
      </c>
      <c r="R36" s="26">
        <v>0.36885932373692115</v>
      </c>
      <c r="S36" s="26">
        <v>-6.8064637602294473</v>
      </c>
      <c r="T36" s="26">
        <v>6.8548244145676687E-2</v>
      </c>
      <c r="U36" s="26">
        <v>-3.3815520383181692</v>
      </c>
      <c r="V36" s="25" t="s">
        <v>6560</v>
      </c>
      <c r="AB36" s="25" t="s">
        <v>6591</v>
      </c>
      <c r="AC36" s="25" t="s">
        <v>1584</v>
      </c>
      <c r="AD36" s="25" t="s">
        <v>6589</v>
      </c>
      <c r="AE36" s="25">
        <v>1</v>
      </c>
      <c r="AF36" s="25" t="s">
        <v>6592</v>
      </c>
      <c r="AG36" s="26">
        <v>-15.843316337492503</v>
      </c>
      <c r="AH36" s="26">
        <v>0.22456038529752032</v>
      </c>
      <c r="AI36" s="26">
        <v>-2.1300714639338194</v>
      </c>
      <c r="AJ36" s="26">
        <v>5.7784569714808776E-2</v>
      </c>
      <c r="AK36" s="26">
        <v>1.1972553739780523</v>
      </c>
      <c r="AL36" s="25" t="s">
        <v>6583</v>
      </c>
      <c r="AR36" s="25">
        <v>1710861</v>
      </c>
      <c r="AS36" s="25" t="s">
        <v>1500</v>
      </c>
      <c r="AT36" s="25" t="s">
        <v>6593</v>
      </c>
      <c r="AU36" s="25">
        <v>2</v>
      </c>
      <c r="AV36" t="s">
        <v>6455</v>
      </c>
      <c r="AW36" s="25">
        <v>866250</v>
      </c>
      <c r="AX36" s="25">
        <v>1710861</v>
      </c>
      <c r="AY36" s="26">
        <v>-2.1404732486138278</v>
      </c>
      <c r="AZ36" s="26">
        <v>0.2262586307890633</v>
      </c>
      <c r="BA36" s="26">
        <v>0.14724625398737645</v>
      </c>
      <c r="BB36" s="26">
        <v>0.10481824892284328</v>
      </c>
      <c r="BC36" s="26">
        <v>-3.3184432805128394</v>
      </c>
      <c r="BD36" s="25" t="s">
        <v>6472</v>
      </c>
    </row>
    <row r="37" spans="1:62" x14ac:dyDescent="0.25">
      <c r="A37" s="25" t="s">
        <v>6476</v>
      </c>
      <c r="B37" s="26">
        <v>-57.740941467260576</v>
      </c>
      <c r="C37" s="26">
        <v>0.62386768272688897</v>
      </c>
      <c r="D37" s="26">
        <v>-8.4386669912912922</v>
      </c>
      <c r="E37" s="26">
        <v>0.21555282593931774</v>
      </c>
      <c r="F37" s="26">
        <v>9.768394463069761</v>
      </c>
      <c r="G37" s="27">
        <v>43510</v>
      </c>
      <c r="H37" s="25" t="s">
        <v>6594</v>
      </c>
      <c r="I37" s="18">
        <v>-58.01</v>
      </c>
      <c r="J37" s="18">
        <v>-8.4499999999999993</v>
      </c>
      <c r="K37" s="25">
        <f t="shared" si="0"/>
        <v>9.5899999999999963</v>
      </c>
      <c r="L37" s="26">
        <f t="shared" si="1"/>
        <v>0.26905853273942171</v>
      </c>
      <c r="M37" s="26">
        <f t="shared" si="2"/>
        <v>1.1333008708707126E-2</v>
      </c>
      <c r="N37" s="26">
        <f t="shared" si="3"/>
        <v>0.1783944630697647</v>
      </c>
      <c r="P37" s="25" t="s">
        <v>6571</v>
      </c>
      <c r="Q37" s="26">
        <v>-17.810397961069285</v>
      </c>
      <c r="R37" s="26">
        <v>0.23807436824020334</v>
      </c>
      <c r="S37" s="26">
        <v>-1.7141767612818271</v>
      </c>
      <c r="T37" s="26">
        <v>5.6398791024089054E-2</v>
      </c>
      <c r="U37" s="26">
        <v>-4.0969838708146682</v>
      </c>
      <c r="V37" s="25" t="s">
        <v>6574</v>
      </c>
      <c r="W37" s="25">
        <f>VAR(Q37:Q38)</f>
        <v>4.0165159329368077E-3</v>
      </c>
      <c r="X37" s="25">
        <f>VAR(S37:S38)</f>
        <v>2.1032444482460516E-3</v>
      </c>
      <c r="Y37" s="25">
        <v>1</v>
      </c>
      <c r="Z37" s="25">
        <f>VAR(U37:U38)</f>
        <v>9.2120236073031839E-2</v>
      </c>
      <c r="AB37" s="25">
        <v>1710340</v>
      </c>
      <c r="AC37" s="25" t="s">
        <v>2363</v>
      </c>
      <c r="AD37" s="25" t="s">
        <v>6595</v>
      </c>
      <c r="AE37" s="25">
        <v>1</v>
      </c>
      <c r="AF37" s="36">
        <v>1710340</v>
      </c>
      <c r="AG37" s="33">
        <v>-50.212211028684195</v>
      </c>
      <c r="AH37" s="33">
        <v>0.24947348513427123</v>
      </c>
      <c r="AI37" s="33">
        <v>-7.1410406152888353</v>
      </c>
      <c r="AJ37" s="33">
        <v>3.8620604097239969E-2</v>
      </c>
      <c r="AK37" s="33">
        <v>6.9161138936264877</v>
      </c>
      <c r="AL37" s="36" t="s">
        <v>6456</v>
      </c>
      <c r="AM37" s="36">
        <f>VAR(AG37:AG38)</f>
        <v>7.542230226582098</v>
      </c>
      <c r="AN37" s="36">
        <f>VAR(AI37:AI38)</f>
        <v>0.89425531679688675</v>
      </c>
      <c r="AO37" s="36">
        <f>VAR(AK37:AK38)</f>
        <v>23.221737300457388</v>
      </c>
      <c r="AP37" s="36">
        <v>1</v>
      </c>
      <c r="AQ37" s="32"/>
      <c r="AR37" s="25">
        <v>1710027</v>
      </c>
      <c r="AS37" s="25" t="s">
        <v>1512</v>
      </c>
      <c r="AT37" s="25" t="s">
        <v>6464</v>
      </c>
      <c r="AU37" s="25">
        <v>1</v>
      </c>
      <c r="AV37" t="s">
        <v>6455</v>
      </c>
      <c r="AW37" s="25">
        <v>843330</v>
      </c>
      <c r="AX37" s="25">
        <v>1710027</v>
      </c>
      <c r="AY37" s="26">
        <v>5.2977370378888828</v>
      </c>
      <c r="AZ37" s="26">
        <v>9.4594820414728512E-2</v>
      </c>
      <c r="BA37" s="26">
        <v>1.3349795795745689</v>
      </c>
      <c r="BB37" s="26">
        <v>4.1783549554131959E-2</v>
      </c>
      <c r="BC37" s="26">
        <v>-5.3820995987076685</v>
      </c>
      <c r="BD37" s="25" t="s">
        <v>6451</v>
      </c>
      <c r="BE37" s="26">
        <f>VAR(AY37:AY38)</f>
        <v>2.8113496917464103E-2</v>
      </c>
      <c r="BF37" s="26">
        <f>VAR(BA37:BA38)</f>
        <v>3.8629250027810702E-2</v>
      </c>
      <c r="BG37" s="26">
        <f>VAR(BC37:BC38)</f>
        <v>1.9731124715049191</v>
      </c>
      <c r="BH37" s="26">
        <v>1</v>
      </c>
      <c r="BI37" s="26">
        <f>AY37-AY38</f>
        <v>0.23712231829781061</v>
      </c>
      <c r="BJ37" s="26">
        <f>BA37-BA38</f>
        <v>0.27795413300690797</v>
      </c>
    </row>
    <row r="38" spans="1:62" x14ac:dyDescent="0.25">
      <c r="A38" s="25" t="s">
        <v>6801</v>
      </c>
      <c r="B38" s="26">
        <v>-57.587623993354036</v>
      </c>
      <c r="C38" s="26">
        <v>0.46113665939224169</v>
      </c>
      <c r="D38" s="26">
        <v>-8.4489399394709981</v>
      </c>
      <c r="E38" s="26">
        <v>0.10898809711847469</v>
      </c>
      <c r="F38" s="26">
        <v>10.003895522413949</v>
      </c>
      <c r="G38" s="27">
        <v>43676</v>
      </c>
      <c r="H38" s="25" t="s">
        <v>6596</v>
      </c>
      <c r="I38" s="18">
        <v>-57.56</v>
      </c>
      <c r="J38" s="18">
        <v>-8.51</v>
      </c>
      <c r="K38">
        <f t="shared" si="0"/>
        <v>10.519999999999996</v>
      </c>
      <c r="L38" s="18">
        <f t="shared" si="1"/>
        <v>-2.7623993354033871E-2</v>
      </c>
      <c r="M38" s="18">
        <f t="shared" si="2"/>
        <v>6.1060060529001703E-2</v>
      </c>
      <c r="N38" s="18">
        <f t="shared" si="3"/>
        <v>-0.51610447758604749</v>
      </c>
      <c r="P38" s="25" t="s">
        <v>6571</v>
      </c>
      <c r="Q38" s="26">
        <v>-17.720770778441057</v>
      </c>
      <c r="R38" s="26">
        <v>0.17569787422716246</v>
      </c>
      <c r="S38" s="26">
        <v>-1.6493193106960069</v>
      </c>
      <c r="T38" s="26">
        <v>3.9560570715283426E-2</v>
      </c>
      <c r="U38" s="26">
        <v>-4.5262162928730021</v>
      </c>
      <c r="V38" s="25" t="s">
        <v>6574</v>
      </c>
      <c r="AB38" s="25" t="s">
        <v>6597</v>
      </c>
      <c r="AC38" s="25" t="s">
        <v>2363</v>
      </c>
      <c r="AD38" s="25" t="s">
        <v>6595</v>
      </c>
      <c r="AE38" s="25">
        <v>1</v>
      </c>
      <c r="AF38" s="36" t="s">
        <v>6598</v>
      </c>
      <c r="AG38" s="33">
        <v>-46.328339190793017</v>
      </c>
      <c r="AH38" s="33">
        <v>0.18933014119372776</v>
      </c>
      <c r="AI38" s="33">
        <v>-5.8036885174500563</v>
      </c>
      <c r="AJ38" s="33">
        <v>6.7710284688659569E-2</v>
      </c>
      <c r="AK38" s="33">
        <v>0.10116894880743388</v>
      </c>
      <c r="AL38" s="36" t="s">
        <v>6456</v>
      </c>
      <c r="AM38" s="36"/>
      <c r="AN38" s="36"/>
      <c r="AO38" s="36"/>
      <c r="AP38" s="36"/>
      <c r="AQ38" s="26"/>
      <c r="AR38" s="25">
        <v>1710354</v>
      </c>
      <c r="AS38" s="25" t="s">
        <v>1512</v>
      </c>
      <c r="AT38" s="25" t="s">
        <v>6543</v>
      </c>
      <c r="AU38" s="25">
        <v>2</v>
      </c>
      <c r="AV38" t="s">
        <v>6455</v>
      </c>
      <c r="AW38" s="25">
        <v>834300</v>
      </c>
      <c r="AX38" s="25">
        <v>1710354</v>
      </c>
      <c r="AY38" s="26">
        <v>5.0606147195910722</v>
      </c>
      <c r="AZ38" s="26">
        <v>0.37720793418571952</v>
      </c>
      <c r="BA38" s="26">
        <v>1.057025446567661</v>
      </c>
      <c r="BB38" s="26">
        <v>4.184882244647644E-2</v>
      </c>
      <c r="BC38" s="26">
        <v>-3.3955888529502154</v>
      </c>
      <c r="BD38" s="25" t="s">
        <v>6456</v>
      </c>
    </row>
    <row r="39" spans="1:62" x14ac:dyDescent="0.25">
      <c r="P39" s="25" t="s">
        <v>6599</v>
      </c>
      <c r="Q39" s="26">
        <v>-87.038703331468483</v>
      </c>
      <c r="R39" s="26">
        <v>0.1195664793242063</v>
      </c>
      <c r="S39" s="26">
        <v>-11.478881164574156</v>
      </c>
      <c r="T39" s="26">
        <v>3.4135033820838101E-2</v>
      </c>
      <c r="U39" s="26">
        <v>4.7923459851247685</v>
      </c>
      <c r="V39" s="25" t="s">
        <v>6574</v>
      </c>
      <c r="W39" s="25">
        <f>VAR(Q39:Q40)</f>
        <v>4.891771857243734E-3</v>
      </c>
      <c r="X39" s="25">
        <f>VAR(S39:S40)</f>
        <v>1.3804076725671891E-4</v>
      </c>
      <c r="Y39" s="25">
        <v>1</v>
      </c>
      <c r="Z39" s="25">
        <f>VAR(U39:U40)</f>
        <v>2.6874292154985022E-2</v>
      </c>
      <c r="AB39" s="25">
        <v>1710360</v>
      </c>
      <c r="AC39" s="25" t="s">
        <v>1571</v>
      </c>
      <c r="AD39" s="25" t="s">
        <v>6543</v>
      </c>
      <c r="AE39" s="25">
        <v>1</v>
      </c>
      <c r="AF39" s="25">
        <v>1710360</v>
      </c>
      <c r="AG39" s="26">
        <v>-32.972087729387056</v>
      </c>
      <c r="AH39" s="26">
        <v>0.10450918444526221</v>
      </c>
      <c r="AI39" s="26">
        <v>-4.8142084182452303</v>
      </c>
      <c r="AJ39" s="26">
        <v>2.7847028750750322E-2</v>
      </c>
      <c r="AK39" s="26">
        <v>5.5415796165747864</v>
      </c>
      <c r="AL39" s="25" t="s">
        <v>6524</v>
      </c>
      <c r="AM39" s="25">
        <f>VAR(AG39:AG40)</f>
        <v>0.43253526049925672</v>
      </c>
      <c r="AN39" s="25">
        <f>VAR(AI39:AI40)</f>
        <v>2.0561876078771153E-2</v>
      </c>
      <c r="AO39" s="25">
        <f>VAR(AK39:AK40)</f>
        <v>0.23958959190234194</v>
      </c>
      <c r="AP39" s="25">
        <v>1</v>
      </c>
      <c r="AR39" s="25">
        <v>1710175</v>
      </c>
      <c r="AS39" s="25" t="s">
        <v>1516</v>
      </c>
      <c r="AT39" s="25" t="s">
        <v>6523</v>
      </c>
      <c r="AU39" s="25">
        <v>1</v>
      </c>
      <c r="AV39" t="s">
        <v>6455</v>
      </c>
      <c r="AW39" s="25">
        <v>842490</v>
      </c>
      <c r="AX39" s="25">
        <v>1710175</v>
      </c>
      <c r="AY39" s="26">
        <v>-11.507433930609961</v>
      </c>
      <c r="AZ39" s="26">
        <v>0.3055172616411666</v>
      </c>
      <c r="BA39" s="26">
        <v>-1.1347718803375872</v>
      </c>
      <c r="BB39" s="26">
        <v>2.3498567622607998E-2</v>
      </c>
      <c r="BC39" s="26">
        <v>-2.4292588879092634</v>
      </c>
      <c r="BD39" s="25" t="s">
        <v>6532</v>
      </c>
      <c r="BE39" s="26">
        <f>VAR(AY39:AY40)</f>
        <v>3.6815793193673743E-2</v>
      </c>
      <c r="BF39" s="26">
        <f>VAR(BA39:BA40)</f>
        <v>5.9662467878981884E-2</v>
      </c>
      <c r="BG39" s="26">
        <f>VAR(BC39:BC40)</f>
        <v>3.105340817423162</v>
      </c>
      <c r="BH39" s="26">
        <v>1</v>
      </c>
      <c r="BI39" s="26">
        <f>AY39-AY40</f>
        <v>-0.27135140756470655</v>
      </c>
      <c r="BJ39" s="26">
        <f>BA39-BA40</f>
        <v>-0.34543441600101699</v>
      </c>
    </row>
    <row r="40" spans="1:62" x14ac:dyDescent="0.25">
      <c r="P40" s="25" t="s">
        <v>6599</v>
      </c>
      <c r="Q40" s="26">
        <v>-86.939791533817811</v>
      </c>
      <c r="R40" s="26">
        <v>0.12545486969563679</v>
      </c>
      <c r="S40" s="26">
        <v>-11.495496866019279</v>
      </c>
      <c r="T40" s="26">
        <v>4.4526959753483038E-2</v>
      </c>
      <c r="U40" s="26">
        <v>5.0241833943364185</v>
      </c>
      <c r="V40" s="25" t="s">
        <v>6574</v>
      </c>
      <c r="AB40" s="25" t="s">
        <v>6600</v>
      </c>
      <c r="AC40" s="25" t="s">
        <v>1571</v>
      </c>
      <c r="AD40" s="25" t="s">
        <v>6543</v>
      </c>
      <c r="AE40" s="25">
        <v>1</v>
      </c>
      <c r="AF40" s="25" t="s">
        <v>6601</v>
      </c>
      <c r="AG40" s="26">
        <v>-32.041996055949156</v>
      </c>
      <c r="AH40" s="26">
        <v>0.38460329102399265</v>
      </c>
      <c r="AI40" s="26">
        <v>-4.611418497002723</v>
      </c>
      <c r="AJ40" s="26">
        <v>3.8197176364469954E-2</v>
      </c>
      <c r="AK40" s="26">
        <v>4.8493519200726283</v>
      </c>
      <c r="AL40" s="25" t="s">
        <v>6524</v>
      </c>
      <c r="AR40" s="25">
        <v>1710559</v>
      </c>
      <c r="AS40" s="25" t="s">
        <v>1516</v>
      </c>
      <c r="AT40" s="25" t="s">
        <v>6547</v>
      </c>
      <c r="AU40" s="25">
        <v>2</v>
      </c>
      <c r="AV40" t="s">
        <v>6455</v>
      </c>
      <c r="AW40" s="25">
        <v>859470</v>
      </c>
      <c r="AX40" s="25">
        <v>1710559</v>
      </c>
      <c r="AY40" s="26">
        <v>-11.236082523045255</v>
      </c>
      <c r="AZ40" s="26">
        <v>0.258461970954383</v>
      </c>
      <c r="BA40" s="26">
        <v>-0.78933746433657026</v>
      </c>
      <c r="BB40" s="26">
        <v>3.1001143316382034E-2</v>
      </c>
      <c r="BC40" s="26">
        <v>-4.9213828083526927</v>
      </c>
      <c r="BD40" s="25" t="s">
        <v>6548</v>
      </c>
    </row>
    <row r="41" spans="1:62" x14ac:dyDescent="0.25">
      <c r="P41" s="25" t="s">
        <v>6602</v>
      </c>
      <c r="Q41" s="26">
        <v>-20.707454401830027</v>
      </c>
      <c r="R41" s="26">
        <v>0.26764585520472012</v>
      </c>
      <c r="S41" s="26">
        <v>-3.3316847584986817</v>
      </c>
      <c r="T41" s="26">
        <v>6.7793333076431067E-2</v>
      </c>
      <c r="U41" s="26">
        <v>5.9460236661594266</v>
      </c>
      <c r="V41" t="s">
        <v>6583</v>
      </c>
      <c r="W41" s="25">
        <f>VAR(Q41:Q42)</f>
        <v>1.186963538357787E-3</v>
      </c>
      <c r="X41" s="25">
        <f>VAR(S41:S42)</f>
        <v>9.4845844644578705E-3</v>
      </c>
      <c r="Y41" s="25">
        <v>1</v>
      </c>
      <c r="Z41" s="25">
        <f>VAR(U41:U42)</f>
        <v>0.66188473495387967</v>
      </c>
      <c r="AB41" s="25">
        <v>1710380</v>
      </c>
      <c r="AC41" s="25" t="s">
        <v>2351</v>
      </c>
      <c r="AD41" s="25" t="s">
        <v>6543</v>
      </c>
      <c r="AE41" s="25">
        <v>1</v>
      </c>
      <c r="AF41" s="25">
        <v>1710380</v>
      </c>
      <c r="AG41" s="26">
        <v>-72.466011938690144</v>
      </c>
      <c r="AH41" s="26">
        <v>0.44896037432183222</v>
      </c>
      <c r="AI41" s="26">
        <v>-10.951090970792333</v>
      </c>
      <c r="AJ41" s="26">
        <v>7.2282935755604447E-2</v>
      </c>
      <c r="AK41" s="26">
        <v>15.142715827648516</v>
      </c>
      <c r="AL41" s="25" t="s">
        <v>6524</v>
      </c>
      <c r="AM41" s="25">
        <f>VAR(AG41:AG42)</f>
        <v>1.7362175017733503E-2</v>
      </c>
      <c r="AN41" s="25">
        <f>VAR(AI41:AI42)</f>
        <v>2.6695754548881945E-2</v>
      </c>
      <c r="AO41" s="25">
        <f>VAR(AK41:AK42)</f>
        <v>1.3814270154677575</v>
      </c>
      <c r="AP41" s="25">
        <v>1</v>
      </c>
      <c r="AR41" s="25">
        <v>1710218</v>
      </c>
      <c r="AS41" s="25" t="s">
        <v>1525</v>
      </c>
      <c r="AT41" s="25" t="s">
        <v>6551</v>
      </c>
      <c r="AU41" s="25">
        <v>1</v>
      </c>
      <c r="AV41" t="s">
        <v>6455</v>
      </c>
      <c r="AW41" s="25">
        <v>850890</v>
      </c>
      <c r="AX41" s="25">
        <v>1710218</v>
      </c>
      <c r="AY41" s="26">
        <v>-36.700592886562106</v>
      </c>
      <c r="AZ41" s="26">
        <v>0.10287720318627069</v>
      </c>
      <c r="BA41" s="26">
        <v>-4.7925451691640806</v>
      </c>
      <c r="BB41" s="26">
        <v>7.1318572963317992E-2</v>
      </c>
      <c r="BC41" s="26">
        <v>1.6397684667505388</v>
      </c>
      <c r="BD41" s="25" t="s">
        <v>6542</v>
      </c>
      <c r="BE41" s="26">
        <f>VAR(AY41:AY42)</f>
        <v>42.317623373959123</v>
      </c>
      <c r="BF41" s="26">
        <f>VAR(BA41:BA42)</f>
        <v>2.6279983702883492</v>
      </c>
      <c r="BG41" s="26">
        <f>VAR(BC41:BC42)</f>
        <v>41.779186331445402</v>
      </c>
      <c r="BH41" s="26">
        <v>1</v>
      </c>
      <c r="BI41" s="26">
        <f>AY41-AY42</f>
        <v>-9.1997416674556298</v>
      </c>
      <c r="BJ41" s="26">
        <f>BA41-BA42</f>
        <v>-2.2925960700866383</v>
      </c>
    </row>
    <row r="42" spans="1:62" x14ac:dyDescent="0.25">
      <c r="P42" s="25" t="s">
        <v>6602</v>
      </c>
      <c r="Q42" s="26">
        <v>-20.756177364349927</v>
      </c>
      <c r="R42" s="26">
        <v>0.18610737971358485</v>
      </c>
      <c r="S42" s="26">
        <v>-3.1939561524325644</v>
      </c>
      <c r="T42" s="26">
        <v>4.2128466658111104E-2</v>
      </c>
      <c r="U42" s="26">
        <v>4.7954718551105877</v>
      </c>
      <c r="V42" t="s">
        <v>6583</v>
      </c>
      <c r="AB42" s="25" t="s">
        <v>6603</v>
      </c>
      <c r="AC42" s="25" t="s">
        <v>2351</v>
      </c>
      <c r="AD42" s="25" t="s">
        <v>6543</v>
      </c>
      <c r="AE42" s="25">
        <v>1</v>
      </c>
      <c r="AF42" s="25" t="s">
        <v>6604</v>
      </c>
      <c r="AG42" s="26">
        <v>-72.27966723113056</v>
      </c>
      <c r="AH42" s="26">
        <v>0.13702721344592664</v>
      </c>
      <c r="AI42" s="26">
        <v>-10.720024943220636</v>
      </c>
      <c r="AJ42" s="26">
        <v>6.9129809321626878E-2</v>
      </c>
      <c r="AK42" s="26">
        <v>13.48053231463453</v>
      </c>
      <c r="AL42" s="25" t="s">
        <v>6524</v>
      </c>
      <c r="AR42" s="25">
        <v>1711027</v>
      </c>
      <c r="AS42" s="25" t="s">
        <v>1525</v>
      </c>
      <c r="AT42" s="25" t="s">
        <v>6605</v>
      </c>
      <c r="AU42" s="25">
        <v>2</v>
      </c>
      <c r="AV42" t="s">
        <v>6455</v>
      </c>
      <c r="AW42" s="25">
        <v>860520</v>
      </c>
      <c r="AX42" s="25">
        <v>1711027</v>
      </c>
      <c r="AY42" s="26">
        <v>-27.500851219106476</v>
      </c>
      <c r="AZ42" s="26">
        <v>0.3888585937667679</v>
      </c>
      <c r="BA42" s="26">
        <v>-2.4999490990774422</v>
      </c>
      <c r="BB42" s="26">
        <v>4.192621587151079E-2</v>
      </c>
      <c r="BC42" s="26">
        <v>-7.5012584264869382</v>
      </c>
      <c r="BD42" s="25" t="s">
        <v>6580</v>
      </c>
    </row>
    <row r="43" spans="1:62" x14ac:dyDescent="0.25">
      <c r="P43" s="25" t="s">
        <v>6606</v>
      </c>
      <c r="Q43" s="26">
        <v>-28.905905470325898</v>
      </c>
      <c r="R43" s="26">
        <v>0.2367333428113283</v>
      </c>
      <c r="S43" s="26">
        <v>-3.3544110391547091</v>
      </c>
      <c r="T43" s="26">
        <v>8.0706553815810822E-2</v>
      </c>
      <c r="U43" s="26">
        <v>-2.0706171570882255</v>
      </c>
      <c r="V43" s="25" t="s">
        <v>6583</v>
      </c>
      <c r="W43" s="25">
        <f>VAR(Q43:Q44)</f>
        <v>2.0489619970254801E-2</v>
      </c>
      <c r="X43" s="25">
        <f>VAR(S43:S44)</f>
        <v>2.3055183439730934E-3</v>
      </c>
      <c r="Y43" s="25">
        <v>1</v>
      </c>
      <c r="Z43" s="25">
        <f>VAR(U43:U44)</f>
        <v>0.27801203442852973</v>
      </c>
      <c r="AB43" s="25">
        <v>1710400</v>
      </c>
      <c r="AC43" s="25" t="s">
        <v>2341</v>
      </c>
      <c r="AD43" s="25" t="s">
        <v>6607</v>
      </c>
      <c r="AE43" s="25">
        <v>1</v>
      </c>
      <c r="AF43" s="25">
        <v>1710400</v>
      </c>
      <c r="AG43" s="26">
        <v>-23.349841332488243</v>
      </c>
      <c r="AH43" s="26">
        <v>0.21127480310105223</v>
      </c>
      <c r="AI43" s="26">
        <v>-3.4530669739003819</v>
      </c>
      <c r="AJ43" s="26">
        <v>6.2911506752274318E-2</v>
      </c>
      <c r="AK43" s="26">
        <v>4.2746944587148121</v>
      </c>
      <c r="AL43" s="25" t="s">
        <v>6608</v>
      </c>
      <c r="AM43" s="25">
        <f>VAR(AG43:AG44)</f>
        <v>1.5447909489131476E-2</v>
      </c>
      <c r="AN43" s="25">
        <f>VAR(AI43:AI44)</f>
        <v>7.3802277898390436E-4</v>
      </c>
      <c r="AO43" s="25">
        <f>VAR(AK43:AK44)</f>
        <v>0.11670573894812027</v>
      </c>
      <c r="AP43" s="25">
        <v>1</v>
      </c>
      <c r="AR43" s="25">
        <v>1710191</v>
      </c>
      <c r="AS43" s="25" t="s">
        <v>1529</v>
      </c>
      <c r="AT43" s="25" t="s">
        <v>6541</v>
      </c>
      <c r="AU43" s="25">
        <v>1</v>
      </c>
      <c r="AV43" t="s">
        <v>6455</v>
      </c>
      <c r="AW43" s="25">
        <v>845520</v>
      </c>
      <c r="AX43" s="25">
        <v>1710191</v>
      </c>
      <c r="AY43" s="26">
        <v>-31.542591608076595</v>
      </c>
      <c r="AZ43" s="26">
        <v>0.54906229124144346</v>
      </c>
      <c r="BA43" s="26">
        <v>-3.7104662201838945</v>
      </c>
      <c r="BB43" s="26">
        <v>1.6892569300597727E-2</v>
      </c>
      <c r="BC43" s="26">
        <v>-1.8588618466054392</v>
      </c>
      <c r="BD43" s="25" t="s">
        <v>6532</v>
      </c>
      <c r="BE43" s="26">
        <f>VAR(AY43:AY44)</f>
        <v>7.6987529837417679</v>
      </c>
      <c r="BF43" s="26">
        <f>VAR(BA43:BA44)</f>
        <v>0.10559478015388944</v>
      </c>
      <c r="BG43" s="26">
        <f>VAR(BC43:BC44)</f>
        <v>3.0637126056196926E-2</v>
      </c>
      <c r="BH43" s="26">
        <v>1</v>
      </c>
      <c r="BI43" s="26">
        <f>AY43-AY44</f>
        <v>-3.92396559203614</v>
      </c>
      <c r="BJ43" s="26">
        <f>BA43-BA44</f>
        <v>-0.45955365335048626</v>
      </c>
    </row>
    <row r="44" spans="1:62" x14ac:dyDescent="0.25">
      <c r="P44" s="25" t="s">
        <v>6606</v>
      </c>
      <c r="Q44" s="26">
        <v>-29.108338767835249</v>
      </c>
      <c r="R44" s="26">
        <v>0.18267147116711363</v>
      </c>
      <c r="S44" s="26">
        <v>-3.2865064245254647</v>
      </c>
      <c r="T44" s="26">
        <v>9.1704428487003484E-2</v>
      </c>
      <c r="U44" s="26">
        <v>-2.8162873716315318</v>
      </c>
      <c r="V44" s="25" t="s">
        <v>6583</v>
      </c>
      <c r="AB44" s="25" t="s">
        <v>6609</v>
      </c>
      <c r="AC44" s="25" t="s">
        <v>2341</v>
      </c>
      <c r="AD44" s="25" t="s">
        <v>6607</v>
      </c>
      <c r="AE44" s="25">
        <v>1</v>
      </c>
      <c r="AF44" s="25" t="s">
        <v>6610</v>
      </c>
      <c r="AG44" s="26">
        <v>-23.525613397897576</v>
      </c>
      <c r="AH44" s="26">
        <v>0.24961706155376195</v>
      </c>
      <c r="AI44" s="26">
        <v>-3.4146476355670918</v>
      </c>
      <c r="AJ44" s="26">
        <v>7.9150901611236377E-2</v>
      </c>
      <c r="AK44" s="26">
        <v>3.7915676866391586</v>
      </c>
      <c r="AL44" s="25" t="s">
        <v>6608</v>
      </c>
      <c r="AR44" s="25">
        <v>1711019</v>
      </c>
      <c r="AS44" s="25" t="s">
        <v>1529</v>
      </c>
      <c r="AT44" s="25" t="s">
        <v>6579</v>
      </c>
      <c r="AU44" s="25">
        <v>2</v>
      </c>
      <c r="AV44" t="s">
        <v>6455</v>
      </c>
      <c r="AW44" s="25">
        <v>881100</v>
      </c>
      <c r="AX44" s="25">
        <v>1711019</v>
      </c>
      <c r="AY44" s="26">
        <v>-27.618626016040455</v>
      </c>
      <c r="AZ44" s="26">
        <v>0.24088807964527528</v>
      </c>
      <c r="BA44" s="26">
        <v>-3.2509125668334082</v>
      </c>
      <c r="BB44" s="26">
        <v>3.9525191463163793E-2</v>
      </c>
      <c r="BC44" s="26">
        <v>-1.6113254813731892</v>
      </c>
      <c r="BD44" s="25" t="s">
        <v>6580</v>
      </c>
    </row>
    <row r="45" spans="1:62" x14ac:dyDescent="0.25">
      <c r="P45" s="25" t="s">
        <v>6611</v>
      </c>
      <c r="Q45" s="26">
        <v>-47.980857826303591</v>
      </c>
      <c r="R45" s="26">
        <v>0.15295536999628187</v>
      </c>
      <c r="S45" s="26">
        <v>-7.2370172083451587</v>
      </c>
      <c r="T45" s="26">
        <v>4.0688042227885989E-2</v>
      </c>
      <c r="U45" s="26">
        <v>9.9152798404576785</v>
      </c>
      <c r="V45" s="25" t="s">
        <v>6456</v>
      </c>
      <c r="W45" s="25">
        <f>VAR(Q45:Q46)</f>
        <v>2.51763191410287E-3</v>
      </c>
      <c r="X45" s="25">
        <f>VAR(S45:S46)</f>
        <v>5.4035591586351159E-3</v>
      </c>
      <c r="Y45" s="25">
        <v>1</v>
      </c>
      <c r="Z45" s="25">
        <f>VAR(U45:U46)</f>
        <v>0.40735955438005905</v>
      </c>
      <c r="AB45" s="25">
        <v>1710420</v>
      </c>
      <c r="AC45" s="25" t="s">
        <v>2073</v>
      </c>
      <c r="AD45" s="25" t="s">
        <v>6506</v>
      </c>
      <c r="AE45" s="25">
        <v>1</v>
      </c>
      <c r="AF45" s="25">
        <v>1710420</v>
      </c>
      <c r="AG45" s="26">
        <v>-35.357205812942077</v>
      </c>
      <c r="AH45" s="26">
        <v>8.6086582962103669E-2</v>
      </c>
      <c r="AI45" s="26">
        <v>-5.1240871917702933</v>
      </c>
      <c r="AJ45" s="26">
        <v>6.2861897717706824E-2</v>
      </c>
      <c r="AK45" s="26">
        <v>5.6354917212202693</v>
      </c>
      <c r="AL45" s="25" t="s">
        <v>6608</v>
      </c>
      <c r="AM45" s="25">
        <f>VAR(AG45:AG46)</f>
        <v>6.8471746610220152E-2</v>
      </c>
      <c r="AN45" s="25">
        <f>VAR(AI45:AI46)</f>
        <v>6.8783497654364258E-3</v>
      </c>
      <c r="AO45" s="25">
        <f>VAR(AK45:AK46)</f>
        <v>0.85591659007245369</v>
      </c>
      <c r="AP45" s="25">
        <v>1</v>
      </c>
      <c r="AR45" s="25">
        <v>1710308</v>
      </c>
      <c r="AS45" s="25" t="s">
        <v>1542</v>
      </c>
      <c r="AT45" s="25" t="s">
        <v>6612</v>
      </c>
      <c r="AU45" s="25">
        <v>1</v>
      </c>
      <c r="AV45" t="s">
        <v>6455</v>
      </c>
      <c r="AW45" s="25">
        <v>855810</v>
      </c>
      <c r="AX45" s="25">
        <v>1710308</v>
      </c>
      <c r="AY45" s="26">
        <v>-114.37404438129376</v>
      </c>
      <c r="AZ45" s="26">
        <v>0.77220414047981256</v>
      </c>
      <c r="BA45" s="26">
        <v>-15.020513523965523</v>
      </c>
      <c r="BB45" s="26">
        <v>0.10928965565815378</v>
      </c>
      <c r="BC45" s="26">
        <v>5.790063810430425</v>
      </c>
      <c r="BD45" s="25" t="s">
        <v>6583</v>
      </c>
      <c r="BE45" s="26">
        <f>VAR(AY45:AY46)</f>
        <v>7.2805499677076586</v>
      </c>
      <c r="BF45" s="26">
        <f>VAR(BA45:BA46)</f>
        <v>0.20233591588659322</v>
      </c>
      <c r="BG45" s="26">
        <f>VAR(BC45:BC46)</f>
        <v>0.81052523953189848</v>
      </c>
      <c r="BH45" s="26">
        <v>1</v>
      </c>
      <c r="BI45" s="26">
        <f>AY45-AY46</f>
        <v>-3.8159009336479528</v>
      </c>
      <c r="BJ45" s="26">
        <f>BA45-BA46</f>
        <v>-0.63613821750715971</v>
      </c>
    </row>
    <row r="46" spans="1:62" x14ac:dyDescent="0.25">
      <c r="P46" s="25" t="s">
        <v>6611</v>
      </c>
      <c r="Q46" s="26">
        <v>-47.909898233377717</v>
      </c>
      <c r="R46" s="26">
        <v>0.44001155757779165</v>
      </c>
      <c r="S46" s="26">
        <v>-7.3409744991778378</v>
      </c>
      <c r="T46" s="26">
        <v>6.3018862387693678E-2</v>
      </c>
      <c r="U46" s="26">
        <v>10.817897760044985</v>
      </c>
      <c r="V46" s="25" t="s">
        <v>6456</v>
      </c>
      <c r="AB46" s="25" t="s">
        <v>6613</v>
      </c>
      <c r="AC46" s="25" t="s">
        <v>2073</v>
      </c>
      <c r="AD46" s="25" t="s">
        <v>6506</v>
      </c>
      <c r="AE46" s="25">
        <v>1</v>
      </c>
      <c r="AF46" s="25" t="s">
        <v>6614</v>
      </c>
      <c r="AG46" s="26">
        <v>-35.727264582896851</v>
      </c>
      <c r="AH46" s="26">
        <v>0.11287749959436982</v>
      </c>
      <c r="AI46" s="26">
        <v>-5.0067982343579569</v>
      </c>
      <c r="AJ46" s="26">
        <v>4.5808768580131859E-2</v>
      </c>
      <c r="AK46" s="26">
        <v>4.3271212919668045</v>
      </c>
      <c r="AL46" s="25" t="s">
        <v>6608</v>
      </c>
      <c r="AR46" s="25">
        <v>1710440</v>
      </c>
      <c r="AS46" s="25" t="s">
        <v>1542</v>
      </c>
      <c r="AT46" s="25" t="s">
        <v>6506</v>
      </c>
      <c r="AU46" s="25">
        <v>2</v>
      </c>
      <c r="AV46" t="s">
        <v>6455</v>
      </c>
      <c r="AW46" s="25">
        <v>855840</v>
      </c>
      <c r="AX46" s="25">
        <v>1710440</v>
      </c>
      <c r="AY46" s="26">
        <v>-110.5581434476458</v>
      </c>
      <c r="AZ46" s="26">
        <v>0.16423482944133613</v>
      </c>
      <c r="BA46" s="26">
        <v>-14.384375306458363</v>
      </c>
      <c r="BB46" s="26">
        <v>3.7103101703812987E-2</v>
      </c>
      <c r="BC46" s="26">
        <v>4.5168590040211001</v>
      </c>
      <c r="BD46" s="25" t="s">
        <v>6467</v>
      </c>
    </row>
    <row r="47" spans="1:62" x14ac:dyDescent="0.25">
      <c r="P47" s="25" t="s">
        <v>6615</v>
      </c>
      <c r="Q47" s="26">
        <v>-63.194851403370471</v>
      </c>
      <c r="R47" s="26">
        <v>0.110110681837903</v>
      </c>
      <c r="S47" s="26">
        <v>-8.666729267834377</v>
      </c>
      <c r="T47" s="26">
        <v>3.0441595149968935E-2</v>
      </c>
      <c r="U47" s="26">
        <v>6.1389827393045451</v>
      </c>
      <c r="V47" s="25" t="s">
        <v>6456</v>
      </c>
      <c r="W47" s="25">
        <f>VAR(Q47:Q48)</f>
        <v>2.572761876974315E-3</v>
      </c>
      <c r="X47" s="25">
        <f>VAR(S47:S48)</f>
        <v>1.1009284119974049E-3</v>
      </c>
      <c r="Y47" s="25">
        <v>1</v>
      </c>
      <c r="Z47" s="25">
        <f>VAR(U47:U48)</f>
        <v>9.9959883856557005E-2</v>
      </c>
      <c r="AB47" s="25">
        <v>1710440</v>
      </c>
      <c r="AC47" s="25" t="s">
        <v>1542</v>
      </c>
      <c r="AD47" s="25" t="s">
        <v>6506</v>
      </c>
      <c r="AE47" s="25">
        <v>2</v>
      </c>
      <c r="AF47" s="36">
        <v>1710440</v>
      </c>
      <c r="AG47" s="33">
        <v>-110.5581434476458</v>
      </c>
      <c r="AH47" s="33">
        <v>0.16423482944133613</v>
      </c>
      <c r="AI47" s="33">
        <v>-14.384375306458363</v>
      </c>
      <c r="AJ47" s="33">
        <v>3.7103101703812987E-2</v>
      </c>
      <c r="AK47" s="33">
        <v>4.5168590040211001</v>
      </c>
      <c r="AL47" s="36" t="s">
        <v>6467</v>
      </c>
      <c r="AM47" s="36">
        <f>VAR(AG47:AG48)</f>
        <v>2.0564691825488368</v>
      </c>
      <c r="AN47" s="25">
        <f>VAR(AI47:AI48)</f>
        <v>0.13446707980175812</v>
      </c>
      <c r="AO47" s="25">
        <f>VAR(AK47:AK48)</f>
        <v>2.2486225830490056</v>
      </c>
      <c r="AP47" s="25">
        <v>1</v>
      </c>
      <c r="AQ47" s="32"/>
      <c r="AR47" s="25">
        <v>1710694</v>
      </c>
      <c r="AS47" s="25" t="s">
        <v>1547</v>
      </c>
      <c r="AT47" s="25" t="s">
        <v>6486</v>
      </c>
      <c r="AU47" s="25">
        <v>1</v>
      </c>
      <c r="AV47" t="s">
        <v>6455</v>
      </c>
      <c r="AW47" s="25">
        <v>868560</v>
      </c>
      <c r="AX47" s="25">
        <v>1710694</v>
      </c>
      <c r="AY47" s="26">
        <v>-110.22897678013322</v>
      </c>
      <c r="AZ47" s="26">
        <v>0.12849558707769071</v>
      </c>
      <c r="BA47" s="26">
        <v>-13.500966008552801</v>
      </c>
      <c r="BB47" s="26">
        <v>4.9630225994432578E-2</v>
      </c>
      <c r="BC47" s="26">
        <v>-2.221248711710814</v>
      </c>
      <c r="BD47" s="25" t="s">
        <v>6487</v>
      </c>
      <c r="BE47" s="26">
        <f>VAR(AY47:AY48)</f>
        <v>0.14272571308331702</v>
      </c>
      <c r="BF47" s="26">
        <f>VAR(BA47:BA48)</f>
        <v>1.8129703484899673E-3</v>
      </c>
      <c r="BG47" s="26">
        <f>VAR(BC47:BC48)</f>
        <v>1.3807653886070742E-3</v>
      </c>
      <c r="BH47" s="26">
        <v>1</v>
      </c>
      <c r="BI47" s="26">
        <f>AY47-AY48</f>
        <v>-0.53427654465326668</v>
      </c>
      <c r="BJ47" s="26">
        <f>BA47-BA48</f>
        <v>-6.0215784450424081E-2</v>
      </c>
    </row>
    <row r="48" spans="1:62" x14ac:dyDescent="0.25">
      <c r="P48" s="25" t="s">
        <v>6615</v>
      </c>
      <c r="Q48" s="26">
        <v>-63.266583709578683</v>
      </c>
      <c r="R48" s="26">
        <v>0.18847019090164543</v>
      </c>
      <c r="S48" s="26">
        <v>-8.6198053206006371</v>
      </c>
      <c r="T48" s="26">
        <v>7.6736439608481408E-2</v>
      </c>
      <c r="U48" s="26">
        <v>5.691858855226414</v>
      </c>
      <c r="V48" s="25" t="s">
        <v>6456</v>
      </c>
      <c r="AB48" s="25" t="s">
        <v>6616</v>
      </c>
      <c r="AC48" s="25" t="s">
        <v>1542</v>
      </c>
      <c r="AD48" s="25" t="s">
        <v>6506</v>
      </c>
      <c r="AE48" s="25">
        <v>2</v>
      </c>
      <c r="AF48" s="36" t="s">
        <v>6617</v>
      </c>
      <c r="AG48" s="33">
        <v>-112.58618150574473</v>
      </c>
      <c r="AH48" s="33">
        <v>8.1935527831778585E-2</v>
      </c>
      <c r="AI48" s="33">
        <v>-14.902963929167651</v>
      </c>
      <c r="AJ48" s="33">
        <v>4.9211544160525353E-2</v>
      </c>
      <c r="AK48" s="33">
        <v>6.637529927596475</v>
      </c>
      <c r="AL48" s="36" t="s">
        <v>6467</v>
      </c>
      <c r="AM48" s="36"/>
      <c r="AQ48" s="26"/>
      <c r="AR48" s="25">
        <v>1710932</v>
      </c>
      <c r="AS48" s="25" t="s">
        <v>1547</v>
      </c>
      <c r="AT48" s="25" t="s">
        <v>6618</v>
      </c>
      <c r="AU48" s="25">
        <v>2</v>
      </c>
      <c r="AV48" t="s">
        <v>6455</v>
      </c>
      <c r="AW48" s="25">
        <v>869070</v>
      </c>
      <c r="AX48" s="25">
        <v>1710932</v>
      </c>
      <c r="AY48" s="26">
        <v>-109.69470023547996</v>
      </c>
      <c r="AZ48" s="26">
        <v>0.15645745604767108</v>
      </c>
      <c r="BA48" s="26">
        <v>-13.440750224102377</v>
      </c>
      <c r="BB48" s="26">
        <v>8.2603825979708445E-2</v>
      </c>
      <c r="BC48" s="26">
        <v>-2.1686984426609399</v>
      </c>
      <c r="BD48" s="25" t="s">
        <v>6619</v>
      </c>
    </row>
    <row r="49" spans="16:62" x14ac:dyDescent="0.25">
      <c r="P49" s="25" t="s">
        <v>6620</v>
      </c>
      <c r="Q49" s="26">
        <v>-62.240301876783782</v>
      </c>
      <c r="R49" s="26">
        <v>0.37750925317851303</v>
      </c>
      <c r="S49" s="26">
        <v>-9.4191753885763667</v>
      </c>
      <c r="T49" s="26">
        <v>2.2862500509948376E-2</v>
      </c>
      <c r="U49" s="26">
        <v>13.113101231827152</v>
      </c>
      <c r="V49" s="25" t="s">
        <v>6524</v>
      </c>
      <c r="W49" s="25">
        <f>VAR(Q49:Q50)</f>
        <v>1.4410022791385735</v>
      </c>
      <c r="X49" s="25">
        <f>VAR(S49:S50)</f>
        <v>1.1393632829830677E-2</v>
      </c>
      <c r="Y49" s="25">
        <v>1</v>
      </c>
      <c r="Z49" s="25">
        <f>VAR(U49:U50)</f>
        <v>0.12005521814074591</v>
      </c>
      <c r="AB49" s="25">
        <v>1710460</v>
      </c>
      <c r="AC49" s="25" t="s">
        <v>1546</v>
      </c>
      <c r="AD49" s="25" t="s">
        <v>6621</v>
      </c>
      <c r="AE49" s="25">
        <v>1</v>
      </c>
      <c r="AF49" s="25">
        <v>1710460</v>
      </c>
      <c r="AG49" s="26">
        <v>-113.29978481000269</v>
      </c>
      <c r="AH49" s="26">
        <v>0.31612619071344122</v>
      </c>
      <c r="AI49" s="26">
        <v>-14.187779725627236</v>
      </c>
      <c r="AJ49" s="26">
        <v>1.3970344455588155E-2</v>
      </c>
      <c r="AK49" s="26">
        <v>0.20245299501519298</v>
      </c>
      <c r="AL49" s="25" t="s">
        <v>6622</v>
      </c>
      <c r="AM49" s="25">
        <f>VAR(AG49:AG50)</f>
        <v>6.4468173907080512E-2</v>
      </c>
      <c r="AN49" s="25">
        <f>VAR(AI49:AI50)</f>
        <v>6.0071862437449013E-5</v>
      </c>
      <c r="AO49" s="25">
        <f>VAR(AK49:AK50)</f>
        <v>9.9799550618125676E-2</v>
      </c>
      <c r="AP49" s="25">
        <v>1</v>
      </c>
      <c r="AR49" s="25">
        <v>1710360</v>
      </c>
      <c r="AS49" s="25" t="s">
        <v>1571</v>
      </c>
      <c r="AT49" s="25" t="s">
        <v>6543</v>
      </c>
      <c r="AU49" s="25">
        <v>1</v>
      </c>
      <c r="AV49" t="s">
        <v>6455</v>
      </c>
      <c r="AW49" s="25">
        <v>863340</v>
      </c>
      <c r="AX49" s="25">
        <v>1710360</v>
      </c>
      <c r="AY49" s="26">
        <v>-32.972087729387056</v>
      </c>
      <c r="AZ49" s="26">
        <v>0.10450918444526221</v>
      </c>
      <c r="BA49" s="26">
        <v>-4.8142084182452303</v>
      </c>
      <c r="BB49" s="26">
        <v>2.7847028750750322E-2</v>
      </c>
      <c r="BC49" s="26">
        <v>5.5415796165747864</v>
      </c>
      <c r="BD49" s="25" t="s">
        <v>6524</v>
      </c>
      <c r="BE49" s="26">
        <f>VAR(AY49:AY50)</f>
        <v>72.999593334529891</v>
      </c>
      <c r="BF49" s="26">
        <f>VAR(BA49:BA50)</f>
        <v>3.0011088201415497</v>
      </c>
      <c r="BG49" s="26">
        <f>VAR(BC49:BC50)</f>
        <v>28.249086676463254</v>
      </c>
      <c r="BH49" s="26">
        <v>1</v>
      </c>
      <c r="BI49" s="26">
        <f>AY49-AY50</f>
        <v>-12.083012317673912</v>
      </c>
      <c r="BJ49" s="26">
        <f>BA49-BA50</f>
        <v>-2.4499423748902958</v>
      </c>
    </row>
    <row r="50" spans="16:62" x14ac:dyDescent="0.25">
      <c r="P50" s="25" t="s">
        <v>6620</v>
      </c>
      <c r="Q50" s="26">
        <v>-63.93794864754534</v>
      </c>
      <c r="R50" s="26">
        <v>0.33980655098538309</v>
      </c>
      <c r="S50" s="26">
        <v>-9.5701299037776728</v>
      </c>
      <c r="T50" s="26">
        <v>5.065345558824879E-2</v>
      </c>
      <c r="U50" s="26">
        <v>12.623090582676042</v>
      </c>
      <c r="V50" s="25" t="s">
        <v>6524</v>
      </c>
      <c r="AB50" s="25" t="s">
        <v>6623</v>
      </c>
      <c r="AC50" s="25" t="s">
        <v>1546</v>
      </c>
      <c r="AD50" s="25" t="s">
        <v>6621</v>
      </c>
      <c r="AE50" s="25">
        <v>1</v>
      </c>
      <c r="AF50" s="25" t="s">
        <v>6624</v>
      </c>
      <c r="AG50" s="26">
        <v>-113.65886188782048</v>
      </c>
      <c r="AH50" s="26">
        <v>0.25640881324562154</v>
      </c>
      <c r="AI50" s="26">
        <v>-14.176818716327226</v>
      </c>
      <c r="AJ50" s="26">
        <v>2.3543541615327804E-2</v>
      </c>
      <c r="AK50" s="26">
        <v>-0.24431215720267119</v>
      </c>
      <c r="AL50" s="25" t="s">
        <v>6622</v>
      </c>
      <c r="AR50" s="25">
        <v>1710878</v>
      </c>
      <c r="AS50" s="25" t="s">
        <v>1572</v>
      </c>
      <c r="AT50" s="25" t="s">
        <v>6528</v>
      </c>
      <c r="AU50" s="25">
        <v>2</v>
      </c>
      <c r="AV50" t="s">
        <v>6455</v>
      </c>
      <c r="AW50" s="25">
        <v>878640</v>
      </c>
      <c r="AX50" s="25">
        <v>1710878</v>
      </c>
      <c r="AY50" s="26">
        <v>-20.889075411713144</v>
      </c>
      <c r="AZ50" s="26">
        <v>0.18958489555838384</v>
      </c>
      <c r="BA50" s="26">
        <v>-2.3642660433549345</v>
      </c>
      <c r="BB50" s="26">
        <v>4.0121158214230471E-2</v>
      </c>
      <c r="BC50" s="26">
        <v>-1.9749470648736676</v>
      </c>
      <c r="BD50" s="25" t="s">
        <v>6529</v>
      </c>
    </row>
    <row r="51" spans="16:62" x14ac:dyDescent="0.25">
      <c r="P51" s="25" t="s">
        <v>6625</v>
      </c>
      <c r="Q51" s="26">
        <v>-66.440801064054313</v>
      </c>
      <c r="R51" s="26">
        <v>0.18803441469389198</v>
      </c>
      <c r="S51" s="26">
        <v>-8.7782085647435402</v>
      </c>
      <c r="T51" s="26">
        <v>2.4954099822931938E-2</v>
      </c>
      <c r="U51" s="26">
        <v>3.7848674538940088</v>
      </c>
      <c r="V51" s="25" t="s">
        <v>6524</v>
      </c>
      <c r="W51" s="25">
        <f>VAR(Q51:Q52)</f>
        <v>7.629201781808656E-2</v>
      </c>
      <c r="X51" s="25">
        <f>VAR(S51:S52)</f>
        <v>2.02731950204152E-3</v>
      </c>
      <c r="Y51" s="25">
        <v>1</v>
      </c>
      <c r="Z51" s="25">
        <f>VAR(U51:U52)</f>
        <v>0.40502560023423229</v>
      </c>
      <c r="AB51" s="25">
        <v>1710480</v>
      </c>
      <c r="AC51" s="25" t="s">
        <v>2381</v>
      </c>
      <c r="AD51" s="25" t="s">
        <v>6621</v>
      </c>
      <c r="AE51" s="25">
        <v>1</v>
      </c>
      <c r="AF51" s="25">
        <v>1710480</v>
      </c>
      <c r="AG51" s="26">
        <v>-91.034364321999391</v>
      </c>
      <c r="AH51" s="26">
        <v>0.23423666709741978</v>
      </c>
      <c r="AI51" s="26">
        <v>-9.0690051645641869</v>
      </c>
      <c r="AJ51" s="26">
        <v>3.9386734110790883E-2</v>
      </c>
      <c r="AK51" s="26">
        <v>-18.482323005485895</v>
      </c>
      <c r="AL51" s="25" t="s">
        <v>6622</v>
      </c>
      <c r="AM51" s="25">
        <f>VAR(AG51:AG52)</f>
        <v>0.10118772477639942</v>
      </c>
      <c r="AN51" s="25">
        <f>VAR(AI51:AI52)</f>
        <v>2.7730115758896551E-3</v>
      </c>
      <c r="AO51" s="25">
        <f>VAR(AK51:AK52)</f>
        <v>1.0645071619149482E-2</v>
      </c>
      <c r="AP51" s="25">
        <v>1</v>
      </c>
      <c r="AR51" s="25">
        <v>1710266</v>
      </c>
      <c r="AS51" s="25" t="s">
        <v>1572</v>
      </c>
      <c r="AT51" s="25" t="s">
        <v>6626</v>
      </c>
      <c r="AU51" s="25">
        <v>1</v>
      </c>
      <c r="AV51" t="s">
        <v>6455</v>
      </c>
      <c r="AW51" s="25">
        <v>845040</v>
      </c>
      <c r="AX51" s="25">
        <v>1710266</v>
      </c>
      <c r="AY51" s="26">
        <v>-28.699125270395228</v>
      </c>
      <c r="AZ51" s="26">
        <v>0.14880216571447949</v>
      </c>
      <c r="BA51" s="26">
        <v>-3.7726603071028264</v>
      </c>
      <c r="BB51" s="26">
        <v>5.7405460546841383E-2</v>
      </c>
      <c r="BC51" s="26">
        <v>1.4821571864273828</v>
      </c>
      <c r="BD51" s="25" t="s">
        <v>6574</v>
      </c>
      <c r="BE51" s="26">
        <f>VAR(AY51:AY52)</f>
        <v>37.938608512336259</v>
      </c>
      <c r="BF51" s="26">
        <f>VAR(BA51:BA52)</f>
        <v>1.7395568549836575</v>
      </c>
      <c r="BG51" s="26">
        <f>VAR(BC51:BC52)</f>
        <v>19.289210823739595</v>
      </c>
      <c r="BH51" s="26">
        <v>1</v>
      </c>
      <c r="BI51" s="26">
        <f>AY51-AY52</f>
        <v>-8.7107529539456365</v>
      </c>
      <c r="BJ51" s="26">
        <f>BA51-BA52</f>
        <v>-1.8652382448275384</v>
      </c>
    </row>
    <row r="52" spans="16:62" x14ac:dyDescent="0.25">
      <c r="P52" s="25" t="s">
        <v>6625</v>
      </c>
      <c r="Q52" s="26">
        <v>-66.050180998471177</v>
      </c>
      <c r="R52" s="26">
        <v>0.21116255014730326</v>
      </c>
      <c r="S52" s="26">
        <v>-8.8418846120775498</v>
      </c>
      <c r="T52" s="26">
        <v>0.10577430033111246</v>
      </c>
      <c r="U52" s="26">
        <v>4.6848958981492217</v>
      </c>
      <c r="V52" s="25" t="s">
        <v>6524</v>
      </c>
      <c r="AB52" s="25" t="s">
        <v>6627</v>
      </c>
      <c r="AC52" s="25" t="s">
        <v>2381</v>
      </c>
      <c r="AD52" s="25" t="s">
        <v>6621</v>
      </c>
      <c r="AE52" s="25">
        <v>1</v>
      </c>
      <c r="AF52" s="25" t="s">
        <v>6628</v>
      </c>
      <c r="AG52" s="26">
        <v>-91.484225911327485</v>
      </c>
      <c r="AH52" s="26">
        <v>0.25887067352868937</v>
      </c>
      <c r="AI52" s="26">
        <v>-9.1434767910522616</v>
      </c>
      <c r="AJ52" s="26">
        <v>1.8922912328361512E-2</v>
      </c>
      <c r="AK52" s="26">
        <v>-18.336411582909392</v>
      </c>
      <c r="AL52" s="25" t="s">
        <v>6622</v>
      </c>
      <c r="AR52" s="25">
        <v>1710757</v>
      </c>
      <c r="AS52" s="25" t="s">
        <v>1573</v>
      </c>
      <c r="AT52" s="25" t="s">
        <v>6629</v>
      </c>
      <c r="AU52" s="25">
        <v>2</v>
      </c>
      <c r="AV52" t="s">
        <v>6455</v>
      </c>
      <c r="AW52" s="25">
        <v>863220</v>
      </c>
      <c r="AX52" s="25">
        <v>1710757</v>
      </c>
      <c r="AY52" s="26">
        <v>-19.988372316449592</v>
      </c>
      <c r="AZ52" s="26">
        <v>0.24631105576818407</v>
      </c>
      <c r="BA52" s="26">
        <v>-1.907422062275288</v>
      </c>
      <c r="BB52" s="26">
        <v>4.9534784551913562E-2</v>
      </c>
      <c r="BC52" s="26">
        <v>-4.728995818247288</v>
      </c>
      <c r="BD52" s="25" t="s">
        <v>6511</v>
      </c>
    </row>
    <row r="53" spans="16:62" x14ac:dyDescent="0.25">
      <c r="P53" s="25" t="s">
        <v>6630</v>
      </c>
      <c r="Q53" s="26">
        <v>-48.281294875996437</v>
      </c>
      <c r="R53" s="26">
        <v>0.13657538288060939</v>
      </c>
      <c r="S53" s="26">
        <v>-5.2826759271794028</v>
      </c>
      <c r="T53" s="26">
        <v>5.7493990741139374E-2</v>
      </c>
      <c r="U53" s="26">
        <v>-6.0198874585612145</v>
      </c>
      <c r="V53" s="25" t="s">
        <v>6608</v>
      </c>
      <c r="W53" s="25">
        <f>VAR(Q53:Q54)</f>
        <v>1.6305475721307184E-2</v>
      </c>
      <c r="X53" s="25">
        <f>VAR(S53:S54)</f>
        <v>1.5701204224038692E-3</v>
      </c>
      <c r="Y53" s="25">
        <v>1</v>
      </c>
      <c r="Z53" s="25">
        <f>VAR(U53:U54)</f>
        <v>3.5836407440664145E-2</v>
      </c>
      <c r="AB53" s="25">
        <v>1710500</v>
      </c>
      <c r="AC53" s="25" t="s">
        <v>1466</v>
      </c>
      <c r="AD53" s="25" t="s">
        <v>6480</v>
      </c>
      <c r="AE53" s="25">
        <v>1</v>
      </c>
      <c r="AF53" s="25" t="s">
        <v>6631</v>
      </c>
      <c r="AG53" s="26">
        <v>-123.70812151456909</v>
      </c>
      <c r="AH53" s="26">
        <v>0.17257944028800429</v>
      </c>
      <c r="AI53" s="26">
        <v>-16.927935063512507</v>
      </c>
      <c r="AJ53" s="26">
        <v>6.8778292047996722E-2</v>
      </c>
      <c r="AK53" s="26">
        <v>11.71535899353097</v>
      </c>
      <c r="AL53" s="25" t="s">
        <v>6481</v>
      </c>
      <c r="AM53" s="25">
        <f>VAR(AG53:AG54)</f>
        <v>5.6995728884418452E-4</v>
      </c>
      <c r="AN53" s="25">
        <f>VAR(AI53:AI54)</f>
        <v>7.7970969754030857E-4</v>
      </c>
      <c r="AO53" s="25">
        <f>VAR(AK53:AK54)</f>
        <v>6.1137525955695479E-2</v>
      </c>
      <c r="AP53" s="25">
        <v>1</v>
      </c>
      <c r="AR53" s="25">
        <v>1710368</v>
      </c>
      <c r="AS53" s="25" t="s">
        <v>1591</v>
      </c>
      <c r="AT53" s="25" t="s">
        <v>6543</v>
      </c>
      <c r="AU53" s="25">
        <v>1</v>
      </c>
      <c r="AV53" t="s">
        <v>6455</v>
      </c>
      <c r="AW53" s="25">
        <v>858900</v>
      </c>
      <c r="AX53" s="25">
        <v>1710368</v>
      </c>
      <c r="AY53" s="26">
        <v>-37.507379387499043</v>
      </c>
      <c r="AZ53" s="26">
        <v>0.15677900135145942</v>
      </c>
      <c r="BA53" s="26">
        <v>-5.0874748372711771</v>
      </c>
      <c r="BB53" s="26">
        <v>7.667973826705643E-2</v>
      </c>
      <c r="BC53" s="26">
        <v>3.192419310670374</v>
      </c>
      <c r="BD53" s="25" t="s">
        <v>6524</v>
      </c>
      <c r="BE53" s="26">
        <f>VAR(AY53:AY54)</f>
        <v>0.14935494140447575</v>
      </c>
      <c r="BF53" s="26">
        <f>VAR(BA53:BA54)</f>
        <v>1.4089036048189722E-2</v>
      </c>
      <c r="BG53" s="26">
        <f>VAR(BC53:BC54)</f>
        <v>0.31709657996092488</v>
      </c>
      <c r="BH53" s="26">
        <v>1</v>
      </c>
      <c r="BI53" s="26">
        <f>AY53-AY54</f>
        <v>-0.54654357814263221</v>
      </c>
      <c r="BJ53" s="26">
        <f>BA53-BA54</f>
        <v>-0.16786325415760128</v>
      </c>
    </row>
    <row r="54" spans="16:62" x14ac:dyDescent="0.25">
      <c r="P54" s="25" t="s">
        <v>6630</v>
      </c>
      <c r="Q54" s="26">
        <v>-48.1007098504749</v>
      </c>
      <c r="R54" s="26">
        <v>0.2824659572520295</v>
      </c>
      <c r="S54" s="26">
        <v>-5.2266380752861714</v>
      </c>
      <c r="T54" s="26">
        <v>4.3801967700437192E-2</v>
      </c>
      <c r="U54" s="26">
        <v>-6.2876052481855282</v>
      </c>
      <c r="V54" s="25" t="s">
        <v>6608</v>
      </c>
      <c r="AB54" s="25" t="s">
        <v>6632</v>
      </c>
      <c r="AC54" s="25" t="s">
        <v>1466</v>
      </c>
      <c r="AD54" s="25" t="s">
        <v>6480</v>
      </c>
      <c r="AE54" s="25">
        <v>1</v>
      </c>
      <c r="AF54" s="25" t="s">
        <v>6633</v>
      </c>
      <c r="AG54" s="26">
        <v>-123.67435889355578</v>
      </c>
      <c r="AH54" s="26">
        <v>7.7398747474834967E-2</v>
      </c>
      <c r="AI54" s="26">
        <v>-16.967424548126523</v>
      </c>
      <c r="AJ54" s="26">
        <v>2.1244577671273069E-2</v>
      </c>
      <c r="AK54" s="26">
        <v>12.065037491456408</v>
      </c>
      <c r="AL54" s="25" t="s">
        <v>6481</v>
      </c>
      <c r="AR54" s="25">
        <v>1710529</v>
      </c>
      <c r="AS54" s="25" t="s">
        <v>1591</v>
      </c>
      <c r="AT54" s="25" t="s">
        <v>6634</v>
      </c>
      <c r="AU54" s="25">
        <v>2</v>
      </c>
      <c r="AV54" t="s">
        <v>6455</v>
      </c>
      <c r="AW54" s="25">
        <v>865830</v>
      </c>
      <c r="AX54" s="25">
        <v>1710529</v>
      </c>
      <c r="AY54" s="26">
        <v>-36.960835809356411</v>
      </c>
      <c r="AZ54" s="26">
        <v>0.27494013034895992</v>
      </c>
      <c r="BA54" s="26">
        <v>-4.9196115831135758</v>
      </c>
      <c r="BB54" s="26">
        <v>9.0632271291546024E-2</v>
      </c>
      <c r="BC54" s="26">
        <v>2.3960568555521959</v>
      </c>
      <c r="BD54" s="25" t="s">
        <v>6635</v>
      </c>
    </row>
    <row r="55" spans="16:62" x14ac:dyDescent="0.25">
      <c r="P55" s="25" t="s">
        <v>6636</v>
      </c>
      <c r="Q55" s="26">
        <v>-24.016632034027431</v>
      </c>
      <c r="R55" s="26">
        <v>0.22688690828131042</v>
      </c>
      <c r="S55" s="26">
        <v>-3.8466319544181724</v>
      </c>
      <c r="T55" s="26">
        <v>9.0066850603630233E-2</v>
      </c>
      <c r="U55" s="26">
        <v>6.7564236013179482</v>
      </c>
      <c r="V55" s="25" t="s">
        <v>6608</v>
      </c>
      <c r="W55" s="25">
        <f>VAR(Q55:Q56)</f>
        <v>2.9136979915866671E-2</v>
      </c>
      <c r="X55" s="25">
        <f>VAR(S55:S56)</f>
        <v>1.5820049978136903E-3</v>
      </c>
      <c r="Y55" s="25">
        <v>1</v>
      </c>
      <c r="Z55" s="25">
        <f>VAR(U55:U56)</f>
        <v>2.1756201238243764E-2</v>
      </c>
      <c r="AB55" s="25">
        <v>1710520</v>
      </c>
      <c r="AC55" s="25" t="s">
        <v>1454</v>
      </c>
      <c r="AD55" s="25" t="s">
        <v>6634</v>
      </c>
      <c r="AE55" s="25">
        <v>1</v>
      </c>
      <c r="AF55" s="25" t="s">
        <v>6637</v>
      </c>
      <c r="AG55" s="26">
        <v>-85.969100172410123</v>
      </c>
      <c r="AH55" s="26">
        <v>0.52655666611465857</v>
      </c>
      <c r="AI55" s="26">
        <v>-9.1450171960215947</v>
      </c>
      <c r="AJ55" s="26">
        <v>6.9240420248138049E-2</v>
      </c>
      <c r="AK55" s="26">
        <v>-12.808962604237365</v>
      </c>
      <c r="AL55" s="25" t="s">
        <v>6635</v>
      </c>
      <c r="AM55" s="25">
        <f>VAR(AG55:AG56)</f>
        <v>4.8341462167325079E-2</v>
      </c>
      <c r="AN55" s="25">
        <f>VAR(AI55:AI56)</f>
        <v>6.877035609045174E-4</v>
      </c>
      <c r="AO55" s="25">
        <f>VAR(AK55:AK56)</f>
        <v>1.014874475165975E-4</v>
      </c>
      <c r="AP55" s="25">
        <v>1</v>
      </c>
      <c r="AR55" s="25">
        <v>1710278</v>
      </c>
      <c r="AS55" s="25" t="s">
        <v>1596</v>
      </c>
      <c r="AT55" s="25" t="s">
        <v>6575</v>
      </c>
      <c r="AU55" s="25">
        <v>1</v>
      </c>
      <c r="AV55" t="s">
        <v>6455</v>
      </c>
      <c r="AW55" s="25">
        <v>851310</v>
      </c>
      <c r="AX55" s="25">
        <v>1710278</v>
      </c>
      <c r="AY55" s="26">
        <v>-31.973576492424577</v>
      </c>
      <c r="AZ55" s="26">
        <v>0.22320834203465209</v>
      </c>
      <c r="BA55" s="26">
        <v>-4.0725858821522856</v>
      </c>
      <c r="BB55" s="26">
        <v>8.5835334153293252E-2</v>
      </c>
      <c r="BC55" s="26">
        <v>0.6071105647937074</v>
      </c>
      <c r="BD55" s="25" t="s">
        <v>6574</v>
      </c>
      <c r="BE55" s="26">
        <f>VAR(AY55:AY56)</f>
        <v>5.22494275189477</v>
      </c>
      <c r="BF55" s="26">
        <f>VAR(BA55:BA56)</f>
        <v>6.3454928988948187E-4</v>
      </c>
      <c r="BG55" s="26">
        <f>VAR(BC55:BC56)</f>
        <v>4.3442701116756552</v>
      </c>
      <c r="BH55" s="26">
        <v>1</v>
      </c>
      <c r="BI55" s="26">
        <f>AY55-AY56</f>
        <v>-3.2326282656361123</v>
      </c>
      <c r="BJ55" s="26">
        <f>BA55-BA56</f>
        <v>-3.5624409886747088E-2</v>
      </c>
    </row>
    <row r="56" spans="16:62" x14ac:dyDescent="0.25">
      <c r="P56" s="25" t="s">
        <v>6636</v>
      </c>
      <c r="Q56" s="26">
        <v>-23.775232034375954</v>
      </c>
      <c r="R56" s="26">
        <v>0.28635657813591447</v>
      </c>
      <c r="S56" s="26">
        <v>-3.7903824211256429</v>
      </c>
      <c r="T56" s="26">
        <v>5.3020441713883891E-2</v>
      </c>
      <c r="U56" s="26">
        <v>6.54782733462919</v>
      </c>
      <c r="V56" s="25" t="s">
        <v>6608</v>
      </c>
      <c r="AB56" s="25" t="s">
        <v>6638</v>
      </c>
      <c r="AC56" s="25" t="s">
        <v>1454</v>
      </c>
      <c r="AD56" s="25" t="s">
        <v>6634</v>
      </c>
      <c r="AE56" s="25">
        <v>1</v>
      </c>
      <c r="AF56" s="25" t="s">
        <v>6639</v>
      </c>
      <c r="AG56" s="26">
        <v>-86.280038951488336</v>
      </c>
      <c r="AH56" s="26">
        <v>0.17291925163148023</v>
      </c>
      <c r="AI56" s="26">
        <v>-9.1821036776801321</v>
      </c>
      <c r="AJ56" s="26">
        <v>5.6289439464580322E-2</v>
      </c>
      <c r="AK56" s="26">
        <v>-12.823209530047279</v>
      </c>
      <c r="AL56" s="25" t="s">
        <v>6635</v>
      </c>
      <c r="AR56" s="25">
        <v>1710532</v>
      </c>
      <c r="AS56" s="25" t="s">
        <v>1596</v>
      </c>
      <c r="AT56" s="25" t="s">
        <v>6480</v>
      </c>
      <c r="AU56" s="25">
        <v>2</v>
      </c>
      <c r="AV56" t="s">
        <v>6455</v>
      </c>
      <c r="AW56" s="25">
        <v>865860</v>
      </c>
      <c r="AX56" s="25" t="s">
        <v>6640</v>
      </c>
      <c r="AY56" s="26">
        <v>-28.740948226788465</v>
      </c>
      <c r="AZ56" s="26">
        <v>0.27310209714079858</v>
      </c>
      <c r="BA56" s="26">
        <v>-4.0369614722655385</v>
      </c>
      <c r="BB56" s="26">
        <v>6.5575373599405171E-2</v>
      </c>
      <c r="BC56" s="26">
        <v>3.554743551335843</v>
      </c>
      <c r="BD56" s="25" t="s">
        <v>6635</v>
      </c>
    </row>
    <row r="57" spans="16:62" x14ac:dyDescent="0.25">
      <c r="P57" s="25" t="s">
        <v>6641</v>
      </c>
      <c r="Q57" s="26">
        <v>18.399279247011457</v>
      </c>
      <c r="R57" s="26">
        <v>6.5872889935712789E-2</v>
      </c>
      <c r="S57" s="26">
        <v>3.1903248721633082</v>
      </c>
      <c r="T57" s="26">
        <v>4.9663156202028505E-2</v>
      </c>
      <c r="U57" s="26">
        <v>-7.1233197302950089</v>
      </c>
      <c r="V57" s="25" t="s">
        <v>6467</v>
      </c>
      <c r="W57" s="25">
        <f>VAR(Q57:Q58)</f>
        <v>9.0895294580482806E-3</v>
      </c>
      <c r="X57" s="25">
        <f>VAR(S57:S58)</f>
        <v>3.0876982898513754E-3</v>
      </c>
      <c r="Y57" s="25">
        <v>1</v>
      </c>
      <c r="Z57" s="25">
        <f>VAR(U57:U58)</f>
        <v>0.1219388700973196</v>
      </c>
      <c r="AB57" s="25">
        <v>1710540</v>
      </c>
      <c r="AC57" s="25" t="s">
        <v>2072</v>
      </c>
      <c r="AD57" s="25" t="s">
        <v>6642</v>
      </c>
      <c r="AE57" s="25">
        <v>1</v>
      </c>
      <c r="AF57" s="25">
        <v>1710540</v>
      </c>
      <c r="AG57" s="26">
        <v>-29.979162212422551</v>
      </c>
      <c r="AH57" s="26">
        <v>0.40316950069786633</v>
      </c>
      <c r="AI57" s="26">
        <v>-4.6572388938743439</v>
      </c>
      <c r="AJ57" s="26">
        <v>8.2781733585230624E-2</v>
      </c>
      <c r="AK57" s="26">
        <v>7.2787489385721997</v>
      </c>
      <c r="AL57" s="25" t="s">
        <v>6635</v>
      </c>
      <c r="AM57" s="25">
        <f>VAR(AG57:AG58)</f>
        <v>2.1942404261029169E-2</v>
      </c>
      <c r="AN57" s="25">
        <f>VAR(AI57:AI58)</f>
        <v>8.700418676628276E-5</v>
      </c>
      <c r="AO57" s="25">
        <f>VAR(AK57:AK58)</f>
        <v>4.9617792013754179E-2</v>
      </c>
      <c r="AP57" s="25">
        <v>1</v>
      </c>
      <c r="AR57" s="25">
        <v>1710051</v>
      </c>
      <c r="AS57" s="25" t="s">
        <v>1642</v>
      </c>
      <c r="AT57" s="25" t="s">
        <v>6475</v>
      </c>
      <c r="AU57" s="25">
        <v>1</v>
      </c>
      <c r="AV57" t="s">
        <v>6455</v>
      </c>
      <c r="AW57" s="25">
        <v>841140</v>
      </c>
      <c r="AX57" s="25">
        <v>1710051</v>
      </c>
      <c r="AY57" s="26">
        <v>-32.217330696508981</v>
      </c>
      <c r="AZ57" s="26">
        <v>6.3566931703056537E-2</v>
      </c>
      <c r="BA57" s="26">
        <v>-4.4672915433796589</v>
      </c>
      <c r="BB57" s="26">
        <v>3.7229754513403004E-2</v>
      </c>
      <c r="BC57" s="26">
        <v>3.5210016505282908</v>
      </c>
      <c r="BD57" s="25" t="s">
        <v>6465</v>
      </c>
      <c r="BE57" s="26">
        <f>VAR(AY57:AY58)</f>
        <v>27.01094221903827</v>
      </c>
      <c r="BF57" s="26">
        <f>VAR(BA57:BA58)</f>
        <v>0.90443919731738376</v>
      </c>
      <c r="BG57" s="26">
        <f>VAR(BC57:BC58)</f>
        <v>5.8127060778667587</v>
      </c>
      <c r="BH57" s="26">
        <v>1</v>
      </c>
      <c r="BI57" s="26">
        <f>AY57-AY58</f>
        <v>-7.3499581249199295</v>
      </c>
      <c r="BJ57" s="26">
        <f>BA57-BA58</f>
        <v>-1.344945498759992</v>
      </c>
    </row>
    <row r="58" spans="16:62" x14ac:dyDescent="0.25">
      <c r="P58" s="25" t="s">
        <v>6641</v>
      </c>
      <c r="Q58" s="26">
        <v>18.26444950653816</v>
      </c>
      <c r="R58" s="26">
        <v>0.21529069520171207</v>
      </c>
      <c r="S58" s="26">
        <v>3.1117411806000916</v>
      </c>
      <c r="T58" s="26">
        <v>8.8920124314810917E-2</v>
      </c>
      <c r="U58" s="26">
        <v>-6.6294799382625733</v>
      </c>
      <c r="V58" s="25" t="s">
        <v>6467</v>
      </c>
      <c r="AB58" s="25" t="s">
        <v>6643</v>
      </c>
      <c r="AC58" s="25" t="s">
        <v>2072</v>
      </c>
      <c r="AD58" s="25" t="s">
        <v>6642</v>
      </c>
      <c r="AE58" s="25">
        <v>1</v>
      </c>
      <c r="AF58" s="25" t="s">
        <v>6644</v>
      </c>
      <c r="AG58" s="26">
        <v>-29.769675199645963</v>
      </c>
      <c r="AH58" s="26">
        <v>0.22995578192226065</v>
      </c>
      <c r="AI58" s="26">
        <v>-4.6704301172267311</v>
      </c>
      <c r="AJ58" s="26">
        <v>8.5419515982928046E-2</v>
      </c>
      <c r="AK58" s="26">
        <v>7.5937657381678854</v>
      </c>
      <c r="AL58" s="25" t="s">
        <v>6635</v>
      </c>
      <c r="AR58" s="25">
        <v>1710194</v>
      </c>
      <c r="AS58" s="25" t="s">
        <v>1642</v>
      </c>
      <c r="AT58" s="25" t="s">
        <v>6541</v>
      </c>
      <c r="AU58" s="25">
        <v>2</v>
      </c>
      <c r="AV58" t="s">
        <v>6455</v>
      </c>
      <c r="AW58" s="25">
        <v>855480</v>
      </c>
      <c r="AX58" s="25">
        <v>1710194</v>
      </c>
      <c r="AY58" s="26">
        <v>-24.867372571589051</v>
      </c>
      <c r="AZ58" s="26">
        <v>0.23209714925918698</v>
      </c>
      <c r="BA58" s="26">
        <v>-3.1223460446196669</v>
      </c>
      <c r="BB58" s="26">
        <v>2.4923148502168268E-2</v>
      </c>
      <c r="BC58" s="26">
        <v>0.11139578536828409</v>
      </c>
      <c r="BD58" s="25" t="s">
        <v>6532</v>
      </c>
    </row>
    <row r="59" spans="16:62" x14ac:dyDescent="0.25">
      <c r="P59" s="25" t="s">
        <v>6645</v>
      </c>
      <c r="Q59" s="26">
        <v>-66.93184589219895</v>
      </c>
      <c r="R59" s="26">
        <v>0.31847948584904118</v>
      </c>
      <c r="S59" s="26">
        <v>-9.3171802446766758</v>
      </c>
      <c r="T59" s="26">
        <v>2.5357349728527087E-2</v>
      </c>
      <c r="U59" s="26">
        <v>7.6055960652144563</v>
      </c>
      <c r="V59" s="25" t="s">
        <v>6467</v>
      </c>
      <c r="W59" s="25">
        <f>VAR(Q59:Q60)</f>
        <v>2.906808095632795E-2</v>
      </c>
      <c r="X59" s="25">
        <f>VAR(S59:S60)</f>
        <v>1.9901329902681877E-4</v>
      </c>
      <c r="Y59" s="25">
        <v>1</v>
      </c>
      <c r="Z59" s="25">
        <f>VAR(U59:U60)</f>
        <v>8.0287957962592582E-2</v>
      </c>
      <c r="AB59" s="25">
        <v>1710560</v>
      </c>
      <c r="AC59" s="25" t="s">
        <v>1747</v>
      </c>
      <c r="AD59" s="25" t="s">
        <v>6547</v>
      </c>
      <c r="AE59" s="25">
        <v>1</v>
      </c>
      <c r="AF59" s="36">
        <v>1710560</v>
      </c>
      <c r="AG59" s="33">
        <v>-53.035049448226346</v>
      </c>
      <c r="AH59" s="33">
        <v>0.33446224281288578</v>
      </c>
      <c r="AI59" s="33">
        <v>-4.9659267000444487</v>
      </c>
      <c r="AJ59" s="33">
        <v>6.3284326352443035E-2</v>
      </c>
      <c r="AK59" s="33">
        <v>-13.307635847870756</v>
      </c>
      <c r="AL59" s="36" t="s">
        <v>6548</v>
      </c>
      <c r="AM59" s="36">
        <f>VAR(AG59:AG60)</f>
        <v>5.250327196041062</v>
      </c>
      <c r="AN59" s="25">
        <f>VAR(AI59:AI60)</f>
        <v>1.2373399643553711</v>
      </c>
      <c r="AO59" s="25">
        <f>VAR(AK59:AK60)</f>
        <v>43.65910216063233</v>
      </c>
      <c r="AP59" s="25">
        <v>1</v>
      </c>
      <c r="AR59" s="25">
        <v>1710038</v>
      </c>
      <c r="AS59" s="25" t="s">
        <v>1646</v>
      </c>
      <c r="AT59" s="25" t="s">
        <v>6464</v>
      </c>
      <c r="AU59" s="25">
        <v>1</v>
      </c>
      <c r="AV59" t="s">
        <v>6455</v>
      </c>
      <c r="AW59" s="25">
        <v>841230</v>
      </c>
      <c r="AX59" s="25">
        <v>1710038</v>
      </c>
      <c r="AY59" s="26">
        <v>-30.092527308571675</v>
      </c>
      <c r="AZ59" s="26">
        <v>0.24135741101888067</v>
      </c>
      <c r="BA59" s="26">
        <v>-4.5313589147558115</v>
      </c>
      <c r="BB59" s="26">
        <v>4.6631734150824347E-2</v>
      </c>
      <c r="BC59" s="26">
        <v>6.158344009474817</v>
      </c>
      <c r="BD59" s="25" t="s">
        <v>6465</v>
      </c>
      <c r="BE59" s="26">
        <f>VAR(AY59:AY60)</f>
        <v>8.6338633980064863</v>
      </c>
      <c r="BF59" s="26">
        <f>VAR(BA59:BA60)</f>
        <v>0.33427294056357976</v>
      </c>
      <c r="BG59" s="26">
        <f>VAR(BC59:BC60)</f>
        <v>2.8458465710341159</v>
      </c>
      <c r="BH59" s="26">
        <v>1</v>
      </c>
      <c r="BI59" s="26">
        <f>AY59-AY60</f>
        <v>-4.1554454389406885</v>
      </c>
      <c r="BJ59" s="26">
        <f>BA59-BA60</f>
        <v>-0.81764655024476163</v>
      </c>
    </row>
    <row r="60" spans="16:62" x14ac:dyDescent="0.25">
      <c r="P60" s="25" t="s">
        <v>6645</v>
      </c>
      <c r="Q60" s="26">
        <v>-67.172960308841041</v>
      </c>
      <c r="R60" s="26">
        <v>0.31218931211208789</v>
      </c>
      <c r="S60" s="26">
        <v>-9.2972296407245736</v>
      </c>
      <c r="T60" s="26">
        <v>3.4025633568530139E-2</v>
      </c>
      <c r="U60" s="26">
        <v>7.2048768169555473</v>
      </c>
      <c r="V60" s="25" t="s">
        <v>6467</v>
      </c>
      <c r="AB60" s="25" t="s">
        <v>6646</v>
      </c>
      <c r="AC60" s="25" t="s">
        <v>1747</v>
      </c>
      <c r="AD60" s="25" t="s">
        <v>6547</v>
      </c>
      <c r="AE60" s="25">
        <v>1</v>
      </c>
      <c r="AF60" s="36" t="s">
        <v>6647</v>
      </c>
      <c r="AG60" s="33">
        <v>-56.275520770747519</v>
      </c>
      <c r="AH60" s="33">
        <v>0.18030447103293493</v>
      </c>
      <c r="AI60" s="33">
        <v>-6.5390382436772416</v>
      </c>
      <c r="AJ60" s="33">
        <v>8.7727180115506481E-2</v>
      </c>
      <c r="AK60" s="33">
        <v>-3.9632148213295864</v>
      </c>
      <c r="AL60" s="36" t="s">
        <v>6548</v>
      </c>
      <c r="AM60" s="36"/>
      <c r="AR60" s="25">
        <v>1710199</v>
      </c>
      <c r="AS60" s="25" t="s">
        <v>1646</v>
      </c>
      <c r="AT60" s="25" t="s">
        <v>6551</v>
      </c>
      <c r="AU60" s="25">
        <v>2</v>
      </c>
      <c r="AV60" t="s">
        <v>6455</v>
      </c>
      <c r="AW60" s="25">
        <v>855540</v>
      </c>
      <c r="AX60" s="25">
        <v>1710199</v>
      </c>
      <c r="AY60" s="26">
        <v>-25.937081869630987</v>
      </c>
      <c r="AZ60" s="26">
        <v>0.72163551603807208</v>
      </c>
      <c r="BA60" s="26">
        <v>-3.7137123645110499</v>
      </c>
      <c r="BB60" s="26">
        <v>7.5933217099668507E-2</v>
      </c>
      <c r="BC60" s="26">
        <v>3.7726170464574125</v>
      </c>
      <c r="BD60" s="25" t="s">
        <v>6542</v>
      </c>
    </row>
    <row r="61" spans="16:62" x14ac:dyDescent="0.25">
      <c r="P61" s="25" t="s">
        <v>6648</v>
      </c>
      <c r="Q61" s="26">
        <v>-66.220579801693134</v>
      </c>
      <c r="R61" s="26">
        <v>0.26960240526771606</v>
      </c>
      <c r="S61" s="26">
        <v>-8.7479595103711354</v>
      </c>
      <c r="T61" s="26">
        <v>2.4621269854004767E-2</v>
      </c>
      <c r="U61" s="26">
        <v>3.7630962812759492</v>
      </c>
      <c r="V61" s="25" t="s">
        <v>6622</v>
      </c>
      <c r="W61" s="25">
        <f>VAR(Q61:Q62)</f>
        <v>0.15337528598323799</v>
      </c>
      <c r="X61" s="25">
        <f>VAR(S61:S62)</f>
        <v>1.1201081525066073E-3</v>
      </c>
      <c r="Y61" s="25">
        <v>1</v>
      </c>
      <c r="Z61" s="25">
        <f>VAR(U61:U62)</f>
        <v>0.43477631910732484</v>
      </c>
      <c r="AB61" s="25">
        <v>1710580</v>
      </c>
      <c r="AC61" s="25" t="s">
        <v>1633</v>
      </c>
      <c r="AD61" s="25" t="s">
        <v>6649</v>
      </c>
      <c r="AE61" s="25">
        <v>1</v>
      </c>
      <c r="AF61" s="25">
        <v>1710580</v>
      </c>
      <c r="AG61" s="26">
        <v>-30.129501465780333</v>
      </c>
      <c r="AH61" s="26">
        <v>0.19910533624533946</v>
      </c>
      <c r="AI61" s="26">
        <v>-3.9634284186285678</v>
      </c>
      <c r="AJ61" s="26">
        <v>4.7175213051448645E-2</v>
      </c>
      <c r="AK61" s="26">
        <v>1.5779258832482093</v>
      </c>
      <c r="AL61" s="25" t="s">
        <v>6548</v>
      </c>
      <c r="AM61" s="25">
        <f>VAR(AG61:AG62)</f>
        <v>0.12827975828761434</v>
      </c>
      <c r="AN61" s="25">
        <f>VAR(AI61:AI62)</f>
        <v>1.9083850356022729E-4</v>
      </c>
      <c r="AO61" s="25">
        <f>VAR(AK61:AK62)</f>
        <v>0.21965821001484276</v>
      </c>
      <c r="AP61" s="25">
        <v>1</v>
      </c>
      <c r="AR61" s="25">
        <v>1710028</v>
      </c>
      <c r="AS61" s="25" t="s">
        <v>1660</v>
      </c>
      <c r="AT61" s="25" t="s">
        <v>6464</v>
      </c>
      <c r="AU61" s="25">
        <v>1</v>
      </c>
      <c r="AV61" t="s">
        <v>6455</v>
      </c>
      <c r="AW61" s="25">
        <v>834360</v>
      </c>
      <c r="AX61" s="25">
        <v>1710028</v>
      </c>
      <c r="AY61" s="26">
        <v>-29.10653330290447</v>
      </c>
      <c r="AZ61" s="26">
        <v>0.21888576093595496</v>
      </c>
      <c r="BA61" s="26">
        <v>-4.5510389785394789</v>
      </c>
      <c r="BB61" s="26">
        <v>5.2921851151828465E-2</v>
      </c>
      <c r="BC61" s="26">
        <v>7.3017785254113612</v>
      </c>
      <c r="BD61" s="25" t="s">
        <v>6451</v>
      </c>
      <c r="BE61" s="26">
        <f>VAR(AY61:AY62)</f>
        <v>2.8507399534954061</v>
      </c>
      <c r="BF61" s="26">
        <f>VAR(BA61:BA62)</f>
        <v>0.26253151639120897</v>
      </c>
      <c r="BG61" s="26">
        <f>VAR(BC61:BC62)</f>
        <v>5.8110546070899716</v>
      </c>
      <c r="BH61" s="26">
        <v>1</v>
      </c>
      <c r="BI61" s="26">
        <f>AY61-AY62</f>
        <v>-2.3877771895616249</v>
      </c>
      <c r="BJ61" s="26">
        <f>BA61-BA62</f>
        <v>-0.72461233275622483</v>
      </c>
    </row>
    <row r="62" spans="16:62" x14ac:dyDescent="0.25">
      <c r="P62" s="25" t="s">
        <v>6648</v>
      </c>
      <c r="Q62" s="26">
        <v>-66.774430478289702</v>
      </c>
      <c r="R62" s="26">
        <v>0.16810813917019526</v>
      </c>
      <c r="S62" s="26">
        <v>-8.7006285870227238</v>
      </c>
      <c r="T62" s="26">
        <v>2.7011656479192913E-2</v>
      </c>
      <c r="U62" s="26">
        <v>2.8305982178920885</v>
      </c>
      <c r="V62" s="25" t="s">
        <v>6622</v>
      </c>
      <c r="AB62" s="25" t="s">
        <v>6650</v>
      </c>
      <c r="AC62" s="25" t="s">
        <v>1633</v>
      </c>
      <c r="AD62" s="25" t="s">
        <v>6649</v>
      </c>
      <c r="AE62" s="25">
        <v>1</v>
      </c>
      <c r="AF62" s="25" t="s">
        <v>6651</v>
      </c>
      <c r="AG62" s="26">
        <v>-30.636018510483893</v>
      </c>
      <c r="AH62" s="26">
        <v>0.44319155667037863</v>
      </c>
      <c r="AI62" s="26">
        <v>-3.9438918629669253</v>
      </c>
      <c r="AJ62" s="26">
        <v>5.0462679508734426E-2</v>
      </c>
      <c r="AK62" s="26">
        <v>0.91511639325150895</v>
      </c>
      <c r="AL62" s="25" t="s">
        <v>6548</v>
      </c>
      <c r="AR62" s="25">
        <v>1711028</v>
      </c>
      <c r="AS62" s="25" t="s">
        <v>1660</v>
      </c>
      <c r="AT62" s="25" t="s">
        <v>6605</v>
      </c>
      <c r="AU62" s="25">
        <v>2</v>
      </c>
      <c r="AV62" t="s">
        <v>6455</v>
      </c>
      <c r="AW62" s="25">
        <v>870000</v>
      </c>
      <c r="AX62" s="25">
        <v>1711028</v>
      </c>
      <c r="AY62" s="26">
        <v>-26.718756113342845</v>
      </c>
      <c r="AZ62" s="26">
        <v>0.37435429072173432</v>
      </c>
      <c r="BA62" s="26">
        <v>-3.8264266457832541</v>
      </c>
      <c r="BB62" s="26">
        <v>7.6028047806209531E-2</v>
      </c>
      <c r="BC62" s="26">
        <v>3.8926570529231874</v>
      </c>
      <c r="BD62" s="25" t="s">
        <v>6580</v>
      </c>
    </row>
    <row r="63" spans="16:62" x14ac:dyDescent="0.25">
      <c r="P63" s="25" t="s">
        <v>6652</v>
      </c>
      <c r="Q63" s="26">
        <v>-23.23039472396346</v>
      </c>
      <c r="R63" s="26">
        <v>0.25707056675538598</v>
      </c>
      <c r="S63" s="26">
        <v>-3.7727862814988247</v>
      </c>
      <c r="T63" s="26">
        <v>4.1909535914663829E-2</v>
      </c>
      <c r="U63" s="26">
        <v>6.9518955280271371</v>
      </c>
      <c r="V63" s="25" t="s">
        <v>6622</v>
      </c>
      <c r="W63" s="25">
        <f>VAR(Q63:Q64)</f>
        <v>5.4943197351934262E-3</v>
      </c>
      <c r="X63" s="25">
        <f>VAR(S63:S64)</f>
        <v>6.7770509953447508E-3</v>
      </c>
      <c r="Y63" s="25">
        <v>1</v>
      </c>
      <c r="Z63" s="25">
        <f>VAR(U63:U64)</f>
        <v>0.3415924283734445</v>
      </c>
      <c r="AB63" s="25">
        <v>1710600</v>
      </c>
      <c r="AC63" s="25" t="s">
        <v>2368</v>
      </c>
      <c r="AD63" s="25" t="s">
        <v>6547</v>
      </c>
      <c r="AE63" s="25">
        <v>1</v>
      </c>
      <c r="AF63" s="25">
        <v>1710600</v>
      </c>
      <c r="AG63" s="26">
        <v>-104.10214431693797</v>
      </c>
      <c r="AH63" s="26">
        <v>0.28457974748974668</v>
      </c>
      <c r="AI63" s="26">
        <v>-12.431984407981572</v>
      </c>
      <c r="AJ63" s="26">
        <v>2.481089815547979E-2</v>
      </c>
      <c r="AK63" s="26">
        <v>-4.6462690530853905</v>
      </c>
      <c r="AL63" s="25" t="s">
        <v>6653</v>
      </c>
      <c r="AM63" s="25">
        <f>VAR(AG63:AG64)</f>
        <v>3.5428422028103125E-2</v>
      </c>
      <c r="AN63" s="25">
        <f>VAR(AI63:AI64)</f>
        <v>6.1661127593722986E-5</v>
      </c>
      <c r="AO63" s="25">
        <f>VAR(AK63:AK64)</f>
        <v>6.3023126348463562E-2</v>
      </c>
      <c r="AP63" s="25">
        <v>1</v>
      </c>
      <c r="AR63" s="25">
        <v>1710138</v>
      </c>
      <c r="AS63" s="25" t="s">
        <v>1662</v>
      </c>
      <c r="AT63" s="25" t="s">
        <v>6654</v>
      </c>
      <c r="AU63" s="25">
        <v>1</v>
      </c>
      <c r="AV63" t="s">
        <v>6455</v>
      </c>
      <c r="AW63" s="25">
        <v>837660</v>
      </c>
      <c r="AX63" s="25">
        <v>1710138</v>
      </c>
      <c r="AY63" s="26">
        <v>-14.473097419715197</v>
      </c>
      <c r="AZ63" s="26">
        <v>0.21971758850582832</v>
      </c>
      <c r="BA63" s="26">
        <v>-2.1038886050246397</v>
      </c>
      <c r="BB63" s="26">
        <v>9.1803011969675663E-2</v>
      </c>
      <c r="BC63" s="26">
        <v>2.3580114204819207</v>
      </c>
      <c r="BD63" s="25" t="s">
        <v>6515</v>
      </c>
      <c r="BE63" s="26">
        <f>VAR(AY63:AY64)</f>
        <v>19.877054346250929</v>
      </c>
      <c r="BF63" s="26">
        <f>VAR(BA63:BA64)</f>
        <v>3.9730031138776843E-3</v>
      </c>
      <c r="BG63" s="26">
        <f>VAR(BC63:BC64)</f>
        <v>15.635024810116283</v>
      </c>
      <c r="BH63" s="26">
        <v>1</v>
      </c>
      <c r="BI63" s="26">
        <f>AY63-AY64</f>
        <v>6.3050859385500875</v>
      </c>
      <c r="BJ63" s="26">
        <f>BA63-BA64</f>
        <v>8.9140373724566402E-2</v>
      </c>
    </row>
    <row r="64" spans="16:62" x14ac:dyDescent="0.25">
      <c r="P64" s="25" t="s">
        <v>6652</v>
      </c>
      <c r="Q64" s="26">
        <v>-23.335221435589776</v>
      </c>
      <c r="R64" s="26">
        <v>0.19372200149805333</v>
      </c>
      <c r="S64" s="26">
        <v>-3.8892083669924693</v>
      </c>
      <c r="T64" s="26">
        <v>2.177916230994777E-2</v>
      </c>
      <c r="U64" s="26">
        <v>7.7784455003499779</v>
      </c>
      <c r="V64" s="25" t="s">
        <v>6622</v>
      </c>
      <c r="AB64" s="25" t="s">
        <v>6655</v>
      </c>
      <c r="AC64" s="25" t="s">
        <v>2368</v>
      </c>
      <c r="AD64" s="25" t="s">
        <v>6547</v>
      </c>
      <c r="AE64" s="25">
        <v>1</v>
      </c>
      <c r="AF64" s="25" t="s">
        <v>6656</v>
      </c>
      <c r="AG64" s="26">
        <v>-104.36833380594196</v>
      </c>
      <c r="AH64" s="26">
        <v>0.3375453908355569</v>
      </c>
      <c r="AI64" s="26">
        <v>-12.420879352592811</v>
      </c>
      <c r="AJ64" s="26">
        <v>2.9738963922055967E-2</v>
      </c>
      <c r="AK64" s="26">
        <v>-5.0012989851994689</v>
      </c>
      <c r="AL64" s="25" t="s">
        <v>6653</v>
      </c>
      <c r="AR64" s="25">
        <v>1711106</v>
      </c>
      <c r="AS64" s="25" t="s">
        <v>1662</v>
      </c>
      <c r="AT64" s="25" t="s">
        <v>6657</v>
      </c>
      <c r="AU64" s="25">
        <v>2</v>
      </c>
      <c r="AV64" t="s">
        <v>6455</v>
      </c>
      <c r="AW64" s="25">
        <v>859860</v>
      </c>
      <c r="AX64" s="25">
        <v>1711106</v>
      </c>
      <c r="AY64" s="26">
        <v>-20.778183358265284</v>
      </c>
      <c r="AZ64" s="26">
        <v>0.48535784540367832</v>
      </c>
      <c r="BA64" s="26">
        <v>-2.1930289787492061</v>
      </c>
      <c r="BB64" s="26">
        <v>4.116780810250515E-2</v>
      </c>
      <c r="BC64" s="26">
        <v>-3.2339515282716356</v>
      </c>
      <c r="BD64" t="s">
        <v>6658</v>
      </c>
    </row>
    <row r="65" spans="16:62" x14ac:dyDescent="0.25">
      <c r="P65" s="25" t="s">
        <v>6659</v>
      </c>
      <c r="Q65" s="26">
        <v>-17.94563249480202</v>
      </c>
      <c r="R65" s="26">
        <v>0.15073027173617989</v>
      </c>
      <c r="S65" s="26">
        <v>-1.1191049594965752</v>
      </c>
      <c r="T65" s="26">
        <v>2.3165766303491903E-2</v>
      </c>
      <c r="U65" s="26">
        <v>-8.9927928188294182</v>
      </c>
      <c r="V65" s="25" t="s">
        <v>6481</v>
      </c>
      <c r="W65" s="25">
        <f>VAR(Q65:Q66)</f>
        <v>6.5684363303093211E-3</v>
      </c>
      <c r="X65" s="25">
        <f>VAR(S65:S66)</f>
        <v>1.92409557015391E-3</v>
      </c>
      <c r="Y65" s="25">
        <v>1</v>
      </c>
      <c r="Z65" s="25">
        <f>VAR(U65:U66)</f>
        <v>0.1865911699667101</v>
      </c>
      <c r="AB65" s="25">
        <v>1710620</v>
      </c>
      <c r="AC65" s="25" t="s">
        <v>1422</v>
      </c>
      <c r="AD65" s="25" t="s">
        <v>6649</v>
      </c>
      <c r="AE65" s="25">
        <v>1</v>
      </c>
      <c r="AF65" s="25">
        <v>1710620</v>
      </c>
      <c r="AG65" s="26">
        <v>-75.342696016778291</v>
      </c>
      <c r="AH65" s="26">
        <v>0.285213871120437</v>
      </c>
      <c r="AI65" s="26">
        <v>-8.111827873067913</v>
      </c>
      <c r="AJ65" s="26">
        <v>5.7417220971266676E-2</v>
      </c>
      <c r="AK65" s="26">
        <v>-10.448073032234987</v>
      </c>
      <c r="AL65" s="25" t="s">
        <v>6660</v>
      </c>
      <c r="AM65" s="25">
        <f>VAR(AG65:AG66)</f>
        <v>1.0978555067083149E-2</v>
      </c>
      <c r="AN65" s="25">
        <f>VAR(AI65:AI66)</f>
        <v>1.5319366133245586E-2</v>
      </c>
      <c r="AO65" s="25">
        <f>VAR(AK65:AK66)</f>
        <v>0.78392043773027531</v>
      </c>
      <c r="AP65" s="25">
        <v>1</v>
      </c>
      <c r="AR65" s="25">
        <v>1710459</v>
      </c>
      <c r="AS65" s="25" t="s">
        <v>1669</v>
      </c>
      <c r="AT65" s="25" t="s">
        <v>6621</v>
      </c>
      <c r="AU65" s="25">
        <v>1</v>
      </c>
      <c r="AV65" t="s">
        <v>6455</v>
      </c>
      <c r="AW65" s="25">
        <v>836130</v>
      </c>
      <c r="AX65" s="25">
        <v>1710459</v>
      </c>
      <c r="AY65" s="26">
        <v>-1.2110938806715044</v>
      </c>
      <c r="AZ65" s="26">
        <v>0.17683293355016258</v>
      </c>
      <c r="BA65" s="26">
        <v>0.22272603424045023</v>
      </c>
      <c r="BB65" s="26">
        <v>6.1470633783910489E-2</v>
      </c>
      <c r="BC65" s="26">
        <v>-2.9929021545951064</v>
      </c>
      <c r="BD65" s="25" t="s">
        <v>6622</v>
      </c>
      <c r="BE65" s="26">
        <f>VAR(AY65:AY66)</f>
        <v>1.6033907814479248E-2</v>
      </c>
      <c r="BF65" s="26">
        <f>VAR(BA65:BA66)</f>
        <v>6.5119371725455233E-2</v>
      </c>
      <c r="BG65" s="26">
        <f>VAR(BC65:BC66)</f>
        <v>4.7006787357575499</v>
      </c>
      <c r="BH65" s="26">
        <v>1</v>
      </c>
      <c r="BI65" s="26">
        <f>AY65-AY66</f>
        <v>-0.17907488832596963</v>
      </c>
      <c r="BJ65" s="26">
        <f>BA65-BA66</f>
        <v>0.36088605327846968</v>
      </c>
    </row>
    <row r="66" spans="16:62" x14ac:dyDescent="0.25">
      <c r="P66" s="25" t="s">
        <v>6659</v>
      </c>
      <c r="Q66" s="26">
        <v>-17.831016297601892</v>
      </c>
      <c r="R66" s="26">
        <v>0.12630108538909759</v>
      </c>
      <c r="S66" s="26">
        <v>-1.1811387498072423</v>
      </c>
      <c r="T66" s="26">
        <v>2.3778716559395837E-2</v>
      </c>
      <c r="U66" s="26">
        <v>-8.381906299143953</v>
      </c>
      <c r="V66" s="25" t="s">
        <v>6481</v>
      </c>
      <c r="AB66" s="25" t="s">
        <v>6661</v>
      </c>
      <c r="AC66" s="25" t="s">
        <v>1422</v>
      </c>
      <c r="AD66" s="25" t="s">
        <v>6649</v>
      </c>
      <c r="AE66" s="25">
        <v>1</v>
      </c>
      <c r="AF66" s="25" t="s">
        <v>6662</v>
      </c>
      <c r="AG66" s="26">
        <v>-75.194516699280314</v>
      </c>
      <c r="AH66" s="26">
        <v>0.26226977235158322</v>
      </c>
      <c r="AI66" s="26">
        <v>-7.9367886424180636</v>
      </c>
      <c r="AJ66" s="26">
        <v>0.10218375714802266</v>
      </c>
      <c r="AK66" s="26">
        <v>-11.700207559935805</v>
      </c>
      <c r="AL66" s="25" t="s">
        <v>6660</v>
      </c>
      <c r="AR66" s="25">
        <v>1711098</v>
      </c>
      <c r="AS66" s="25" t="s">
        <v>1669</v>
      </c>
      <c r="AT66" s="25" t="s">
        <v>6657</v>
      </c>
      <c r="AU66" s="25">
        <v>2</v>
      </c>
      <c r="AV66" t="s">
        <v>6455</v>
      </c>
      <c r="AW66" s="25">
        <v>865380</v>
      </c>
      <c r="AX66" s="25">
        <v>1711098</v>
      </c>
      <c r="AY66" s="26">
        <v>-1.0320189923455347</v>
      </c>
      <c r="AZ66" s="26">
        <v>7.8670609051607429E-2</v>
      </c>
      <c r="BA66" s="26">
        <v>-0.13816001903801944</v>
      </c>
      <c r="BB66" s="26">
        <v>2.3332941359906854E-2</v>
      </c>
      <c r="BC66" s="26">
        <v>7.3261159958620814E-2</v>
      </c>
      <c r="BD66" t="s">
        <v>6658</v>
      </c>
    </row>
    <row r="67" spans="16:62" x14ac:dyDescent="0.25">
      <c r="P67" s="25" t="s">
        <v>6631</v>
      </c>
      <c r="Q67" s="26">
        <v>-123.86236251113007</v>
      </c>
      <c r="R67" s="26">
        <v>0.18316700970021887</v>
      </c>
      <c r="S67" s="26">
        <v>-16.781512525880117</v>
      </c>
      <c r="T67" s="26">
        <v>6.4891740250683033E-2</v>
      </c>
      <c r="U67" s="26">
        <v>10.389737695910867</v>
      </c>
      <c r="V67" s="25" t="s">
        <v>6481</v>
      </c>
      <c r="W67" s="25">
        <f>VAR(Q67:Q68)</f>
        <v>1.1895142510063099E-2</v>
      </c>
      <c r="X67" s="25">
        <f>VAR(S67:S68)</f>
        <v>1.0719779763354267E-2</v>
      </c>
      <c r="Y67" s="25">
        <v>1</v>
      </c>
      <c r="Z67" s="25">
        <f>VAR(U67:U68)</f>
        <v>0.87863591235200245</v>
      </c>
      <c r="AB67" s="25">
        <v>1710640</v>
      </c>
      <c r="AC67" s="25" t="s">
        <v>2137</v>
      </c>
      <c r="AD67" s="25" t="s">
        <v>6663</v>
      </c>
      <c r="AE67" s="25">
        <v>1</v>
      </c>
      <c r="AF67" s="25">
        <v>1710640</v>
      </c>
      <c r="AG67" s="26">
        <v>-82.739908238460444</v>
      </c>
      <c r="AH67" s="26">
        <v>0.30901229264636576</v>
      </c>
      <c r="AI67" s="26">
        <v>-10.270500752612822</v>
      </c>
      <c r="AJ67" s="26">
        <v>5.407200294261965E-2</v>
      </c>
      <c r="AK67" s="26">
        <v>-0.57590221755786786</v>
      </c>
      <c r="AL67" s="25" t="s">
        <v>6660</v>
      </c>
      <c r="AM67" s="25">
        <f>VAR(AG67:AG68)</f>
        <v>3.5683015030534726E-2</v>
      </c>
      <c r="AN67" s="25">
        <f>VAR(AI67:AI68)</f>
        <v>1.4725075566250603E-3</v>
      </c>
      <c r="AO67" s="25">
        <f>VAR(AK67:AK68)</f>
        <v>1.3944455829721425E-2</v>
      </c>
      <c r="AP67" s="25">
        <v>1</v>
      </c>
      <c r="AR67" s="25">
        <v>1710241</v>
      </c>
      <c r="AS67" s="25" t="s">
        <v>1671</v>
      </c>
      <c r="AT67" s="25" t="s">
        <v>6575</v>
      </c>
      <c r="AU67" s="25">
        <v>1</v>
      </c>
      <c r="AV67" t="s">
        <v>6455</v>
      </c>
      <c r="AW67" s="25">
        <v>835950</v>
      </c>
      <c r="AX67" s="25">
        <v>1710241</v>
      </c>
      <c r="AY67" s="26">
        <v>-18.560498015895959</v>
      </c>
      <c r="AZ67" s="26">
        <v>0.18192977493760815</v>
      </c>
      <c r="BA67" s="26">
        <v>-2.446598736994904</v>
      </c>
      <c r="BB67" s="26">
        <v>1.758907029623985E-2</v>
      </c>
      <c r="BC67" s="26">
        <v>1.0122918800632732</v>
      </c>
      <c r="BD67" s="25" t="s">
        <v>6560</v>
      </c>
      <c r="BE67" s="26">
        <f>VAR(AY67:AY68)</f>
        <v>2.1910031329144111E-2</v>
      </c>
      <c r="BF67" s="26">
        <f>VAR(BA67:BA68)</f>
        <v>0.31730262661652375</v>
      </c>
      <c r="BG67" s="26">
        <f>VAR(BC67:BC68)</f>
        <v>21.663347205500841</v>
      </c>
      <c r="BH67" s="26">
        <v>1</v>
      </c>
      <c r="BI67" s="26">
        <f>AY67-AY68</f>
        <v>-0.20933242142173825</v>
      </c>
      <c r="BJ67" s="26">
        <f>BA67-BA68</f>
        <v>0.79662114786957527</v>
      </c>
    </row>
    <row r="68" spans="16:62" x14ac:dyDescent="0.25">
      <c r="P68" s="25" t="s">
        <v>6631</v>
      </c>
      <c r="Q68" s="26">
        <v>-123.70812151456909</v>
      </c>
      <c r="R68" s="26">
        <v>0.17257944028800429</v>
      </c>
      <c r="S68" s="26">
        <v>-16.927935063512507</v>
      </c>
      <c r="T68" s="26">
        <v>6.8778292047996722E-2</v>
      </c>
      <c r="U68" s="26">
        <v>11.71535899353097</v>
      </c>
      <c r="V68" s="25" t="s">
        <v>6481</v>
      </c>
      <c r="AB68" s="25" t="s">
        <v>6664</v>
      </c>
      <c r="AC68" s="25" t="s">
        <v>2137</v>
      </c>
      <c r="AD68" s="25" t="s">
        <v>6663</v>
      </c>
      <c r="AE68" s="25">
        <v>1</v>
      </c>
      <c r="AF68" s="25" t="s">
        <v>6665</v>
      </c>
      <c r="AG68" s="26">
        <v>-83.007052450565197</v>
      </c>
      <c r="AH68" s="26">
        <v>0.21670836590868284</v>
      </c>
      <c r="AI68" s="26">
        <v>-10.324768746064304</v>
      </c>
      <c r="AJ68" s="26">
        <v>5.1886847898617437E-2</v>
      </c>
      <c r="AK68" s="26">
        <v>-0.40890248205076318</v>
      </c>
      <c r="AL68" s="25" t="s">
        <v>6660</v>
      </c>
      <c r="AR68" s="25">
        <v>1711067</v>
      </c>
      <c r="AS68" s="25" t="s">
        <v>1671</v>
      </c>
      <c r="AT68" s="25" t="s">
        <v>6555</v>
      </c>
      <c r="AU68" s="25">
        <v>2</v>
      </c>
      <c r="AV68" t="s">
        <v>6455</v>
      </c>
      <c r="AW68" s="25">
        <v>863970</v>
      </c>
      <c r="AX68" s="25">
        <v>1711067</v>
      </c>
      <c r="AY68" s="26">
        <v>-18.351165594474221</v>
      </c>
      <c r="AZ68" s="26">
        <v>0.1472616317810905</v>
      </c>
      <c r="BA68" s="26">
        <v>-3.2432198848644793</v>
      </c>
      <c r="BB68" s="26">
        <v>9.9068808145332546E-2</v>
      </c>
      <c r="BC68" s="26">
        <v>7.5945934844416136</v>
      </c>
      <c r="BD68" s="25" t="s">
        <v>6666</v>
      </c>
    </row>
    <row r="69" spans="16:62" x14ac:dyDescent="0.25">
      <c r="P69" s="25" t="s">
        <v>6637</v>
      </c>
      <c r="Q69" s="26">
        <v>-85.833663696132547</v>
      </c>
      <c r="R69" s="26">
        <v>0.3880147352328695</v>
      </c>
      <c r="S69" s="26">
        <v>-8.9797633163459789</v>
      </c>
      <c r="T69" s="26">
        <v>2.3270966825285434E-2</v>
      </c>
      <c r="U69" s="26">
        <v>-13.995557165364716</v>
      </c>
      <c r="V69" s="25" t="s">
        <v>6635</v>
      </c>
      <c r="W69" s="25">
        <f>VAR(Q69:Q70)</f>
        <v>9.1715195532431938E-3</v>
      </c>
      <c r="X69" s="25">
        <f>VAR(S69:S70)</f>
        <v>1.3654422373921449E-2</v>
      </c>
      <c r="Y69" s="25">
        <v>1</v>
      </c>
      <c r="Z69" s="25">
        <f>VAR(U69:U70)</f>
        <v>0.70400332624850448</v>
      </c>
      <c r="AB69" s="25">
        <v>1710660</v>
      </c>
      <c r="AC69" s="25" t="s">
        <v>2136</v>
      </c>
      <c r="AD69" s="25" t="s">
        <v>6537</v>
      </c>
      <c r="AE69" s="25">
        <v>1</v>
      </c>
      <c r="AF69" s="25">
        <v>1710660</v>
      </c>
      <c r="AG69" s="26">
        <v>-78.519552309968461</v>
      </c>
      <c r="AH69" s="26">
        <v>0.15242573339445792</v>
      </c>
      <c r="AI69" s="26">
        <v>-10.468721175771357</v>
      </c>
      <c r="AJ69" s="26">
        <v>3.7035077796328593E-2</v>
      </c>
      <c r="AK69" s="26">
        <v>5.2302170962023951</v>
      </c>
      <c r="AL69" s="25" t="s">
        <v>6538</v>
      </c>
      <c r="AM69" s="25">
        <f>VAR(AG69:AG70)</f>
        <v>6.8464723520309467E-2</v>
      </c>
      <c r="AN69" s="25">
        <f>VAR(AI69:AI70)</f>
        <v>2.3218075969733267E-4</v>
      </c>
      <c r="AO69" s="25">
        <f>VAR(AK69:AK70)</f>
        <v>0.14711633732660281</v>
      </c>
      <c r="AP69" s="25">
        <v>1</v>
      </c>
      <c r="AR69" s="25">
        <v>1710546</v>
      </c>
      <c r="AS69" s="25" t="s">
        <v>1683</v>
      </c>
      <c r="AT69" s="25" t="s">
        <v>6642</v>
      </c>
      <c r="AU69" s="25">
        <v>1</v>
      </c>
      <c r="AV69" t="s">
        <v>6455</v>
      </c>
      <c r="AW69" s="25">
        <v>864330</v>
      </c>
      <c r="AX69" s="25">
        <v>1710546</v>
      </c>
      <c r="AY69" s="26">
        <v>-32.365242588086289</v>
      </c>
      <c r="AZ69" s="26">
        <v>0.30685599411698594</v>
      </c>
      <c r="BA69" s="26">
        <v>-4.4418998762307265</v>
      </c>
      <c r="BB69" s="26">
        <v>2.5984471059263853E-2</v>
      </c>
      <c r="BC69" s="26">
        <v>3.1699564217595224</v>
      </c>
      <c r="BD69" s="25" t="s">
        <v>6635</v>
      </c>
      <c r="BE69" s="26">
        <f>VAR(AY69:AY70)</f>
        <v>1.8104417958674435</v>
      </c>
      <c r="BF69" s="26">
        <f>VAR(BA69:BA70)</f>
        <v>1.3562627566603459E-2</v>
      </c>
      <c r="BG69" s="26">
        <f>VAR(BC69:BC70)</f>
        <v>0.1712776407748729</v>
      </c>
      <c r="BH69" s="26">
        <v>1</v>
      </c>
      <c r="BI69" s="26">
        <f>AY69-AY70</f>
        <v>-1.9028619476291198</v>
      </c>
      <c r="BJ69" s="26">
        <f>BA69-BA70</f>
        <v>-0.16469746547292985</v>
      </c>
    </row>
    <row r="70" spans="16:62" x14ac:dyDescent="0.25">
      <c r="P70" s="25" t="s">
        <v>6637</v>
      </c>
      <c r="Q70" s="26">
        <v>-85.969100172410123</v>
      </c>
      <c r="R70" s="26">
        <v>0.52655666611465857</v>
      </c>
      <c r="S70" s="26">
        <v>-9.1450171960215947</v>
      </c>
      <c r="T70" s="26">
        <v>6.9240420248138049E-2</v>
      </c>
      <c r="U70" s="26">
        <v>-12.808962604237365</v>
      </c>
      <c r="V70" s="25" t="s">
        <v>6635</v>
      </c>
      <c r="AB70" s="25" t="s">
        <v>6667</v>
      </c>
      <c r="AC70" s="25" t="s">
        <v>2136</v>
      </c>
      <c r="AD70" s="25" t="s">
        <v>6537</v>
      </c>
      <c r="AE70" s="25">
        <v>1</v>
      </c>
      <c r="AF70" s="25" t="s">
        <v>6668</v>
      </c>
      <c r="AG70" s="26">
        <v>-78.889592101126951</v>
      </c>
      <c r="AH70" s="26">
        <v>0.1461021954147719</v>
      </c>
      <c r="AI70" s="26">
        <v>-10.447172126618444</v>
      </c>
      <c r="AJ70" s="26">
        <v>4.5391384530258559E-2</v>
      </c>
      <c r="AK70" s="26">
        <v>4.6877849118206001</v>
      </c>
      <c r="AL70" s="25" t="s">
        <v>6538</v>
      </c>
      <c r="AR70" s="25">
        <v>1710812</v>
      </c>
      <c r="AS70" s="25" t="s">
        <v>1683</v>
      </c>
      <c r="AT70" s="25" t="s">
        <v>6669</v>
      </c>
      <c r="AU70" s="25">
        <v>2</v>
      </c>
      <c r="AV70" t="s">
        <v>6455</v>
      </c>
      <c r="AW70" s="25">
        <v>872220</v>
      </c>
      <c r="AX70" s="25">
        <v>1710812</v>
      </c>
      <c r="AY70" s="26">
        <v>-30.46238064045717</v>
      </c>
      <c r="AZ70" s="26">
        <v>0.18779815992780757</v>
      </c>
      <c r="BA70" s="26">
        <v>-4.2772024107577966</v>
      </c>
      <c r="BB70" s="26">
        <v>0.11500158093367001</v>
      </c>
      <c r="BC70" s="26">
        <v>3.7552386456052034</v>
      </c>
      <c r="BD70" s="25" t="s">
        <v>6461</v>
      </c>
    </row>
    <row r="71" spans="16:62" x14ac:dyDescent="0.25">
      <c r="P71" s="25" t="s">
        <v>6640</v>
      </c>
      <c r="Q71" s="26">
        <v>-28.740948226788465</v>
      </c>
      <c r="R71" s="26">
        <v>0.27310209714079858</v>
      </c>
      <c r="S71" s="26">
        <v>-4.0369614722655385</v>
      </c>
      <c r="T71" s="26">
        <v>6.5575373599405171E-2</v>
      </c>
      <c r="U71" s="26">
        <v>3.554743551335843</v>
      </c>
      <c r="V71" s="25" t="s">
        <v>6635</v>
      </c>
      <c r="W71" s="25">
        <f>VAR(Q71:Q72)</f>
        <v>2.8430699324909655E-2</v>
      </c>
      <c r="X71" s="25">
        <f>VAR(S71:S72)</f>
        <v>8.0438066208086295E-4</v>
      </c>
      <c r="Y71" s="25">
        <v>1</v>
      </c>
      <c r="Z71" s="25">
        <f>VAR(U71:U72)</f>
        <v>3.3964172496098624E-3</v>
      </c>
      <c r="AB71" s="25">
        <v>1710680</v>
      </c>
      <c r="AC71" s="25" t="s">
        <v>2150</v>
      </c>
      <c r="AD71" s="25" t="s">
        <v>6670</v>
      </c>
      <c r="AE71" s="25">
        <v>1</v>
      </c>
      <c r="AF71" s="25">
        <v>1710680</v>
      </c>
      <c r="AG71" s="26">
        <v>-90.443913030359482</v>
      </c>
      <c r="AH71" s="26">
        <v>0.30099141010289127</v>
      </c>
      <c r="AI71" s="26">
        <v>-11.923028747153591</v>
      </c>
      <c r="AJ71" s="26">
        <v>3.9952872037119301E-2</v>
      </c>
      <c r="AK71" s="26">
        <v>4.9403169468692454</v>
      </c>
      <c r="AL71" s="25" t="s">
        <v>6538</v>
      </c>
      <c r="AM71" s="25">
        <f>VAR(AG71:AG72)</f>
        <v>2.6753327659606004E-3</v>
      </c>
      <c r="AN71" s="25">
        <f>VAR(AI71:AI72)</f>
        <v>1.8039044584245314E-5</v>
      </c>
      <c r="AO71" s="25">
        <f>VAR(AK71:AK72)</f>
        <v>3.1490993559161757E-4</v>
      </c>
      <c r="AP71" s="25">
        <v>1</v>
      </c>
      <c r="AR71" s="25">
        <v>1710626</v>
      </c>
      <c r="AS71" s="25" t="s">
        <v>1686</v>
      </c>
      <c r="AT71" s="25" t="s">
        <v>6671</v>
      </c>
      <c r="AU71" s="25">
        <v>1</v>
      </c>
      <c r="AV71" t="s">
        <v>6455</v>
      </c>
      <c r="AW71" s="25">
        <v>842100</v>
      </c>
      <c r="AX71" s="25">
        <v>1710626</v>
      </c>
      <c r="AY71" s="26">
        <v>-49.975320419906566</v>
      </c>
      <c r="AZ71" s="26">
        <v>0.2622066401565506</v>
      </c>
      <c r="BA71" s="26">
        <v>-7.084074778540006</v>
      </c>
      <c r="BB71" s="26">
        <v>8.1570938190167044E-2</v>
      </c>
      <c r="BC71" s="26">
        <v>6.6972778084134816</v>
      </c>
      <c r="BD71" s="25" t="s">
        <v>6660</v>
      </c>
      <c r="BE71" s="26">
        <f>VAR(AY71:AY72)</f>
        <v>3.93109372948545</v>
      </c>
      <c r="BF71" s="26">
        <f>VAR(BA71:BA72)</f>
        <v>6.3282793239734458E-2</v>
      </c>
      <c r="BG71" s="26">
        <f>VAR(BC71:BC72)</f>
        <v>8.8727256570443191E-4</v>
      </c>
      <c r="BH71" s="26">
        <v>1</v>
      </c>
      <c r="BI71" s="26">
        <f>AY71-AY72</f>
        <v>-2.8039592470239114</v>
      </c>
      <c r="BJ71" s="26">
        <f>BA71-BA72</f>
        <v>-0.35576057465586164</v>
      </c>
    </row>
    <row r="72" spans="16:62" x14ac:dyDescent="0.25">
      <c r="P72" s="25" t="s">
        <v>6640</v>
      </c>
      <c r="Q72" s="26">
        <v>-28.979404509259318</v>
      </c>
      <c r="R72" s="26">
        <v>8.9816569898230156E-2</v>
      </c>
      <c r="S72" s="26">
        <v>-4.0770708393031985</v>
      </c>
      <c r="T72" s="26">
        <v>2.9682627286040462E-2</v>
      </c>
      <c r="U72" s="26">
        <v>3.6371622051662698</v>
      </c>
      <c r="V72" s="25" t="s">
        <v>6635</v>
      </c>
      <c r="AB72" s="25" t="s">
        <v>6672</v>
      </c>
      <c r="AC72" s="25" t="s">
        <v>2150</v>
      </c>
      <c r="AD72" s="25" t="s">
        <v>6670</v>
      </c>
      <c r="AE72" s="25">
        <v>1</v>
      </c>
      <c r="AF72" s="25" t="s">
        <v>6673</v>
      </c>
      <c r="AG72" s="26">
        <v>-90.517061273892196</v>
      </c>
      <c r="AH72" s="26">
        <v>0.35455432969467038</v>
      </c>
      <c r="AI72" s="26">
        <v>-11.929035251059233</v>
      </c>
      <c r="AJ72" s="26">
        <v>7.4013001560140637E-2</v>
      </c>
      <c r="AK72" s="26">
        <v>4.9152207345816663</v>
      </c>
      <c r="AL72" s="25" t="s">
        <v>6538</v>
      </c>
      <c r="AR72" s="25">
        <v>1710793</v>
      </c>
      <c r="AS72" s="25" t="s">
        <v>1686</v>
      </c>
      <c r="AT72" s="25" t="s">
        <v>6460</v>
      </c>
      <c r="AU72" s="25">
        <v>2</v>
      </c>
      <c r="AV72" t="s">
        <v>6455</v>
      </c>
      <c r="AW72" s="25">
        <v>872340</v>
      </c>
      <c r="AX72" s="25">
        <v>1710793</v>
      </c>
      <c r="AY72" s="26">
        <v>-47.171361172882655</v>
      </c>
      <c r="AZ72" s="26">
        <v>9.7971317745686001E-2</v>
      </c>
      <c r="BA72" s="26">
        <v>-6.7283142038841444</v>
      </c>
      <c r="BB72" s="26">
        <v>3.8364506309177274E-2</v>
      </c>
      <c r="BC72" s="26">
        <v>6.6551524581904999</v>
      </c>
      <c r="BD72" s="25" t="s">
        <v>6674</v>
      </c>
    </row>
    <row r="73" spans="16:62" x14ac:dyDescent="0.25">
      <c r="P73" s="25" t="s">
        <v>6675</v>
      </c>
      <c r="Q73" s="26">
        <v>-34.049416427234164</v>
      </c>
      <c r="R73" s="26">
        <v>0.34210257617522793</v>
      </c>
      <c r="S73" s="26">
        <v>-4.8859409135280369</v>
      </c>
      <c r="T73" s="26">
        <v>2.7629081952101616E-2</v>
      </c>
      <c r="U73" s="26">
        <v>5.038110880990132</v>
      </c>
      <c r="V73" s="25" t="s">
        <v>6548</v>
      </c>
      <c r="W73" s="25">
        <f>VAR(Q73:Q74)</f>
        <v>9.4241250825477602E-2</v>
      </c>
      <c r="X73" s="25">
        <f>VAR(S73:S74)</f>
        <v>8.9687429848689154E-4</v>
      </c>
      <c r="Y73" s="25">
        <v>1</v>
      </c>
      <c r="Z73" s="25">
        <f>VAR(U73:U74)</f>
        <v>4.5433668384854096E-3</v>
      </c>
      <c r="AB73" s="25">
        <v>1710700</v>
      </c>
      <c r="AC73" s="25" t="s">
        <v>1552</v>
      </c>
      <c r="AD73" s="25" t="s">
        <v>6486</v>
      </c>
      <c r="AE73" s="25">
        <v>1</v>
      </c>
      <c r="AF73" s="25">
        <v>1710700</v>
      </c>
      <c r="AG73" s="26">
        <v>-101.16467408235076</v>
      </c>
      <c r="AH73" s="26">
        <v>0.1015226258419762</v>
      </c>
      <c r="AI73" s="26">
        <v>-13.042832330074056</v>
      </c>
      <c r="AJ73" s="26">
        <v>3.5069080196508874E-2</v>
      </c>
      <c r="AK73" s="26">
        <v>3.1779845582416897</v>
      </c>
      <c r="AL73" s="25" t="s">
        <v>6487</v>
      </c>
      <c r="AM73" s="25">
        <f>VAR(AG73:AG74)</f>
        <v>6.2372998668829338E-2</v>
      </c>
      <c r="AN73" s="25">
        <f>VAR(AI73:AI74)</f>
        <v>1.2275597789320048E-2</v>
      </c>
      <c r="AO73" s="25">
        <f>VAR(AK73:AK74)</f>
        <v>0.405280575833185</v>
      </c>
      <c r="AP73" s="25">
        <v>1</v>
      </c>
      <c r="AR73" s="25">
        <v>1710607</v>
      </c>
      <c r="AS73" s="25" t="s">
        <v>1694</v>
      </c>
      <c r="AT73" s="25" t="s">
        <v>6649</v>
      </c>
      <c r="AU73" s="25">
        <v>1</v>
      </c>
      <c r="AV73" t="s">
        <v>6455</v>
      </c>
      <c r="AW73" s="25">
        <v>869880</v>
      </c>
      <c r="AX73" s="25">
        <v>1710607</v>
      </c>
      <c r="AY73" s="26">
        <v>-37.799834064540988</v>
      </c>
      <c r="AZ73" s="26">
        <v>0.10394505744986982</v>
      </c>
      <c r="BA73" s="26">
        <v>-5.3690154764632618</v>
      </c>
      <c r="BB73" s="26">
        <v>4.2910590344687367E-2</v>
      </c>
      <c r="BC73" s="26">
        <v>5.1522897471651063</v>
      </c>
      <c r="BD73" s="25" t="s">
        <v>6653</v>
      </c>
      <c r="BE73" s="26">
        <f>VAR(AY73:AY74)</f>
        <v>0.9765630433085879</v>
      </c>
      <c r="BF73" s="26">
        <f>VAR(BA73:BA74)</f>
        <v>7.6608939704978646E-2</v>
      </c>
      <c r="BG73" s="26">
        <f>VAR(BC73:BC74)</f>
        <v>1.5032073194755853</v>
      </c>
      <c r="BH73" s="26">
        <v>1</v>
      </c>
      <c r="BI73" s="26">
        <f>AY73-AY74</f>
        <v>-1.3975428746972938</v>
      </c>
      <c r="BJ73" s="26">
        <f>BA73-BA74</f>
        <v>-0.39143055502854818</v>
      </c>
    </row>
    <row r="74" spans="16:62" x14ac:dyDescent="0.25">
      <c r="P74" s="25" t="s">
        <v>6675</v>
      </c>
      <c r="Q74" s="26">
        <v>-34.483562142001631</v>
      </c>
      <c r="R74" s="26">
        <v>0.5276377212580533</v>
      </c>
      <c r="S74" s="26">
        <v>-4.9282935828296734</v>
      </c>
      <c r="T74" s="26">
        <v>3.05461636682775E-2</v>
      </c>
      <c r="U74" s="26">
        <v>4.9427865206357566</v>
      </c>
      <c r="V74" s="25" t="s">
        <v>6548</v>
      </c>
      <c r="AB74" s="25" t="s">
        <v>6676</v>
      </c>
      <c r="AC74" s="25" t="s">
        <v>1552</v>
      </c>
      <c r="AD74" s="25" t="s">
        <v>6486</v>
      </c>
      <c r="AE74" s="25">
        <v>1</v>
      </c>
      <c r="AF74" s="25" t="s">
        <v>6677</v>
      </c>
      <c r="AG74" s="26">
        <v>-101.5178680762658</v>
      </c>
      <c r="AH74" s="26">
        <v>0.23206407379358784</v>
      </c>
      <c r="AI74" s="26">
        <v>-13.199520541432282</v>
      </c>
      <c r="AJ74" s="26">
        <v>2.9142037708748663E-2</v>
      </c>
      <c r="AK74" s="26">
        <v>4.0782962551924555</v>
      </c>
      <c r="AL74" s="25" t="s">
        <v>6487</v>
      </c>
      <c r="AR74" s="25">
        <v>1710928</v>
      </c>
      <c r="AS74" s="25" t="s">
        <v>1694</v>
      </c>
      <c r="AT74" s="25" t="s">
        <v>6618</v>
      </c>
      <c r="AU74" s="25">
        <v>2</v>
      </c>
      <c r="AV74" t="s">
        <v>6455</v>
      </c>
      <c r="AW74" s="25">
        <v>880800</v>
      </c>
      <c r="AX74" s="25">
        <v>1710928</v>
      </c>
      <c r="AY74" s="26">
        <v>-36.402291189843694</v>
      </c>
      <c r="AZ74" s="26">
        <v>0.21899391945188013</v>
      </c>
      <c r="BA74" s="26">
        <v>-4.9775849214347136</v>
      </c>
      <c r="BB74" s="26">
        <v>6.2148637133988396E-2</v>
      </c>
      <c r="BC74" s="26">
        <v>3.4183881816340147</v>
      </c>
      <c r="BD74" s="25" t="s">
        <v>6619</v>
      </c>
    </row>
    <row r="75" spans="16:62" x14ac:dyDescent="0.25">
      <c r="P75" s="25" t="s">
        <v>6678</v>
      </c>
      <c r="Q75" s="26">
        <v>-46.23678889436075</v>
      </c>
      <c r="R75" s="26">
        <v>0.52852226332955343</v>
      </c>
      <c r="S75" s="26">
        <v>-2.9674842158059489</v>
      </c>
      <c r="T75" s="26">
        <v>8.662555431916695E-2</v>
      </c>
      <c r="U75" s="26">
        <v>-22.496915167913158</v>
      </c>
      <c r="V75" s="25" t="s">
        <v>6548</v>
      </c>
      <c r="W75" s="25">
        <f>VAR(Q75:Q76)</f>
        <v>1.0136333600071105E-2</v>
      </c>
      <c r="X75" s="25">
        <f>VAR(S75:S76)</f>
        <v>8.7725933848743255E-4</v>
      </c>
      <c r="Y75" s="25">
        <v>1</v>
      </c>
      <c r="Z75" s="25">
        <f>VAR(U75:U76)</f>
        <v>0.11399258064812559</v>
      </c>
      <c r="AB75" s="25">
        <v>1710720</v>
      </c>
      <c r="AC75" s="25" t="s">
        <v>1544</v>
      </c>
      <c r="AD75" s="25" t="s">
        <v>6679</v>
      </c>
      <c r="AE75" s="25">
        <v>1</v>
      </c>
      <c r="AF75" s="25">
        <v>1710720</v>
      </c>
      <c r="AG75" s="26">
        <v>-102.45249234112156</v>
      </c>
      <c r="AH75" s="26">
        <v>0.4014794266582703</v>
      </c>
      <c r="AI75" s="26">
        <v>-12.754139940859417</v>
      </c>
      <c r="AJ75" s="26">
        <v>4.0660401892723061E-2</v>
      </c>
      <c r="AK75" s="26">
        <v>-0.41937281424621631</v>
      </c>
      <c r="AL75" s="25" t="s">
        <v>6520</v>
      </c>
      <c r="AM75" s="25">
        <f>VAR(AG75:AG76)</f>
        <v>8.8813599551349237E-2</v>
      </c>
      <c r="AN75" s="25">
        <f>VAR(AI75:AI76)</f>
        <v>3.1653064388447262E-2</v>
      </c>
      <c r="AO75" s="25">
        <f>VAR(AK75:AK76)</f>
        <v>2.9629451386300101</v>
      </c>
      <c r="AP75" s="25">
        <v>1</v>
      </c>
      <c r="AR75" s="25">
        <v>1710100</v>
      </c>
      <c r="AS75" s="25" t="s">
        <v>1696</v>
      </c>
      <c r="AT75" s="25" t="s">
        <v>6495</v>
      </c>
      <c r="AU75" s="25">
        <v>1</v>
      </c>
      <c r="AV75" t="s">
        <v>6455</v>
      </c>
      <c r="AW75" s="25">
        <v>837870</v>
      </c>
      <c r="AX75" s="25">
        <v>1710100</v>
      </c>
      <c r="AY75" s="26">
        <v>-38.541417828011177</v>
      </c>
      <c r="AZ75" s="26">
        <v>0.23219567356776499</v>
      </c>
      <c r="BA75" s="26">
        <v>-6.1636912040822782</v>
      </c>
      <c r="BB75" s="26">
        <v>3.7600997085774891E-2</v>
      </c>
      <c r="BC75" s="26">
        <v>10.768111804647049</v>
      </c>
      <c r="BD75" s="25" t="s">
        <v>6496</v>
      </c>
      <c r="BE75" s="26">
        <f>VAR(AY75:AY76)</f>
        <v>8.359268744638463</v>
      </c>
      <c r="BF75" s="26">
        <f>VAR(BA75:BA76)</f>
        <v>8.2254841152987562E-2</v>
      </c>
      <c r="BG75" s="26">
        <f>VAR(BC75:BC76)</f>
        <v>0.356207978992307</v>
      </c>
      <c r="BH75" s="26">
        <v>1</v>
      </c>
      <c r="BI75" s="26">
        <f>AY75-AY76</f>
        <v>-4.0888308217969751</v>
      </c>
      <c r="BJ75" s="26">
        <f>BA75-BA76</f>
        <v>-0.40559793183148152</v>
      </c>
    </row>
    <row r="76" spans="16:62" x14ac:dyDescent="0.25">
      <c r="P76" s="25" t="s">
        <v>6678</v>
      </c>
      <c r="Q76" s="26">
        <v>-46.37917101121586</v>
      </c>
      <c r="R76" s="26">
        <v>0.19097276076062544</v>
      </c>
      <c r="S76" s="26">
        <v>-2.9255972407782047</v>
      </c>
      <c r="T76" s="26">
        <v>3.5027112975690881E-2</v>
      </c>
      <c r="U76" s="26">
        <v>-22.974393084990222</v>
      </c>
      <c r="V76" s="25" t="s">
        <v>6548</v>
      </c>
      <c r="AB76" s="25" t="s">
        <v>6680</v>
      </c>
      <c r="AC76" s="25" t="s">
        <v>1544</v>
      </c>
      <c r="AD76" s="25" t="s">
        <v>6679</v>
      </c>
      <c r="AE76" s="25">
        <v>1</v>
      </c>
      <c r="AF76" s="25" t="s">
        <v>6681</v>
      </c>
      <c r="AG76" s="26">
        <v>-102.87395076030748</v>
      </c>
      <c r="AH76" s="26">
        <v>0.15864177402199664</v>
      </c>
      <c r="AI76" s="26">
        <v>-12.502532848795433</v>
      </c>
      <c r="AJ76" s="26">
        <v>3.3344824737045205E-2</v>
      </c>
      <c r="AK76" s="26">
        <v>-2.8536879699440192</v>
      </c>
      <c r="AL76" s="25" t="s">
        <v>6520</v>
      </c>
      <c r="AR76" s="25">
        <v>1710885</v>
      </c>
      <c r="AS76" s="25" t="s">
        <v>1696</v>
      </c>
      <c r="AT76" s="25" t="s">
        <v>6528</v>
      </c>
      <c r="AU76" s="25">
        <v>2</v>
      </c>
      <c r="AV76" t="s">
        <v>6455</v>
      </c>
      <c r="AW76" s="25">
        <v>869820</v>
      </c>
      <c r="AX76" s="25">
        <v>1710885</v>
      </c>
      <c r="AY76" s="26">
        <v>-34.452587006214202</v>
      </c>
      <c r="AZ76" s="26">
        <v>0.52496474701472506</v>
      </c>
      <c r="BA76" s="26">
        <v>-5.7580932722507967</v>
      </c>
      <c r="BB76" s="26">
        <v>7.4604263952928421E-2</v>
      </c>
      <c r="BC76" s="26">
        <v>11.612159171792172</v>
      </c>
      <c r="BD76" s="25" t="s">
        <v>6529</v>
      </c>
    </row>
    <row r="77" spans="16:62" x14ac:dyDescent="0.25">
      <c r="P77" s="25" t="s">
        <v>6682</v>
      </c>
      <c r="Q77" s="26">
        <v>-60.530656138232047</v>
      </c>
      <c r="R77" s="26">
        <v>0.38165792659550313</v>
      </c>
      <c r="S77" s="26">
        <v>-8.4608855058848071</v>
      </c>
      <c r="T77" s="26">
        <v>5.3267004029445855E-2</v>
      </c>
      <c r="U77" s="26">
        <v>7.1564279088464104</v>
      </c>
      <c r="V77" s="25" t="s">
        <v>6653</v>
      </c>
      <c r="W77" s="25">
        <f>VAR(Q77:Q78)</f>
        <v>1.4443837662209956E-2</v>
      </c>
      <c r="X77" s="25">
        <f>VAR(S77:S78)</f>
        <v>2.0246162868121169E-3</v>
      </c>
      <c r="Y77" s="25">
        <v>1</v>
      </c>
      <c r="Z77" s="25">
        <f>VAR(U77:U78)</f>
        <v>0.23054249434587332</v>
      </c>
      <c r="AB77" s="25">
        <v>1710760</v>
      </c>
      <c r="AC77" s="25" t="s">
        <v>1551</v>
      </c>
      <c r="AD77" s="25" t="s">
        <v>6510</v>
      </c>
      <c r="AE77" s="25">
        <v>1</v>
      </c>
      <c r="AF77" s="25">
        <v>1710760</v>
      </c>
      <c r="AG77" s="26">
        <v>-110.93798146531242</v>
      </c>
      <c r="AH77" s="26">
        <v>0.4623674013578104</v>
      </c>
      <c r="AI77" s="26">
        <v>-14.569655245686125</v>
      </c>
      <c r="AJ77" s="26">
        <v>5.0305350534213138E-2</v>
      </c>
      <c r="AK77" s="26">
        <v>5.6192605001765799</v>
      </c>
      <c r="AL77" s="25" t="s">
        <v>6511</v>
      </c>
      <c r="AM77" s="25">
        <f>VAR(AG77:AG78)</f>
        <v>0.20127174687446803</v>
      </c>
      <c r="AN77" s="25">
        <f>VAR(AI77:AI78)</f>
        <v>1.4844822343752126E-2</v>
      </c>
      <c r="AO77" s="25">
        <f>VAR(AK77:AK78)</f>
        <v>2.0259190704425549</v>
      </c>
      <c r="AP77" s="25">
        <v>1</v>
      </c>
      <c r="AR77" s="25">
        <v>1710398</v>
      </c>
      <c r="AS77" s="25" t="s">
        <v>1702</v>
      </c>
      <c r="AT77" s="25" t="s">
        <v>6607</v>
      </c>
      <c r="AU77" s="25">
        <v>1</v>
      </c>
      <c r="AV77" t="s">
        <v>6455</v>
      </c>
      <c r="AW77" s="25">
        <v>856500</v>
      </c>
      <c r="AX77" s="25">
        <v>1710398</v>
      </c>
      <c r="AY77" s="26">
        <v>-51.595599198560635</v>
      </c>
      <c r="AZ77" s="26">
        <v>0.49277211948231187</v>
      </c>
      <c r="BA77" s="26">
        <v>-7.2033564516380544</v>
      </c>
      <c r="BB77" s="26">
        <v>8.8045421357998518E-2</v>
      </c>
      <c r="BC77" s="26">
        <v>6.0312524145438005</v>
      </c>
      <c r="BD77" s="25" t="s">
        <v>6608</v>
      </c>
      <c r="BE77" s="26">
        <f>VAR(AY77:AY78)</f>
        <v>52.953127642716936</v>
      </c>
      <c r="BF77" s="26">
        <f>VAR(BA77:BA78)</f>
        <v>4.0754720688358361</v>
      </c>
      <c r="BG77" s="26">
        <f>VAR(BC77:BC78)</f>
        <v>78.736318960215669</v>
      </c>
      <c r="BH77" s="26">
        <v>1</v>
      </c>
      <c r="BI77" s="26">
        <f>AY77-AY78</f>
        <v>-10.291076488173289</v>
      </c>
      <c r="BJ77" s="26">
        <f>BA77-BA78</f>
        <v>-2.854985838436269</v>
      </c>
    </row>
    <row r="78" spans="16:62" x14ac:dyDescent="0.25">
      <c r="P78" s="25" t="s">
        <v>6682</v>
      </c>
      <c r="Q78" s="26">
        <v>-60.700619885320712</v>
      </c>
      <c r="R78" s="26">
        <v>0.20984075845040362</v>
      </c>
      <c r="S78" s="26">
        <v>-8.3972519253347215</v>
      </c>
      <c r="T78" s="26">
        <v>5.5034867158798011E-2</v>
      </c>
      <c r="U78" s="26">
        <v>6.4773955173570599</v>
      </c>
      <c r="V78" s="25" t="s">
        <v>6653</v>
      </c>
      <c r="AB78" s="25" t="s">
        <v>6683</v>
      </c>
      <c r="AC78" s="25" t="s">
        <v>1551</v>
      </c>
      <c r="AD78" s="25" t="s">
        <v>6510</v>
      </c>
      <c r="AE78" s="25">
        <v>1</v>
      </c>
      <c r="AF78" s="25" t="s">
        <v>6684</v>
      </c>
      <c r="AG78" s="26">
        <v>-110.30351831133976</v>
      </c>
      <c r="AH78" s="26">
        <v>0.48281070935218684</v>
      </c>
      <c r="AI78" s="26">
        <v>-14.741962078654247</v>
      </c>
      <c r="AJ78" s="26">
        <v>4.9779506766712417E-2</v>
      </c>
      <c r="AK78" s="26">
        <v>7.6321783178942155</v>
      </c>
      <c r="AL78" s="25" t="s">
        <v>6511</v>
      </c>
      <c r="AR78" s="25">
        <v>1710763</v>
      </c>
      <c r="AS78" s="25" t="s">
        <v>1702</v>
      </c>
      <c r="AT78" s="25" t="s">
        <v>6510</v>
      </c>
      <c r="AU78" s="25">
        <v>2</v>
      </c>
      <c r="AV78" t="s">
        <v>6455</v>
      </c>
      <c r="AW78" s="25">
        <v>868410</v>
      </c>
      <c r="AX78" s="25">
        <v>1710763</v>
      </c>
      <c r="AY78" s="26">
        <v>-41.304522710387346</v>
      </c>
      <c r="AZ78" s="26">
        <v>0.31477054934220661</v>
      </c>
      <c r="BA78" s="26">
        <v>-4.3483706132017854</v>
      </c>
      <c r="BB78" s="26">
        <v>7.3061075187536198E-2</v>
      </c>
      <c r="BC78" s="26">
        <v>-6.5175578047730625</v>
      </c>
      <c r="BD78" s="25" t="s">
        <v>6511</v>
      </c>
    </row>
    <row r="79" spans="16:62" x14ac:dyDescent="0.25">
      <c r="P79" s="25" t="s">
        <v>6685</v>
      </c>
      <c r="Q79" s="26">
        <v>-42.703800897564264</v>
      </c>
      <c r="R79" s="26">
        <v>0.4356745700438488</v>
      </c>
      <c r="S79" s="26">
        <v>-6.5436757686921361</v>
      </c>
      <c r="T79" s="26">
        <v>3.5292032402423693E-2</v>
      </c>
      <c r="U79" s="26">
        <v>9.6456052519728246</v>
      </c>
      <c r="V79" s="25" t="s">
        <v>6653</v>
      </c>
      <c r="W79" s="25">
        <f>VAR(Q79:Q80)</f>
        <v>2.424371098858407E-3</v>
      </c>
      <c r="X79" s="25">
        <f>VAR(S79:S80)</f>
        <v>3.2419882916407228E-3</v>
      </c>
      <c r="Y79" s="25">
        <v>1</v>
      </c>
      <c r="Z79" s="25">
        <f>VAR(U79:U80)</f>
        <v>0.25476810820200785</v>
      </c>
      <c r="AB79" s="25">
        <v>1710780</v>
      </c>
      <c r="AC79" s="25" t="s">
        <v>2402</v>
      </c>
      <c r="AD79" s="25" t="s">
        <v>6686</v>
      </c>
      <c r="AE79" s="25">
        <v>1</v>
      </c>
      <c r="AF79" s="25">
        <v>1710780</v>
      </c>
      <c r="AG79" s="26">
        <v>-96.81060304873391</v>
      </c>
      <c r="AH79" s="26">
        <v>0.24425376494830725</v>
      </c>
      <c r="AI79" s="26">
        <v>-11.00471235405287</v>
      </c>
      <c r="AJ79" s="26">
        <v>6.0935634304239122E-2</v>
      </c>
      <c r="AK79" s="26">
        <v>-8.7729042163109483</v>
      </c>
      <c r="AL79" s="25" t="s">
        <v>6674</v>
      </c>
      <c r="AM79" s="25">
        <f>VAR(AG79:AG80)</f>
        <v>3.2703259842385894E-6</v>
      </c>
      <c r="AN79" s="25">
        <f>VAR(AI79:AI80)</f>
        <v>7.7013319657139477E-3</v>
      </c>
      <c r="AO79" s="25">
        <f>VAR(AK79:AK80)</f>
        <v>0.49542772500579985</v>
      </c>
      <c r="AP79" s="25">
        <v>1</v>
      </c>
      <c r="AR79" s="25">
        <v>1710484</v>
      </c>
      <c r="AS79" s="25" t="s">
        <v>1707</v>
      </c>
      <c r="AT79" s="25" t="s">
        <v>6621</v>
      </c>
      <c r="AU79" s="25">
        <v>1</v>
      </c>
      <c r="AV79" t="s">
        <v>6455</v>
      </c>
      <c r="AW79" s="25">
        <v>856440</v>
      </c>
      <c r="AX79" s="25">
        <v>1710484</v>
      </c>
      <c r="AY79" s="26">
        <v>-66.50297412814831</v>
      </c>
      <c r="AZ79" s="26">
        <v>0.11967559923495226</v>
      </c>
      <c r="BA79" s="26">
        <v>-9.3740362032882203</v>
      </c>
      <c r="BB79" s="26">
        <v>7.5490958064011099E-2</v>
      </c>
      <c r="BC79" s="26">
        <v>8.4893154981574526</v>
      </c>
      <c r="BD79" s="25" t="s">
        <v>6622</v>
      </c>
      <c r="BE79" s="26">
        <f>VAR(AY79:AY80)</f>
        <v>13.671183675130759</v>
      </c>
      <c r="BF79" s="26">
        <f>VAR(BA79:BA80)</f>
        <v>0.83187598663973328</v>
      </c>
      <c r="BG79" s="26">
        <f>VAR(BC79:BC80)</f>
        <v>12.953682674531521</v>
      </c>
      <c r="BH79" s="26">
        <v>1</v>
      </c>
      <c r="BI79" s="26">
        <f>AY79-AY80</f>
        <v>-5.2289929575647278</v>
      </c>
      <c r="BJ79" s="26">
        <f>BA79-BA80</f>
        <v>-1.2898650988686633</v>
      </c>
    </row>
    <row r="80" spans="16:62" x14ac:dyDescent="0.25">
      <c r="P80" s="25" t="s">
        <v>6685</v>
      </c>
      <c r="Q80" s="26">
        <v>-42.634167987258024</v>
      </c>
      <c r="R80" s="26">
        <v>0.32084624417999297</v>
      </c>
      <c r="S80" s="26">
        <v>-6.6241989118454025</v>
      </c>
      <c r="T80" s="26">
        <v>9.4640600783018169E-2</v>
      </c>
      <c r="U80" s="26">
        <v>10.359423307505196</v>
      </c>
      <c r="V80" s="25" t="s">
        <v>6653</v>
      </c>
      <c r="AB80" s="25" t="s">
        <v>6687</v>
      </c>
      <c r="AC80" s="25" t="s">
        <v>2402</v>
      </c>
      <c r="AD80" s="25" t="s">
        <v>6686</v>
      </c>
      <c r="AE80" s="25">
        <v>1</v>
      </c>
      <c r="AF80" s="25" t="s">
        <v>6688</v>
      </c>
      <c r="AG80" s="26">
        <v>-96.813160518571166</v>
      </c>
      <c r="AH80" s="26">
        <v>0.44277982455592324</v>
      </c>
      <c r="AI80" s="26">
        <v>-10.880604884771493</v>
      </c>
      <c r="AJ80" s="26">
        <v>7.8684671820916693E-2</v>
      </c>
      <c r="AK80" s="26">
        <v>-9.7683214403992196</v>
      </c>
      <c r="AL80" s="25" t="s">
        <v>6674</v>
      </c>
      <c r="AR80" s="25">
        <v>1710910</v>
      </c>
      <c r="AS80" s="25" t="s">
        <v>1707</v>
      </c>
      <c r="AT80" s="25" t="s">
        <v>6689</v>
      </c>
      <c r="AU80" s="25">
        <v>2</v>
      </c>
      <c r="AV80" t="s">
        <v>6455</v>
      </c>
      <c r="AW80" s="25">
        <v>873180</v>
      </c>
      <c r="AX80" s="25">
        <v>1710910</v>
      </c>
      <c r="AY80" s="26">
        <v>-61.273981170583582</v>
      </c>
      <c r="AZ80" s="26">
        <v>7.7237627427006753E-2</v>
      </c>
      <c r="BA80" s="26">
        <v>-8.084171104419557</v>
      </c>
      <c r="BB80" s="26">
        <v>3.2735594876891483E-2</v>
      </c>
      <c r="BC80" s="26">
        <v>3.399387664772874</v>
      </c>
      <c r="BD80" s="25" t="s">
        <v>6619</v>
      </c>
    </row>
    <row r="81" spans="16:62" x14ac:dyDescent="0.25">
      <c r="P81" s="25" t="s">
        <v>6690</v>
      </c>
      <c r="Q81" s="26">
        <v>-45.886818824711185</v>
      </c>
      <c r="R81" s="26">
        <v>0.41006277522926521</v>
      </c>
      <c r="S81" s="26">
        <v>-6.5667331202348409</v>
      </c>
      <c r="T81" s="26">
        <v>0.12112531492201907</v>
      </c>
      <c r="U81" s="26">
        <v>6.6470461371675427</v>
      </c>
      <c r="V81" s="25" t="s">
        <v>6660</v>
      </c>
      <c r="W81" s="25">
        <f>VAR(Q81:Q82)</f>
        <v>2.1253393108302014E-3</v>
      </c>
      <c r="X81" s="25">
        <f>VAR(S81:S82)</f>
        <v>3.3953565505167533E-3</v>
      </c>
      <c r="Y81" s="25">
        <v>1</v>
      </c>
      <c r="Z81" s="25">
        <f>VAR(U81:U82)</f>
        <v>0.17644712905086782</v>
      </c>
      <c r="AB81" s="25">
        <v>1710800</v>
      </c>
      <c r="AC81" s="25" t="s">
        <v>1588</v>
      </c>
      <c r="AD81" s="25" t="s">
        <v>6691</v>
      </c>
      <c r="AE81" s="25">
        <v>1</v>
      </c>
      <c r="AF81" s="25">
        <v>1710800</v>
      </c>
      <c r="AG81" s="26">
        <v>-21.688248576095333</v>
      </c>
      <c r="AH81" s="26">
        <v>0.21361740296223589</v>
      </c>
      <c r="AI81" s="26">
        <v>-2.4642798444202696</v>
      </c>
      <c r="AJ81" s="26">
        <v>7.0271162203554463E-2</v>
      </c>
      <c r="AK81" s="26">
        <v>-1.9740098207331762</v>
      </c>
      <c r="AL81" s="25" t="s">
        <v>6674</v>
      </c>
      <c r="AM81" s="25">
        <f>VAR(AG81:AG82)</f>
        <v>0.17206151105140843</v>
      </c>
      <c r="AN81" s="25">
        <f>VAR(AI81:AI82)</f>
        <v>4.9913284195138352E-2</v>
      </c>
      <c r="AO81" s="25">
        <f>VAR(AK81:AK82)</f>
        <v>1.883754907062348</v>
      </c>
      <c r="AP81" s="25">
        <v>1</v>
      </c>
      <c r="AR81" s="25">
        <v>1710023</v>
      </c>
      <c r="AS81" s="25" t="s">
        <v>1729</v>
      </c>
      <c r="AT81" s="25" t="s">
        <v>6453</v>
      </c>
      <c r="AU81" s="25">
        <v>1</v>
      </c>
      <c r="AV81" t="s">
        <v>6455</v>
      </c>
      <c r="AW81" s="25">
        <v>841680</v>
      </c>
      <c r="AX81" s="25">
        <v>1710023</v>
      </c>
      <c r="AY81" s="26">
        <v>-29.108197503481506</v>
      </c>
      <c r="AZ81" s="26">
        <v>0.10745597527686528</v>
      </c>
      <c r="BA81" s="26">
        <v>-2.4743779981994951</v>
      </c>
      <c r="BB81" s="26">
        <v>3.6499631952328672E-2</v>
      </c>
      <c r="BC81" s="26">
        <v>-9.313173517885545</v>
      </c>
      <c r="BD81" s="25" t="s">
        <v>6451</v>
      </c>
      <c r="BE81" s="26">
        <f>VAR(AY81:AY82)</f>
        <v>1.096951129842531</v>
      </c>
      <c r="BF81" s="26">
        <f>VAR(BA81:BA82)</f>
        <v>8.0622714283102824E-3</v>
      </c>
      <c r="BG81" s="26">
        <f>VAR(BC81:BC82)</f>
        <v>0.10826280087618981</v>
      </c>
      <c r="BH81" s="26">
        <v>1</v>
      </c>
      <c r="BI81" s="26">
        <f>AY81-AY82</f>
        <v>-1.4811827232603889</v>
      </c>
      <c r="BJ81" s="26">
        <f>BA81-BA82</f>
        <v>-0.12698245097894656</v>
      </c>
    </row>
    <row r="82" spans="16:62" x14ac:dyDescent="0.25">
      <c r="P82" s="25" t="s">
        <v>6690</v>
      </c>
      <c r="Q82" s="26">
        <v>-45.952016053346</v>
      </c>
      <c r="R82" s="26">
        <v>0.20324785355971969</v>
      </c>
      <c r="S82" s="26">
        <v>-6.6491389034119548</v>
      </c>
      <c r="T82" s="26">
        <v>4.0228771897503471E-2</v>
      </c>
      <c r="U82" s="26">
        <v>7.2410951739496383</v>
      </c>
      <c r="V82" s="25" t="s">
        <v>6660</v>
      </c>
      <c r="AB82" s="25" t="s">
        <v>6692</v>
      </c>
      <c r="AC82" s="25" t="s">
        <v>1588</v>
      </c>
      <c r="AD82" s="25" t="s">
        <v>6691</v>
      </c>
      <c r="AE82" s="25">
        <v>1</v>
      </c>
      <c r="AF82" s="25" t="s">
        <v>6693</v>
      </c>
      <c r="AG82" s="26">
        <v>-22.274868574137351</v>
      </c>
      <c r="AH82" s="26">
        <v>0.26858091451556132</v>
      </c>
      <c r="AI82" s="26">
        <v>-2.780233271985594</v>
      </c>
      <c r="AJ82" s="26">
        <v>7.9601097181501421E-2</v>
      </c>
      <c r="AK82" s="26">
        <v>-3.3002398252598653E-2</v>
      </c>
      <c r="AL82" s="25" t="s">
        <v>6674</v>
      </c>
      <c r="AR82" s="25">
        <v>1710168</v>
      </c>
      <c r="AS82" s="25" t="s">
        <v>1729</v>
      </c>
      <c r="AT82" s="25" t="s">
        <v>6523</v>
      </c>
      <c r="AU82" s="25">
        <v>2</v>
      </c>
      <c r="AV82" t="s">
        <v>6455</v>
      </c>
      <c r="AW82" s="25">
        <v>852330</v>
      </c>
      <c r="AX82" s="25">
        <v>1710168</v>
      </c>
      <c r="AY82" s="26">
        <v>-27.627014780221117</v>
      </c>
      <c r="AZ82" s="26">
        <v>0.14088465370202372</v>
      </c>
      <c r="BA82" s="26">
        <v>-2.3473955472205486</v>
      </c>
      <c r="BB82" s="26">
        <v>2.9407730694643641E-2</v>
      </c>
      <c r="BC82" s="26">
        <v>-8.8478504024567286</v>
      </c>
      <c r="BD82" s="25" t="s">
        <v>6532</v>
      </c>
    </row>
    <row r="83" spans="16:62" x14ac:dyDescent="0.25">
      <c r="P83" s="25" t="s">
        <v>6694</v>
      </c>
      <c r="Q83" s="26">
        <v>-130.39553888685992</v>
      </c>
      <c r="R83" s="26">
        <v>0.24461610580462931</v>
      </c>
      <c r="S83" s="26">
        <v>-17.899156089589752</v>
      </c>
      <c r="T83" s="26">
        <v>7.562439655667319E-2</v>
      </c>
      <c r="U83" s="26">
        <v>12.797709829858093</v>
      </c>
      <c r="V83" s="25" t="s">
        <v>6660</v>
      </c>
      <c r="W83" s="25">
        <f>VAR(Q83:Q84)</f>
        <v>3.1669324935509967E-2</v>
      </c>
      <c r="X83" s="25">
        <f>VAR(S83:S84)</f>
        <v>3.8122303114555647E-3</v>
      </c>
      <c r="Y83" s="25">
        <v>1</v>
      </c>
      <c r="Z83" s="25">
        <f>VAR(U83:U84)</f>
        <v>0.45145614524906164</v>
      </c>
      <c r="AB83" s="25">
        <v>1710820</v>
      </c>
      <c r="AC83" s="25" t="s">
        <v>1569</v>
      </c>
      <c r="AD83" s="25" t="s">
        <v>6460</v>
      </c>
      <c r="AE83" s="25">
        <v>1</v>
      </c>
      <c r="AF83" s="25">
        <v>1710820</v>
      </c>
      <c r="AG83" s="26">
        <v>-130.13254973752052</v>
      </c>
      <c r="AH83" s="26">
        <v>0.34530767142119079</v>
      </c>
      <c r="AI83" s="26">
        <v>-17.171461020470012</v>
      </c>
      <c r="AJ83" s="26">
        <v>0.13060499199744696</v>
      </c>
      <c r="AK83" s="26">
        <v>7.2391384262395775</v>
      </c>
      <c r="AL83" s="25" t="s">
        <v>6461</v>
      </c>
      <c r="AM83" s="25">
        <f>VAR(AG83:AG84)</f>
        <v>3.2463943588915412E-2</v>
      </c>
      <c r="AN83" s="25">
        <f>VAR(AI83:AI84)</f>
        <v>1.3831888933644914E-4</v>
      </c>
      <c r="AO83" s="25">
        <f>VAR(AK83:AK84)</f>
        <v>7.5221166543678594E-2</v>
      </c>
      <c r="AP83" s="25">
        <v>1</v>
      </c>
      <c r="AR83" s="25">
        <v>1710026</v>
      </c>
      <c r="AS83" s="25" t="s">
        <v>1739</v>
      </c>
      <c r="AT83" s="25" t="s">
        <v>6453</v>
      </c>
      <c r="AU83" s="25">
        <v>1</v>
      </c>
      <c r="AV83" t="s">
        <v>6455</v>
      </c>
      <c r="AW83" s="25">
        <v>845760</v>
      </c>
      <c r="AX83" s="25">
        <v>1710026</v>
      </c>
      <c r="AY83" s="26">
        <v>-46.173344369148104</v>
      </c>
      <c r="AZ83" s="26">
        <v>0.17749604566293434</v>
      </c>
      <c r="BA83" s="26">
        <v>-5.7657974092936994</v>
      </c>
      <c r="BB83" s="26">
        <v>4.8753474099623835E-2</v>
      </c>
      <c r="BC83" s="26">
        <v>-4.6965094798508744E-2</v>
      </c>
      <c r="BD83" s="25" t="s">
        <v>6451</v>
      </c>
      <c r="BE83" s="26">
        <f>VAR(AY83:AY84)</f>
        <v>4.1103715524034321</v>
      </c>
      <c r="BF83" s="26">
        <f>VAR(BA83:BA84)</f>
        <v>0.11675443861075817</v>
      </c>
      <c r="BG83" s="26">
        <f>VAR(BC83:BC84)</f>
        <v>0.49863760162288728</v>
      </c>
      <c r="BH83" s="26">
        <v>1</v>
      </c>
      <c r="BI83" s="26">
        <f>AY83-AY84</f>
        <v>-2.8671838282200994</v>
      </c>
      <c r="BJ83" s="26">
        <f>BA83-BA84</f>
        <v>-0.48322756256397081</v>
      </c>
    </row>
    <row r="84" spans="16:62" x14ac:dyDescent="0.25">
      <c r="P84" s="25" t="s">
        <v>6694</v>
      </c>
      <c r="Q84" s="26">
        <v>-130.64721059736991</v>
      </c>
      <c r="R84" s="26">
        <v>0.18669197257985981</v>
      </c>
      <c r="S84" s="26">
        <v>-17.811837932125734</v>
      </c>
      <c r="T84" s="26">
        <v>5.6684071569769519E-2</v>
      </c>
      <c r="U84" s="26">
        <v>11.847492859635963</v>
      </c>
      <c r="V84" s="25" t="s">
        <v>6660</v>
      </c>
      <c r="AB84" s="25" t="s">
        <v>6695</v>
      </c>
      <c r="AC84" s="25" t="s">
        <v>1569</v>
      </c>
      <c r="AD84" s="25" t="s">
        <v>6460</v>
      </c>
      <c r="AE84" s="25">
        <v>1</v>
      </c>
      <c r="AF84" s="25" t="s">
        <v>6696</v>
      </c>
      <c r="AG84" s="26">
        <v>-130.38735924907343</v>
      </c>
      <c r="AH84" s="26">
        <v>0.18255850417666711</v>
      </c>
      <c r="AI84" s="26">
        <v>-17.154828588937825</v>
      </c>
      <c r="AJ84" s="26">
        <v>1.7980496321233854E-2</v>
      </c>
      <c r="AK84" s="26">
        <v>6.8512694624291726</v>
      </c>
      <c r="AL84" s="25" t="s">
        <v>6461</v>
      </c>
      <c r="AR84" s="25">
        <v>1710165</v>
      </c>
      <c r="AS84" s="25" t="s">
        <v>1739</v>
      </c>
      <c r="AT84" s="25" t="s">
        <v>6523</v>
      </c>
      <c r="AU84" s="25">
        <v>2</v>
      </c>
      <c r="AV84" t="s">
        <v>6455</v>
      </c>
      <c r="AW84" s="25">
        <v>844260</v>
      </c>
      <c r="AX84" s="25">
        <v>1710165</v>
      </c>
      <c r="AY84" s="26">
        <v>-43.306160540928005</v>
      </c>
      <c r="AZ84" s="26">
        <v>0.14797099998486038</v>
      </c>
      <c r="BA84" s="26">
        <v>-5.2825698467297286</v>
      </c>
      <c r="BB84" s="26">
        <v>1.5643698981305416E-2</v>
      </c>
      <c r="BC84" s="26">
        <v>-1.0456017670901758</v>
      </c>
      <c r="BD84" s="25" t="s">
        <v>6532</v>
      </c>
    </row>
    <row r="85" spans="16:62" x14ac:dyDescent="0.25">
      <c r="P85" s="25" t="s">
        <v>6697</v>
      </c>
      <c r="Q85" s="26">
        <v>-124.3465039868795</v>
      </c>
      <c r="R85" s="26">
        <v>0.21258762741556883</v>
      </c>
      <c r="S85" s="26">
        <v>-16.32439685047196</v>
      </c>
      <c r="T85" s="26">
        <v>3.1382232369004046E-2</v>
      </c>
      <c r="U85" s="26">
        <v>6.2486708168961798</v>
      </c>
      <c r="V85" s="25" t="s">
        <v>6538</v>
      </c>
      <c r="W85" s="25">
        <f>VAR(Q85:Q86)</f>
        <v>4.494232063622277E-2</v>
      </c>
      <c r="X85" s="25">
        <f>VAR(S85:S86)</f>
        <v>4.1840318857273719E-8</v>
      </c>
      <c r="Y85" s="25">
        <v>1</v>
      </c>
      <c r="Z85" s="25">
        <f>VAR(U85:U86)</f>
        <v>4.5638815872849195E-2</v>
      </c>
      <c r="AB85" s="25">
        <v>1710840</v>
      </c>
      <c r="AC85" s="25" t="s">
        <v>1568</v>
      </c>
      <c r="AD85" s="25" t="s">
        <v>6669</v>
      </c>
      <c r="AE85" s="25">
        <v>1</v>
      </c>
      <c r="AF85" s="25">
        <v>1710840</v>
      </c>
      <c r="AG85" s="26">
        <v>-126.33559811728442</v>
      </c>
      <c r="AH85" s="26">
        <v>0.2591264790856056</v>
      </c>
      <c r="AI85" s="26">
        <v>-16.014835676050609</v>
      </c>
      <c r="AJ85" s="26">
        <v>7.9942563202104716E-2</v>
      </c>
      <c r="AK85" s="26">
        <v>1.7830872911204523</v>
      </c>
      <c r="AL85" s="25" t="s">
        <v>6472</v>
      </c>
      <c r="AM85" s="25">
        <f>VAR(AG85:AG86)</f>
        <v>9.9096697360112913E-3</v>
      </c>
      <c r="AN85" s="25">
        <f>VAR(AI85:AI86)</f>
        <v>1.6814685477603303E-4</v>
      </c>
      <c r="AO85" s="25">
        <f>VAR(AK85:AK86)</f>
        <v>1.7554738610745596E-5</v>
      </c>
      <c r="AP85" s="25">
        <v>1</v>
      </c>
      <c r="AR85" s="25">
        <v>1710690</v>
      </c>
      <c r="AS85" s="25" t="s">
        <v>1780</v>
      </c>
      <c r="AT85" s="25" t="s">
        <v>6670</v>
      </c>
      <c r="AU85" s="25">
        <v>1</v>
      </c>
      <c r="AV85" t="s">
        <v>6455</v>
      </c>
      <c r="AW85" s="25">
        <v>849780</v>
      </c>
      <c r="AX85" s="25">
        <v>1710690</v>
      </c>
      <c r="AY85" s="26">
        <v>-64.100677557037415</v>
      </c>
      <c r="AZ85" s="26">
        <v>0.16953000327218387</v>
      </c>
      <c r="BA85" s="26">
        <v>-7.4057371009666468</v>
      </c>
      <c r="BB85" s="26">
        <v>3.4375071061944054E-2</v>
      </c>
      <c r="BC85" s="26">
        <v>-4.8547807493042399</v>
      </c>
      <c r="BD85" s="25" t="s">
        <v>6487</v>
      </c>
      <c r="BE85" s="26">
        <f>VAR(AY85:AY86)</f>
        <v>0.28963731249017144</v>
      </c>
      <c r="BF85" s="26">
        <f>VAR(BA85:BA86)</f>
        <v>7.4615244761754712E-2</v>
      </c>
      <c r="BG85" s="26">
        <f>VAR(BC85:BC86)</f>
        <v>7.417141352709951</v>
      </c>
      <c r="BH85" s="26">
        <v>1</v>
      </c>
      <c r="BI85" s="26">
        <f>AY85-AY86</f>
        <v>-0.76110092956213293</v>
      </c>
      <c r="BJ85" s="26">
        <f>BA85-BA86</f>
        <v>0.38630362349259606</v>
      </c>
    </row>
    <row r="86" spans="16:62" x14ac:dyDescent="0.25">
      <c r="P86" s="25" t="s">
        <v>6697</v>
      </c>
      <c r="Q86" s="26">
        <v>-124.04669631307436</v>
      </c>
      <c r="R86" s="26">
        <v>0.30447176099331191</v>
      </c>
      <c r="S86" s="26">
        <v>-16.324686126529929</v>
      </c>
      <c r="T86" s="26">
        <v>3.4173631057245087E-2</v>
      </c>
      <c r="U86" s="26">
        <v>6.550792699165072</v>
      </c>
      <c r="V86" s="25" t="s">
        <v>6538</v>
      </c>
      <c r="AB86" s="25" t="s">
        <v>6698</v>
      </c>
      <c r="AC86" s="25" t="s">
        <v>1568</v>
      </c>
      <c r="AD86" s="25" t="s">
        <v>6669</v>
      </c>
      <c r="AE86" s="25">
        <v>1</v>
      </c>
      <c r="AF86" s="25" t="s">
        <v>6699</v>
      </c>
      <c r="AG86" s="26">
        <v>-126.47637929312843</v>
      </c>
      <c r="AH86" s="26">
        <v>0.28448305039850247</v>
      </c>
      <c r="AI86" s="26">
        <v>-16.033173988665244</v>
      </c>
      <c r="AJ86" s="26">
        <v>7.1594162484927962E-2</v>
      </c>
      <c r="AK86" s="26">
        <v>1.7890126161935171</v>
      </c>
      <c r="AL86" s="25" t="s">
        <v>6472</v>
      </c>
      <c r="AR86" s="25">
        <v>1710751</v>
      </c>
      <c r="AS86" s="25" t="s">
        <v>1780</v>
      </c>
      <c r="AT86" s="25" t="s">
        <v>6510</v>
      </c>
      <c r="AU86" s="25">
        <v>2</v>
      </c>
      <c r="AV86" t="s">
        <v>6455</v>
      </c>
      <c r="AW86" s="25">
        <v>875700</v>
      </c>
      <c r="AX86" s="25" t="s">
        <v>6700</v>
      </c>
      <c r="AY86" s="26">
        <v>-63.339576627475282</v>
      </c>
      <c r="AZ86" s="26">
        <v>0.30213251990761575</v>
      </c>
      <c r="BA86" s="26">
        <v>-7.7920407244592429</v>
      </c>
      <c r="BB86" s="26">
        <v>5.8957977251938569E-2</v>
      </c>
      <c r="BC86" s="26">
        <v>-1.0032508318013384</v>
      </c>
      <c r="BD86" s="25" t="s">
        <v>6511</v>
      </c>
    </row>
    <row r="87" spans="16:62" x14ac:dyDescent="0.25">
      <c r="P87" s="25" t="s">
        <v>6701</v>
      </c>
      <c r="Q87" s="26">
        <v>-7.7272580936290085</v>
      </c>
      <c r="R87" s="26">
        <v>0.22598762468987343</v>
      </c>
      <c r="S87" s="26">
        <v>0.2552783352248178</v>
      </c>
      <c r="T87" s="26">
        <v>2.2480644329543092E-2</v>
      </c>
      <c r="U87" s="26">
        <v>-9.76948477542755</v>
      </c>
      <c r="V87" s="25" t="s">
        <v>6538</v>
      </c>
      <c r="W87" s="25">
        <f>VAR(Q87:Q88)</f>
        <v>1.5566728444887882E-2</v>
      </c>
      <c r="X87" s="25">
        <f>VAR(S87:S88)</f>
        <v>4.1327130694352177E-3</v>
      </c>
      <c r="Y87" s="25">
        <v>1</v>
      </c>
      <c r="Z87" s="25">
        <f>VAR(U87:U88)</f>
        <v>0.15172797437220237</v>
      </c>
      <c r="AB87" s="25">
        <v>1710860</v>
      </c>
      <c r="AC87" s="25" t="s">
        <v>2385</v>
      </c>
      <c r="AD87" s="25" t="s">
        <v>6702</v>
      </c>
      <c r="AE87" s="25">
        <v>1</v>
      </c>
      <c r="AF87" s="25">
        <v>1710860</v>
      </c>
      <c r="AG87" s="26">
        <v>-88.668579564931349</v>
      </c>
      <c r="AH87" s="26">
        <v>0.13047815205710969</v>
      </c>
      <c r="AI87" s="26">
        <v>-12.180848951964085</v>
      </c>
      <c r="AJ87" s="26">
        <v>9.8086533421476024E-2</v>
      </c>
      <c r="AK87" s="26">
        <v>8.7782120507813346</v>
      </c>
      <c r="AL87" s="25" t="s">
        <v>6472</v>
      </c>
      <c r="AM87" s="25">
        <f>VAR(AG87:AG88)</f>
        <v>9.1743534722599322E-3</v>
      </c>
      <c r="AN87" s="25">
        <f>VAR(AI87:AI88)</f>
        <v>5.9358558786526986E-3</v>
      </c>
      <c r="AO87" s="25">
        <f>VAR(AK87:AK88)</f>
        <v>0.50714180155576638</v>
      </c>
      <c r="AP87" s="25">
        <v>1</v>
      </c>
      <c r="AR87" s="25">
        <v>1710549</v>
      </c>
      <c r="AS87" s="25" t="s">
        <v>1818</v>
      </c>
      <c r="AT87" s="25" t="s">
        <v>6547</v>
      </c>
      <c r="AU87" s="25">
        <v>1</v>
      </c>
      <c r="AV87" t="s">
        <v>6455</v>
      </c>
      <c r="AW87" s="25">
        <v>849990</v>
      </c>
      <c r="AX87" s="25">
        <v>1710549</v>
      </c>
      <c r="AY87" s="26">
        <v>-72.384865071055742</v>
      </c>
      <c r="AZ87" s="26">
        <v>0.28697724034995653</v>
      </c>
      <c r="BA87" s="26">
        <v>-8.7913529077543728</v>
      </c>
      <c r="BB87" s="26">
        <v>4.6515979942781435E-2</v>
      </c>
      <c r="BC87" s="26">
        <v>-2.0540418090207595</v>
      </c>
      <c r="BD87" s="25" t="s">
        <v>6635</v>
      </c>
      <c r="BE87" s="26">
        <f>VAR(AY87:AY88)</f>
        <v>1.2122397769304343</v>
      </c>
      <c r="BF87" s="26">
        <f>VAR(BA87:BA88)</f>
        <v>7.3807888738162053E-3</v>
      </c>
      <c r="BG87" s="26">
        <f>VAR(BC87:BC88)</f>
        <v>0.17116876296594974</v>
      </c>
      <c r="BH87" s="26">
        <v>1</v>
      </c>
      <c r="BI87" s="26">
        <f>AY87-AY88</f>
        <v>-1.5570740360884798</v>
      </c>
      <c r="BJ87" s="26">
        <f>BA87-BA88</f>
        <v>-0.12149723349785546</v>
      </c>
    </row>
    <row r="88" spans="16:62" x14ac:dyDescent="0.25">
      <c r="P88" s="25" t="s">
        <v>6701</v>
      </c>
      <c r="Q88" s="26">
        <v>-7.5508113399332384</v>
      </c>
      <c r="R88" s="26">
        <v>0.29530800641338234</v>
      </c>
      <c r="S88" s="26">
        <v>0.34619272428876302</v>
      </c>
      <c r="T88" s="26">
        <v>9.2136045206171625E-3</v>
      </c>
      <c r="U88" s="26">
        <v>-10.320353134243343</v>
      </c>
      <c r="V88" s="25" t="s">
        <v>6538</v>
      </c>
      <c r="AB88" s="25" t="s">
        <v>6703</v>
      </c>
      <c r="AC88" s="25" t="s">
        <v>2385</v>
      </c>
      <c r="AD88" s="25" t="s">
        <v>6702</v>
      </c>
      <c r="AE88" s="25">
        <v>1</v>
      </c>
      <c r="AF88" s="25" t="s">
        <v>6704</v>
      </c>
      <c r="AG88" s="26">
        <v>-88.533122165928859</v>
      </c>
      <c r="AH88" s="26">
        <v>0.16441623576299788</v>
      </c>
      <c r="AI88" s="26">
        <v>-12.28980633701579</v>
      </c>
      <c r="AJ88" s="26">
        <v>6.7840904435515118E-2</v>
      </c>
      <c r="AK88" s="26">
        <v>9.7853285301974609</v>
      </c>
      <c r="AL88" s="25" t="s">
        <v>6472</v>
      </c>
      <c r="AR88" s="25">
        <v>1710837</v>
      </c>
      <c r="AS88" s="25" t="s">
        <v>1818</v>
      </c>
      <c r="AT88" s="25" t="s">
        <v>6669</v>
      </c>
      <c r="AU88" s="25">
        <v>2</v>
      </c>
      <c r="AV88" t="s">
        <v>6455</v>
      </c>
      <c r="AW88" s="25">
        <v>875550</v>
      </c>
      <c r="AX88" s="25">
        <v>1710837</v>
      </c>
      <c r="AY88" s="26">
        <v>-70.827791034967262</v>
      </c>
      <c r="AZ88" s="26">
        <v>0.58789762414972702</v>
      </c>
      <c r="BA88" s="26">
        <v>-8.6698556742565174</v>
      </c>
      <c r="BB88" s="26">
        <v>7.9502816488822153E-2</v>
      </c>
      <c r="BC88" s="26">
        <v>-1.4689456409151234</v>
      </c>
      <c r="BD88" s="25" t="s">
        <v>6472</v>
      </c>
    </row>
    <row r="89" spans="16:62" x14ac:dyDescent="0.25">
      <c r="P89" s="25" t="s">
        <v>6705</v>
      </c>
      <c r="Q89" s="26">
        <v>-37.889769188254682</v>
      </c>
      <c r="R89" s="26">
        <v>0.21761734737768054</v>
      </c>
      <c r="S89" s="26">
        <v>-5.1359932808035804</v>
      </c>
      <c r="T89" s="26">
        <v>3.9682870555440584E-2</v>
      </c>
      <c r="U89" s="26">
        <v>3.198177058173961</v>
      </c>
      <c r="V89" s="25" t="s">
        <v>6487</v>
      </c>
      <c r="W89" s="25">
        <f>VAR(Q89:Q90)</f>
        <v>1.0607489775202358E-2</v>
      </c>
      <c r="X89" s="25">
        <f>VAR(S89:S90)</f>
        <v>7.3755596335529714E-8</v>
      </c>
      <c r="Y89" s="25">
        <v>1</v>
      </c>
      <c r="Z89" s="25">
        <f>VAR(U89:U90)</f>
        <v>1.1059741812584208E-2</v>
      </c>
      <c r="AB89" s="25">
        <v>1710880</v>
      </c>
      <c r="AC89" s="25" t="s">
        <v>1515</v>
      </c>
      <c r="AD89" s="25" t="s">
        <v>6528</v>
      </c>
      <c r="AE89" s="25">
        <v>1</v>
      </c>
      <c r="AF89" s="25">
        <v>1710880</v>
      </c>
      <c r="AG89" s="26">
        <v>-20.407792001003539</v>
      </c>
      <c r="AH89" s="26">
        <v>0.23983960527572223</v>
      </c>
      <c r="AI89" s="26">
        <v>-3.4137353171428408</v>
      </c>
      <c r="AJ89" s="26">
        <v>1.4403479731322066E-2</v>
      </c>
      <c r="AK89" s="26">
        <v>6.9020905361391875</v>
      </c>
      <c r="AL89" s="25" t="s">
        <v>6529</v>
      </c>
      <c r="AM89" s="25">
        <f>VAR(AG89:AG90)</f>
        <v>5.5201338993498047E-3</v>
      </c>
      <c r="AN89" s="25">
        <f>VAR(AI89:AI90)</f>
        <v>1.188935053459876E-3</v>
      </c>
      <c r="AO89" s="25">
        <f>VAR(AK89:AK90)</f>
        <v>0.12260159377835145</v>
      </c>
      <c r="AP89" s="25">
        <v>1</v>
      </c>
      <c r="AR89" s="25">
        <v>1710956</v>
      </c>
      <c r="AS89" s="25" t="s">
        <v>1834</v>
      </c>
      <c r="AT89" s="25" t="s">
        <v>6564</v>
      </c>
      <c r="AU89" s="25">
        <v>2</v>
      </c>
      <c r="AV89" t="s">
        <v>6455</v>
      </c>
      <c r="AW89" s="25">
        <v>876450</v>
      </c>
      <c r="AX89" s="25">
        <v>1710956</v>
      </c>
      <c r="AY89" s="26">
        <v>-12.101483276020231</v>
      </c>
      <c r="AZ89" s="26">
        <v>0.54887158115176704</v>
      </c>
      <c r="BA89" s="26">
        <v>-1.0474169826153457</v>
      </c>
      <c r="BB89" s="26">
        <v>4.5070810636934376E-2</v>
      </c>
      <c r="BC89" s="26">
        <v>-3.7221474150974654</v>
      </c>
      <c r="BD89" s="25" t="s">
        <v>6502</v>
      </c>
      <c r="BE89" s="26">
        <f>VAR(AY89:AY90)</f>
        <v>32.333302304529866</v>
      </c>
      <c r="BF89" s="26">
        <f>VAR(BA89:BA90)</f>
        <v>2.0138771643474875</v>
      </c>
      <c r="BG89" s="26">
        <f>VAR(BC89:BC90)</f>
        <v>32.110958735862532</v>
      </c>
      <c r="BH89" s="26">
        <v>1</v>
      </c>
      <c r="BI89" s="26">
        <f>AY89-AY90</f>
        <v>8.0415548626531237</v>
      </c>
      <c r="BJ89" s="26">
        <f>BA89-BA90</f>
        <v>2.0069265877692142</v>
      </c>
    </row>
    <row r="90" spans="16:62" x14ac:dyDescent="0.25">
      <c r="P90" s="25" t="s">
        <v>6705</v>
      </c>
      <c r="Q90" s="26">
        <v>-38.035422816944134</v>
      </c>
      <c r="R90" s="26">
        <v>0.18832085589843295</v>
      </c>
      <c r="S90" s="26">
        <v>-5.1356092089448468</v>
      </c>
      <c r="T90" s="26">
        <v>3.3157267457717902E-2</v>
      </c>
      <c r="U90" s="26">
        <v>3.0494508546146406</v>
      </c>
      <c r="V90" s="25" t="s">
        <v>6487</v>
      </c>
      <c r="AB90" s="25" t="s">
        <v>6706</v>
      </c>
      <c r="AC90" s="25" t="s">
        <v>1515</v>
      </c>
      <c r="AD90" s="25" t="s">
        <v>6528</v>
      </c>
      <c r="AE90" s="25">
        <v>1</v>
      </c>
      <c r="AF90" s="25" t="s">
        <v>6707</v>
      </c>
      <c r="AG90" s="26">
        <v>-20.302719322353475</v>
      </c>
      <c r="AH90" s="26">
        <v>0.10692073192686305</v>
      </c>
      <c r="AI90" s="26">
        <v>-3.4624987266516083</v>
      </c>
      <c r="AJ90" s="26">
        <v>8.2563937736459519E-3</v>
      </c>
      <c r="AK90" s="26">
        <v>7.3972704908593911</v>
      </c>
      <c r="AL90" s="25" t="s">
        <v>6529</v>
      </c>
      <c r="AR90" s="25">
        <v>1710137</v>
      </c>
      <c r="AS90" s="25" t="s">
        <v>1834</v>
      </c>
      <c r="AT90" s="25" t="s">
        <v>6708</v>
      </c>
      <c r="AU90" s="25">
        <v>1</v>
      </c>
      <c r="AV90" t="s">
        <v>6455</v>
      </c>
      <c r="AW90" s="25">
        <v>851040</v>
      </c>
      <c r="AX90" s="25">
        <v>1710137</v>
      </c>
      <c r="AY90" s="26">
        <v>-20.143038138673354</v>
      </c>
      <c r="AZ90" s="26">
        <v>0.10044209696305428</v>
      </c>
      <c r="BA90" s="26">
        <v>-3.0543435703845598</v>
      </c>
      <c r="BB90" s="26">
        <v>5.7535804159039049E-2</v>
      </c>
      <c r="BC90" s="26">
        <v>4.2917104244031243</v>
      </c>
      <c r="BD90" s="25" t="s">
        <v>6515</v>
      </c>
    </row>
    <row r="91" spans="16:62" x14ac:dyDescent="0.25">
      <c r="P91" s="25" t="s">
        <v>6709</v>
      </c>
      <c r="Q91" s="26">
        <v>-30.70598890565396</v>
      </c>
      <c r="R91" s="26">
        <v>0.12203938338910147</v>
      </c>
      <c r="S91" s="26">
        <v>-3.3611575994916265</v>
      </c>
      <c r="T91" s="26">
        <v>5.5173677574123579E-2</v>
      </c>
      <c r="U91" s="26">
        <v>-3.8167281097209482</v>
      </c>
      <c r="V91" s="25" t="s">
        <v>6487</v>
      </c>
      <c r="W91" s="25">
        <f>VAR(Q91:Q92)</f>
        <v>5.3791980645986323E-2</v>
      </c>
      <c r="X91" s="25">
        <f>VAR(S91:S92)</f>
        <v>1.3451851029544345E-3</v>
      </c>
      <c r="Y91" s="25">
        <v>1</v>
      </c>
      <c r="Z91" s="25">
        <f>VAR(U91:U92)</f>
        <v>3.7801763582884351E-3</v>
      </c>
      <c r="AB91" s="25">
        <v>1710900</v>
      </c>
      <c r="AC91" s="25" t="s">
        <v>2042</v>
      </c>
      <c r="AD91" s="25" t="s">
        <v>6689</v>
      </c>
      <c r="AE91" s="25">
        <v>1</v>
      </c>
      <c r="AF91" s="25">
        <v>1710900</v>
      </c>
      <c r="AG91" s="26">
        <v>-39.926342813352754</v>
      </c>
      <c r="AH91" s="26">
        <v>0.11350657661013763</v>
      </c>
      <c r="AI91" s="26">
        <v>-2.5613453127694141</v>
      </c>
      <c r="AJ91" s="26">
        <v>4.9665753175572203E-2</v>
      </c>
      <c r="AK91" s="26">
        <v>-19.435580311197441</v>
      </c>
      <c r="AL91" s="25" t="s">
        <v>6529</v>
      </c>
      <c r="AM91" s="25">
        <f>VAR(AG91:AG92)</f>
        <v>1.6632051762684191E-4</v>
      </c>
      <c r="AN91" s="25">
        <f>VAR(AI91:AI92)</f>
        <v>1.5245180235347593E-2</v>
      </c>
      <c r="AO91" s="25">
        <f>VAR(AK91:AK92)</f>
        <v>0.9503802166660581</v>
      </c>
      <c r="AP91" s="25">
        <v>1</v>
      </c>
      <c r="AR91" s="25">
        <v>1710425</v>
      </c>
      <c r="AS91" s="25" t="s">
        <v>1839</v>
      </c>
      <c r="AT91" s="25" t="s">
        <v>6506</v>
      </c>
      <c r="AU91" s="25">
        <v>1</v>
      </c>
      <c r="AV91" t="s">
        <v>6455</v>
      </c>
      <c r="AW91" s="25">
        <v>851010</v>
      </c>
      <c r="AX91" s="25">
        <v>1710425</v>
      </c>
      <c r="AY91" s="26">
        <v>-27.627987828771268</v>
      </c>
      <c r="AZ91" s="26">
        <v>0.22396819836790838</v>
      </c>
      <c r="BA91" s="26">
        <v>-4.0467554502803811</v>
      </c>
      <c r="BB91" s="26">
        <v>5.4056662282945533E-2</v>
      </c>
      <c r="BC91" s="26">
        <v>4.746055773471781</v>
      </c>
      <c r="BD91" s="25" t="s">
        <v>6467</v>
      </c>
      <c r="BE91" s="26">
        <f>VAR(AY91:AY92)</f>
        <v>4.3105901838501692</v>
      </c>
      <c r="BF91" s="26">
        <f>VAR(BA91:BA92)</f>
        <v>0.24002649718775615</v>
      </c>
      <c r="BG91" s="26">
        <f>VAR(BC91:BC92)</f>
        <v>3.3974004179025457</v>
      </c>
      <c r="BH91" s="26">
        <v>1</v>
      </c>
      <c r="BI91" s="26">
        <f>AY91-AY92</f>
        <v>-2.9361846617166876</v>
      </c>
      <c r="BJ91" s="26">
        <f>BA91-BA92</f>
        <v>-0.6928585673681984</v>
      </c>
    </row>
    <row r="92" spans="16:62" x14ac:dyDescent="0.25">
      <c r="P92" s="25" t="s">
        <v>6709</v>
      </c>
      <c r="Q92" s="26">
        <v>-31.033988846647816</v>
      </c>
      <c r="R92" s="26">
        <v>0.28663841183500449</v>
      </c>
      <c r="S92" s="26">
        <v>-3.4130263782116703</v>
      </c>
      <c r="T92" s="26">
        <v>7.774053819052798E-2</v>
      </c>
      <c r="U92" s="26">
        <v>-3.7297778209544532</v>
      </c>
      <c r="V92" s="25" t="s">
        <v>6487</v>
      </c>
      <c r="AB92" s="25" t="s">
        <v>6710</v>
      </c>
      <c r="AC92" s="25" t="s">
        <v>2042</v>
      </c>
      <c r="AD92" s="25" t="s">
        <v>6689</v>
      </c>
      <c r="AE92" s="25">
        <v>1</v>
      </c>
      <c r="AF92" s="25" t="s">
        <v>6711</v>
      </c>
      <c r="AG92" s="26">
        <v>-39.90810436398737</v>
      </c>
      <c r="AH92" s="26">
        <v>0.20584021826647847</v>
      </c>
      <c r="AI92" s="26">
        <v>-2.3867304208767259</v>
      </c>
      <c r="AJ92" s="26">
        <v>8.3026891664519639E-2</v>
      </c>
      <c r="AK92" s="26">
        <v>-20.814260996973562</v>
      </c>
      <c r="AL92" s="25" t="s">
        <v>6619</v>
      </c>
      <c r="AR92" s="25">
        <v>1710745</v>
      </c>
      <c r="AS92" s="25" t="s">
        <v>1839</v>
      </c>
      <c r="AT92" s="25" t="s">
        <v>6629</v>
      </c>
      <c r="AU92" s="25">
        <v>2</v>
      </c>
      <c r="AV92" t="s">
        <v>6455</v>
      </c>
      <c r="AW92" s="25">
        <v>876510</v>
      </c>
      <c r="AX92" s="25">
        <v>1710745</v>
      </c>
      <c r="AY92" s="26">
        <v>-24.69180316705458</v>
      </c>
      <c r="AZ92" s="26">
        <v>0.18560222757089651</v>
      </c>
      <c r="BA92" s="26">
        <v>-3.3538968829121827</v>
      </c>
      <c r="BB92" s="26">
        <v>6.6201702244490485E-2</v>
      </c>
      <c r="BC92" s="26">
        <v>2.1393718962428814</v>
      </c>
      <c r="BD92" s="25" t="s">
        <v>6511</v>
      </c>
    </row>
    <row r="93" spans="16:62" x14ac:dyDescent="0.25">
      <c r="P93" s="26" t="s">
        <v>6712</v>
      </c>
      <c r="Q93" s="26">
        <v>-17.579862448325098</v>
      </c>
      <c r="R93" s="26">
        <v>0.33728350172819371</v>
      </c>
      <c r="S93" s="26">
        <v>-1.6779726598807609</v>
      </c>
      <c r="T93" s="26">
        <v>9.3338735822609917E-2</v>
      </c>
      <c r="U93" s="26">
        <v>-4.1560811692790107</v>
      </c>
      <c r="V93" s="25" t="s">
        <v>6520</v>
      </c>
      <c r="W93" s="25">
        <f>VAR(Q93:Q94)</f>
        <v>6.4531682696476762E-3</v>
      </c>
      <c r="X93" s="25">
        <f>VAR(S93:S94)</f>
        <v>7.7677786466803962E-4</v>
      </c>
      <c r="Y93" s="25">
        <v>1</v>
      </c>
      <c r="Z93" s="25">
        <f>VAR(U93:U94)</f>
        <v>2.0344533532242689E-2</v>
      </c>
      <c r="AB93" s="25">
        <v>1710920</v>
      </c>
      <c r="AC93" s="25" t="s">
        <v>2067</v>
      </c>
      <c r="AD93" s="25" t="s">
        <v>6713</v>
      </c>
      <c r="AE93" s="25">
        <v>1</v>
      </c>
      <c r="AF93" s="25">
        <v>1710920</v>
      </c>
      <c r="AG93" s="26">
        <v>-53.601718634301022</v>
      </c>
      <c r="AH93" s="26">
        <v>0.43583671736154783</v>
      </c>
      <c r="AI93" s="26">
        <v>-7.5223992177879397</v>
      </c>
      <c r="AJ93" s="26">
        <v>4.7970565876238894E-2</v>
      </c>
      <c r="AK93" s="26">
        <v>6.5774751080024956</v>
      </c>
      <c r="AL93" s="25" t="s">
        <v>6619</v>
      </c>
      <c r="AM93" s="25">
        <f>VAR(AG93:AG94)</f>
        <v>2.1343671644063488E-2</v>
      </c>
      <c r="AN93" s="25">
        <f>VAR(AI93:AI94)</f>
        <v>6.7528277771770168E-4</v>
      </c>
      <c r="AO93" s="25">
        <f>VAR(AK93:AK94)</f>
        <v>0.12530492995374248</v>
      </c>
      <c r="AP93" s="25">
        <v>1</v>
      </c>
      <c r="AR93" s="25">
        <v>1710993</v>
      </c>
      <c r="AS93" s="25" t="s">
        <v>1861</v>
      </c>
      <c r="AT93" s="25" t="s">
        <v>6714</v>
      </c>
      <c r="AU93" s="25">
        <v>1</v>
      </c>
      <c r="AV93" t="s">
        <v>6455</v>
      </c>
      <c r="AW93" s="25">
        <v>881700</v>
      </c>
      <c r="AX93" s="25">
        <v>1710993</v>
      </c>
      <c r="AY93" s="26">
        <v>-21.061529446561533</v>
      </c>
      <c r="AZ93" s="26">
        <v>0.19607078466869471</v>
      </c>
      <c r="BA93" s="26">
        <v>-3.3117552749111763</v>
      </c>
      <c r="BB93" s="26">
        <v>3.6631535770616508E-2</v>
      </c>
      <c r="BC93" s="26">
        <v>5.4325127527278774</v>
      </c>
      <c r="BD93" s="25" t="s">
        <v>6492</v>
      </c>
      <c r="BE93" s="26">
        <f>VAR(AY93:AY94)</f>
        <v>0.82972459894807982</v>
      </c>
      <c r="BF93" s="26">
        <f>VAR(BA93:BA94)</f>
        <v>0.17956958703516301</v>
      </c>
      <c r="BG93" s="26">
        <f>VAR(BC93:BC94)</f>
        <v>6.1462340536788567</v>
      </c>
      <c r="BH93" s="26">
        <v>1</v>
      </c>
      <c r="BI93" s="26">
        <f>AY93-AY94</f>
        <v>-1.2881961022671042</v>
      </c>
      <c r="BJ93" s="26">
        <f>BA93-BA94</f>
        <v>-0.59928221571336993</v>
      </c>
    </row>
    <row r="94" spans="16:62" x14ac:dyDescent="0.25">
      <c r="P94" s="26" t="s">
        <v>6712</v>
      </c>
      <c r="Q94" s="26">
        <v>-17.693468506875227</v>
      </c>
      <c r="R94" s="26">
        <v>0.44270968326123022</v>
      </c>
      <c r="S94" s="26">
        <v>-1.7173878311899926</v>
      </c>
      <c r="T94" s="26">
        <v>4.3871274467346282E-2</v>
      </c>
      <c r="U94" s="26">
        <v>-3.9543658573552865</v>
      </c>
      <c r="V94" s="25" t="s">
        <v>6520</v>
      </c>
      <c r="AB94" s="25" t="s">
        <v>6715</v>
      </c>
      <c r="AC94" s="25" t="s">
        <v>2067</v>
      </c>
      <c r="AD94" s="25" t="s">
        <v>6713</v>
      </c>
      <c r="AE94" s="25">
        <v>1</v>
      </c>
      <c r="AF94" s="25" t="s">
        <v>6716</v>
      </c>
      <c r="AG94" s="26">
        <v>-53.395109478433895</v>
      </c>
      <c r="AH94" s="26">
        <v>0.27181568128832689</v>
      </c>
      <c r="AI94" s="26">
        <v>-7.5591492593584659</v>
      </c>
      <c r="AJ94" s="26">
        <v>6.9529301266614912E-2</v>
      </c>
      <c r="AK94" s="26">
        <v>7.0780845964338326</v>
      </c>
      <c r="AL94" s="25" t="s">
        <v>6619</v>
      </c>
      <c r="AR94" s="25">
        <v>1711093</v>
      </c>
      <c r="AS94" s="25" t="s">
        <v>1861</v>
      </c>
      <c r="AT94" s="25" t="s">
        <v>6717</v>
      </c>
      <c r="AU94" s="25">
        <v>2</v>
      </c>
      <c r="AV94" t="s">
        <v>6455</v>
      </c>
      <c r="AW94" s="25">
        <v>874800</v>
      </c>
      <c r="AX94" s="25">
        <v>1711093</v>
      </c>
      <c r="AY94" s="26">
        <v>-19.773333344294429</v>
      </c>
      <c r="AZ94" s="26">
        <v>0.10800794591707379</v>
      </c>
      <c r="BA94" s="26">
        <v>-2.7124730591978063</v>
      </c>
      <c r="BB94" s="26">
        <v>4.0904123001828316E-2</v>
      </c>
      <c r="BC94" s="26">
        <v>1.9264511292880222</v>
      </c>
      <c r="BD94" s="25" t="s">
        <v>6666</v>
      </c>
    </row>
    <row r="95" spans="16:62" x14ac:dyDescent="0.25">
      <c r="P95" s="25" t="s">
        <v>6718</v>
      </c>
      <c r="Q95" s="26">
        <v>-76.727430219904136</v>
      </c>
      <c r="R95" s="26">
        <v>0.24852639787680333</v>
      </c>
      <c r="S95" s="26">
        <v>-10.02177328031345</v>
      </c>
      <c r="T95" s="26">
        <v>5.1216525570533501E-2</v>
      </c>
      <c r="U95" s="26">
        <v>3.4467560226034664</v>
      </c>
      <c r="V95" s="25" t="s">
        <v>6520</v>
      </c>
      <c r="W95" s="25">
        <f>VAR(Q95:Q96)</f>
        <v>2.6329725397336246E-2</v>
      </c>
      <c r="X95" s="25">
        <f>VAR(S95:S96)</f>
        <v>3.7553280928743918E-4</v>
      </c>
      <c r="Y95" s="25">
        <v>1</v>
      </c>
      <c r="Z95" s="25">
        <f>VAR(U95:U96)</f>
        <v>0.10067530490595364</v>
      </c>
      <c r="AB95" s="25">
        <v>1710940</v>
      </c>
      <c r="AC95" s="25" t="s">
        <v>1449</v>
      </c>
      <c r="AD95" s="25" t="s">
        <v>6618</v>
      </c>
      <c r="AE95" s="25">
        <v>1</v>
      </c>
      <c r="AF95" s="25">
        <v>1710940</v>
      </c>
      <c r="AG95" s="26">
        <v>-79.789589532859466</v>
      </c>
      <c r="AH95" s="26">
        <v>0.19396787228793796</v>
      </c>
      <c r="AI95" s="26">
        <v>-10.504478843382181</v>
      </c>
      <c r="AJ95" s="26">
        <v>9.4719875815165305E-2</v>
      </c>
      <c r="AK95" s="26">
        <v>4.2462412141979797</v>
      </c>
      <c r="AL95" s="25" t="s">
        <v>6502</v>
      </c>
      <c r="AM95" s="25">
        <f>VAR(AG95:AG96)</f>
        <v>0.30318296400316935</v>
      </c>
      <c r="AN95" s="25">
        <f>VAR(AI95:AI96)</f>
        <v>1.8975388809897731E-2</v>
      </c>
      <c r="AO95" s="25">
        <f>VAR(AK95:AK96)</f>
        <v>0.30402977315031876</v>
      </c>
      <c r="AP95" s="25">
        <v>1</v>
      </c>
      <c r="AR95" s="25">
        <v>1710421</v>
      </c>
      <c r="AS95" s="25" t="s">
        <v>1867</v>
      </c>
      <c r="AT95" s="25" t="s">
        <v>6607</v>
      </c>
      <c r="AU95" s="25">
        <v>1</v>
      </c>
      <c r="AV95" t="s">
        <v>6455</v>
      </c>
      <c r="AW95" s="25">
        <v>843660</v>
      </c>
      <c r="AX95" s="25">
        <v>1710421</v>
      </c>
      <c r="AY95" s="26">
        <v>-1.2827142311105377</v>
      </c>
      <c r="AZ95" s="26">
        <v>0.1703618797333854</v>
      </c>
      <c r="BA95" s="26">
        <v>1.1671756382057308</v>
      </c>
      <c r="BB95" s="26">
        <v>5.0035032685565077E-2</v>
      </c>
      <c r="BC95" s="26">
        <v>-10.620119336756384</v>
      </c>
      <c r="BD95" s="25" t="s">
        <v>6608</v>
      </c>
      <c r="BE95" s="26">
        <f>VAR(AY95:AY96)</f>
        <v>1.9665932701700197</v>
      </c>
      <c r="BF95" s="26">
        <f>VAR(BA95:BA96)</f>
        <v>9.4663652683890879E-3</v>
      </c>
      <c r="BG95" s="26">
        <f>VAR(BC95:BC96)</f>
        <v>0.38936449227925868</v>
      </c>
      <c r="BH95" s="26">
        <v>1</v>
      </c>
      <c r="BI95" s="26">
        <f>AY95-AY96</f>
        <v>-1.9832262957968361</v>
      </c>
      <c r="BJ95" s="26">
        <f>BA95-BA96</f>
        <v>-0.13759625916709428</v>
      </c>
    </row>
    <row r="96" spans="16:62" x14ac:dyDescent="0.25">
      <c r="P96" s="25" t="s">
        <v>6718</v>
      </c>
      <c r="Q96" s="26">
        <v>-76.497953748790707</v>
      </c>
      <c r="R96" s="26">
        <v>0.19620804996245234</v>
      </c>
      <c r="S96" s="26">
        <v>-10.049178856727291</v>
      </c>
      <c r="T96" s="26">
        <v>3.9292879947182488E-2</v>
      </c>
      <c r="U96" s="26">
        <v>3.8954771050276236</v>
      </c>
      <c r="V96" s="25" t="s">
        <v>6520</v>
      </c>
      <c r="AB96" s="25" t="s">
        <v>6719</v>
      </c>
      <c r="AC96" s="25" t="s">
        <v>1449</v>
      </c>
      <c r="AD96" s="25" t="s">
        <v>6618</v>
      </c>
      <c r="AE96" s="25">
        <v>1</v>
      </c>
      <c r="AF96" s="25" t="s">
        <v>6720</v>
      </c>
      <c r="AG96" s="26">
        <v>-79.010894516818951</v>
      </c>
      <c r="AH96" s="26">
        <v>0.51112480551749795</v>
      </c>
      <c r="AI96" s="26">
        <v>-10.30966925013843</v>
      </c>
      <c r="AJ96" s="26">
        <v>4.8951036035550025E-2</v>
      </c>
      <c r="AK96" s="26">
        <v>3.4664594842884924</v>
      </c>
      <c r="AL96" s="25" t="s">
        <v>6502</v>
      </c>
      <c r="AR96" s="25">
        <v>1711053</v>
      </c>
      <c r="AS96" s="25" t="s">
        <v>1867</v>
      </c>
      <c r="AT96" s="25" t="s">
        <v>6721</v>
      </c>
      <c r="AU96" s="25">
        <v>2</v>
      </c>
      <c r="AV96" t="s">
        <v>6455</v>
      </c>
      <c r="AW96" s="25">
        <v>845310</v>
      </c>
      <c r="AX96" s="25">
        <v>1711053</v>
      </c>
      <c r="AY96" s="26">
        <v>0.70051206468629834</v>
      </c>
      <c r="AZ96" s="26">
        <v>0.22876573316426144</v>
      </c>
      <c r="BA96" s="26">
        <v>1.3047718973728251</v>
      </c>
      <c r="BB96" s="26">
        <v>5.2132094790110758E-2</v>
      </c>
      <c r="BC96" s="26">
        <v>-9.7376631142963017</v>
      </c>
      <c r="BD96" s="25" t="s">
        <v>6556</v>
      </c>
    </row>
    <row r="97" spans="16:62" x14ac:dyDescent="0.25">
      <c r="P97" s="25" t="s">
        <v>6722</v>
      </c>
      <c r="Q97" s="26">
        <v>-18.816816756364709</v>
      </c>
      <c r="R97" s="26">
        <v>0.23295892011724842</v>
      </c>
      <c r="S97" s="26">
        <v>-3.0452917518478122</v>
      </c>
      <c r="T97" s="26">
        <v>4.7676168709182745E-2</v>
      </c>
      <c r="U97" s="26">
        <v>5.5455172584177888</v>
      </c>
      <c r="V97" s="25" t="s">
        <v>6511</v>
      </c>
      <c r="W97" s="25">
        <f>VAR(Q97:Q98)</f>
        <v>0.17482498413595937</v>
      </c>
      <c r="X97" s="25">
        <f>VAR(S97:S98)</f>
        <v>7.6175442913687378E-7</v>
      </c>
      <c r="Y97" s="25">
        <v>1</v>
      </c>
      <c r="Z97" s="25">
        <f>VAR(U97:U98)</f>
        <v>0.1807126120589008</v>
      </c>
      <c r="AB97" s="25">
        <v>1710960</v>
      </c>
      <c r="AC97" s="25" t="s">
        <v>2358</v>
      </c>
      <c r="AD97" s="25" t="s">
        <v>6501</v>
      </c>
      <c r="AE97" s="25">
        <v>1</v>
      </c>
      <c r="AF97" s="25">
        <v>1710960</v>
      </c>
      <c r="AG97" s="26">
        <v>-66.992481245080782</v>
      </c>
      <c r="AH97" s="26">
        <v>0.37592578814910199</v>
      </c>
      <c r="AI97" s="26">
        <v>-9.1036169845567496</v>
      </c>
      <c r="AJ97" s="26">
        <v>0.10084229423360352</v>
      </c>
      <c r="AK97" s="26">
        <v>5.8364546313732149</v>
      </c>
      <c r="AL97" s="25" t="s">
        <v>6502</v>
      </c>
      <c r="AM97" s="25">
        <f>VAR(AG97:AG98)</f>
        <v>2.6477527476887242E-2</v>
      </c>
      <c r="AN97" s="25">
        <f>VAR(AI97:AI98)</f>
        <v>8.3883517247593416E-4</v>
      </c>
      <c r="AO97" s="25">
        <f>VAR(AK97:AK98)</f>
        <v>0.15556743474917722</v>
      </c>
      <c r="AP97" s="25">
        <v>1</v>
      </c>
      <c r="AR97" s="25">
        <v>1710414</v>
      </c>
      <c r="AS97" s="25" t="s">
        <v>1883</v>
      </c>
      <c r="AT97" s="25" t="s">
        <v>6607</v>
      </c>
      <c r="AU97" s="25">
        <v>1</v>
      </c>
      <c r="AV97" t="s">
        <v>6455</v>
      </c>
      <c r="AW97" s="25">
        <v>861360</v>
      </c>
      <c r="AX97" s="25">
        <v>1710414</v>
      </c>
      <c r="AY97" s="26">
        <v>-82.869089777104037</v>
      </c>
      <c r="AZ97" s="26">
        <v>0.27654318515148024</v>
      </c>
      <c r="BA97" s="26">
        <v>-8.4099240842549783</v>
      </c>
      <c r="BB97" s="26">
        <v>1.6453715656430633E-2</v>
      </c>
      <c r="BC97" s="26">
        <v>-15.589697103064211</v>
      </c>
      <c r="BD97" s="25" t="s">
        <v>6608</v>
      </c>
      <c r="BE97" s="26">
        <f>VAR(AY97:AY98)</f>
        <v>13.28352056189421</v>
      </c>
      <c r="BF97" s="26">
        <f>VAR(BA97:BA98)</f>
        <v>1.3561461148045737</v>
      </c>
      <c r="BG97" s="26">
        <f>VAR(BC97:BC98)</f>
        <v>32.167483243013862</v>
      </c>
      <c r="BH97" s="26">
        <v>1</v>
      </c>
      <c r="BI97" s="26">
        <f>AY97-AY98</f>
        <v>-5.1543225669129811</v>
      </c>
      <c r="BJ97" s="26">
        <f>BA97-BA98</f>
        <v>-1.6469038313177702</v>
      </c>
    </row>
    <row r="98" spans="16:62" x14ac:dyDescent="0.25">
      <c r="P98" s="25" t="s">
        <v>6722</v>
      </c>
      <c r="Q98" s="26">
        <v>-18.225504682860439</v>
      </c>
      <c r="R98" s="26">
        <v>0.30035483905744209</v>
      </c>
      <c r="S98" s="26">
        <v>-3.0465260568580401</v>
      </c>
      <c r="T98" s="26">
        <v>2.4851964273122504E-2</v>
      </c>
      <c r="U98" s="26">
        <v>6.1467037720038817</v>
      </c>
      <c r="V98" s="25" t="s">
        <v>6511</v>
      </c>
      <c r="AB98" s="25" t="s">
        <v>6723</v>
      </c>
      <c r="AC98" s="25" t="s">
        <v>2358</v>
      </c>
      <c r="AD98" s="25" t="s">
        <v>6501</v>
      </c>
      <c r="AE98" s="25">
        <v>1</v>
      </c>
      <c r="AF98" s="25" t="s">
        <v>6724</v>
      </c>
      <c r="AG98" s="26">
        <v>-66.76236159152252</v>
      </c>
      <c r="AH98" s="26">
        <v>0.15520784567376653</v>
      </c>
      <c r="AI98" s="26">
        <v>-9.1445763588799966</v>
      </c>
      <c r="AJ98" s="26">
        <v>4.5207858253668194E-2</v>
      </c>
      <c r="AK98" s="26">
        <v>6.394249279517453</v>
      </c>
      <c r="AL98" s="25" t="s">
        <v>6502</v>
      </c>
      <c r="AR98" s="25">
        <v>1710636</v>
      </c>
      <c r="AS98" s="25" t="s">
        <v>1883</v>
      </c>
      <c r="AT98" s="25" t="s">
        <v>6663</v>
      </c>
      <c r="AU98" s="25">
        <v>2</v>
      </c>
      <c r="AV98" t="s">
        <v>6455</v>
      </c>
      <c r="AW98" s="25">
        <v>867630</v>
      </c>
      <c r="AX98" s="25">
        <v>1710636</v>
      </c>
      <c r="AY98" s="26">
        <v>-77.714767210191056</v>
      </c>
      <c r="AZ98" s="26">
        <v>0.20225479170389729</v>
      </c>
      <c r="BA98" s="26">
        <v>-6.7630202529372081</v>
      </c>
      <c r="BB98" s="26">
        <v>7.0318425112813207E-2</v>
      </c>
      <c r="BC98" s="26">
        <v>-23.610605186693391</v>
      </c>
      <c r="BD98" s="25" t="s">
        <v>6660</v>
      </c>
    </row>
    <row r="99" spans="16:62" x14ac:dyDescent="0.25">
      <c r="P99" s="25" t="s">
        <v>6700</v>
      </c>
      <c r="Q99" s="26">
        <v>-63.339576627475282</v>
      </c>
      <c r="R99" s="26">
        <v>0.30213251990761575</v>
      </c>
      <c r="S99" s="26">
        <v>-7.7920407244592429</v>
      </c>
      <c r="T99" s="26">
        <v>5.8957977251938569E-2</v>
      </c>
      <c r="U99" s="26">
        <v>-1.0032508318013384</v>
      </c>
      <c r="V99" s="25" t="s">
        <v>6511</v>
      </c>
      <c r="W99" s="25">
        <f>VAR(Q99:Q100)</f>
        <v>5.2943824561051524E-4</v>
      </c>
      <c r="X99" s="25">
        <f>VAR(S99:S100)</f>
        <v>2.8541826925557521E-3</v>
      </c>
      <c r="Y99" s="25">
        <v>1</v>
      </c>
      <c r="Z99" s="25">
        <f>VAR(U99:U100)</f>
        <v>0.20286550747765908</v>
      </c>
      <c r="AB99" s="25">
        <v>1710980</v>
      </c>
      <c r="AC99" s="25" t="s">
        <v>1426</v>
      </c>
      <c r="AD99" s="25" t="s">
        <v>6714</v>
      </c>
      <c r="AE99" s="25">
        <v>1</v>
      </c>
      <c r="AF99" s="25">
        <v>1710980</v>
      </c>
      <c r="AG99" s="26">
        <v>-52.696628684575025</v>
      </c>
      <c r="AH99" s="26">
        <v>8.0764951488329448E-2</v>
      </c>
      <c r="AI99" s="26">
        <v>-2.5686361610421371</v>
      </c>
      <c r="AJ99" s="26">
        <v>4.8633257622796217E-2</v>
      </c>
      <c r="AK99" s="26">
        <v>-32.147539396237931</v>
      </c>
      <c r="AL99" s="25" t="s">
        <v>6492</v>
      </c>
      <c r="AM99" s="25">
        <f>VAR(AG99:AG100)</f>
        <v>1.6628206951323349E-2</v>
      </c>
      <c r="AN99" s="25">
        <f>VAR(AI99:AI100)</f>
        <v>4.3522387826247163E-6</v>
      </c>
      <c r="AO99" s="25">
        <f>VAR(AK99:AK100)</f>
        <v>2.1211015717538154E-2</v>
      </c>
      <c r="AP99" s="25">
        <v>1</v>
      </c>
      <c r="AR99" s="25">
        <v>1710236</v>
      </c>
      <c r="AS99" s="25" t="s">
        <v>1894</v>
      </c>
      <c r="AT99" s="25" t="s">
        <v>6725</v>
      </c>
      <c r="AU99" s="25">
        <v>1</v>
      </c>
      <c r="AV99" t="s">
        <v>6455</v>
      </c>
      <c r="AW99" s="25">
        <v>846540</v>
      </c>
      <c r="AX99" s="25">
        <v>1710236</v>
      </c>
      <c r="AY99" s="26">
        <v>-78.864211729395976</v>
      </c>
      <c r="AZ99" s="26">
        <v>0.42209273889363369</v>
      </c>
      <c r="BA99" s="26">
        <v>-6.7324525102213375</v>
      </c>
      <c r="BB99" s="26">
        <v>4.053512283235116E-2</v>
      </c>
      <c r="BC99" s="26">
        <v>-25.004591647625276</v>
      </c>
      <c r="BD99" s="25" t="s">
        <v>6560</v>
      </c>
      <c r="BE99" s="26">
        <f>VAR(AY99:AY100)</f>
        <v>0.70591245850679574</v>
      </c>
      <c r="BF99" s="26">
        <f>VAR(BA99:BA100)</f>
        <v>1.1813518459364921E-3</v>
      </c>
      <c r="BG99" s="26">
        <f>VAR(BC99:BC100)</f>
        <v>1.2435647886580534</v>
      </c>
      <c r="BH99" s="26">
        <v>1</v>
      </c>
      <c r="BI99" s="26">
        <f>AY99-AY100</f>
        <v>-1.1882023889109092</v>
      </c>
      <c r="BJ99" s="26">
        <f>BA99-BA100</f>
        <v>4.8607650548786907E-2</v>
      </c>
    </row>
    <row r="100" spans="16:62" x14ac:dyDescent="0.25">
      <c r="P100" s="25" t="s">
        <v>6700</v>
      </c>
      <c r="Q100" s="26">
        <v>-63.372117009944162</v>
      </c>
      <c r="R100" s="26">
        <v>0.29025048919227558</v>
      </c>
      <c r="S100" s="26">
        <v>-7.7164869993021634</v>
      </c>
      <c r="T100" s="26">
        <v>4.677260422173906E-2</v>
      </c>
      <c r="U100" s="26">
        <v>-1.6402210155268548</v>
      </c>
      <c r="V100" s="25" t="s">
        <v>6511</v>
      </c>
      <c r="AB100" s="25" t="s">
        <v>6726</v>
      </c>
      <c r="AC100" s="25" t="s">
        <v>1426</v>
      </c>
      <c r="AD100" s="25" t="s">
        <v>6714</v>
      </c>
      <c r="AE100" s="25">
        <v>1</v>
      </c>
      <c r="AF100" s="25" t="s">
        <v>6727</v>
      </c>
      <c r="AG100" s="26">
        <v>-52.514265272941422</v>
      </c>
      <c r="AH100" s="26">
        <v>0.50653838426926578</v>
      </c>
      <c r="AI100" s="26">
        <v>-2.5715864962036483</v>
      </c>
      <c r="AJ100" s="26">
        <v>4.798009346076524E-2</v>
      </c>
      <c r="AK100" s="26">
        <v>-31.941573303312236</v>
      </c>
      <c r="AL100" s="25" t="s">
        <v>6492</v>
      </c>
      <c r="AR100" s="25">
        <v>1710447</v>
      </c>
      <c r="AS100" s="25" t="s">
        <v>1894</v>
      </c>
      <c r="AT100" s="25" t="s">
        <v>6506</v>
      </c>
      <c r="AU100" s="25">
        <v>2</v>
      </c>
      <c r="AV100" t="s">
        <v>6455</v>
      </c>
      <c r="AW100" s="25">
        <v>861390</v>
      </c>
      <c r="AX100" s="25">
        <v>1710447</v>
      </c>
      <c r="AY100" s="26">
        <v>-77.676009340485066</v>
      </c>
      <c r="AZ100" s="26">
        <v>0.16395538902886342</v>
      </c>
      <c r="BA100" s="26">
        <v>-6.7810601607701244</v>
      </c>
      <c r="BB100" s="26">
        <v>4.2472576876810678E-2</v>
      </c>
      <c r="BC100" s="26">
        <v>-23.427528054324071</v>
      </c>
      <c r="BD100" s="25" t="s">
        <v>6467</v>
      </c>
    </row>
    <row r="101" spans="16:62" x14ac:dyDescent="0.25">
      <c r="P101" s="25" t="s">
        <v>6728</v>
      </c>
      <c r="Q101" s="26">
        <v>-44.479168603490827</v>
      </c>
      <c r="R101" s="26">
        <v>0.36639066863729353</v>
      </c>
      <c r="S101" s="26">
        <v>-5.9401005479574058</v>
      </c>
      <c r="T101" s="26">
        <v>6.3049258129147578E-2</v>
      </c>
      <c r="U101" s="26">
        <v>3.04163578016842</v>
      </c>
      <c r="V101" s="25" t="s">
        <v>6674</v>
      </c>
      <c r="W101" s="25">
        <f>VAR(Q101:Q102)</f>
        <v>1.1785826453543063E-2</v>
      </c>
      <c r="X101" s="25">
        <f>VAR(S101:S102)</f>
        <v>1.3579870456645296E-3</v>
      </c>
      <c r="Y101" s="25">
        <v>1</v>
      </c>
      <c r="Z101" s="25">
        <f>VAR(U101:U102)</f>
        <v>0.16270699588777937</v>
      </c>
      <c r="AB101" s="25">
        <v>1711000</v>
      </c>
      <c r="AC101" s="25" t="s">
        <v>2235</v>
      </c>
      <c r="AD101" s="25" t="s">
        <v>6491</v>
      </c>
      <c r="AE101" s="25">
        <v>1</v>
      </c>
      <c r="AF101" s="25">
        <v>1711000</v>
      </c>
      <c r="AG101" s="26">
        <v>-62.060025416882823</v>
      </c>
      <c r="AH101" s="26">
        <v>0.28010280713482966</v>
      </c>
      <c r="AI101" s="26">
        <v>-4.9597132061694751</v>
      </c>
      <c r="AJ101" s="26">
        <v>0.11158205408352571</v>
      </c>
      <c r="AK101" s="26">
        <v>-22.382319767527022</v>
      </c>
      <c r="AL101" s="25" t="s">
        <v>6580</v>
      </c>
      <c r="AM101" s="25">
        <f>VAR(AG101:AG102)</f>
        <v>3.6950738465643826E-2</v>
      </c>
      <c r="AN101" s="25">
        <f>VAR(AI101:AI102)</f>
        <v>4.7185712660795904E-6</v>
      </c>
      <c r="AO101" s="25">
        <f>VAR(AK101:AK102)</f>
        <v>3.0571798846187163E-2</v>
      </c>
      <c r="AP101" s="25">
        <v>1</v>
      </c>
      <c r="AR101" s="25">
        <v>1710271</v>
      </c>
      <c r="AS101" s="25" t="s">
        <v>1908</v>
      </c>
      <c r="AT101" s="25" t="s">
        <v>6567</v>
      </c>
      <c r="AU101" s="25">
        <v>1</v>
      </c>
      <c r="AV101" t="s">
        <v>6455</v>
      </c>
      <c r="AW101" s="25">
        <v>854370</v>
      </c>
      <c r="AX101" s="25">
        <v>1710271</v>
      </c>
      <c r="AY101" s="26">
        <v>-29.065037644157741</v>
      </c>
      <c r="AZ101" s="26">
        <v>0.15634208127203728</v>
      </c>
      <c r="BA101" s="26">
        <v>-4.906383865732888</v>
      </c>
      <c r="BB101" s="26">
        <v>4.7361720461437815E-2</v>
      </c>
      <c r="BC101" s="26">
        <v>10.186033281705363</v>
      </c>
      <c r="BD101" s="25" t="s">
        <v>6574</v>
      </c>
      <c r="BE101" s="26">
        <f>VAR(AY101:AY102)</f>
        <v>1.5734565186880818</v>
      </c>
      <c r="BF101" s="26">
        <f>VAR(BA101:BA102)</f>
        <v>0.20770569425819196</v>
      </c>
      <c r="BG101" s="26">
        <f>VAR(BC101:BC102)</f>
        <v>5.7197709512729489</v>
      </c>
      <c r="BH101" s="26">
        <v>1</v>
      </c>
      <c r="BI101" s="26">
        <f>AY101-AY102</f>
        <v>-1.7739540685643931</v>
      </c>
      <c r="BJ101" s="26">
        <f>BA101-BA102</f>
        <v>-0.6445241566585258</v>
      </c>
    </row>
    <row r="102" spans="16:62" x14ac:dyDescent="0.25">
      <c r="P102" s="25" t="s">
        <v>6728</v>
      </c>
      <c r="Q102" s="26">
        <v>-44.632699228797591</v>
      </c>
      <c r="R102" s="26">
        <v>0.21985175791132608</v>
      </c>
      <c r="S102" s="26">
        <v>-5.887985539645701</v>
      </c>
      <c r="T102" s="26">
        <v>0.11559657721347752</v>
      </c>
      <c r="U102" s="26">
        <v>2.4711850883680171</v>
      </c>
      <c r="V102" s="25" t="s">
        <v>6674</v>
      </c>
      <c r="AB102" s="25" t="s">
        <v>6729</v>
      </c>
      <c r="AC102" s="25" t="s">
        <v>2235</v>
      </c>
      <c r="AD102" s="25" t="s">
        <v>6491</v>
      </c>
      <c r="AE102" s="25">
        <v>1</v>
      </c>
      <c r="AF102" s="25" t="s">
        <v>6730</v>
      </c>
      <c r="AG102" s="26">
        <v>-61.788177156025249</v>
      </c>
      <c r="AH102" s="26">
        <v>0.44743525454824895</v>
      </c>
      <c r="AI102" s="26">
        <v>-4.9566412129188056</v>
      </c>
      <c r="AJ102" s="26">
        <v>3.6728417479406021E-2</v>
      </c>
      <c r="AK102" s="26">
        <v>-22.135047452674804</v>
      </c>
      <c r="AL102" s="25" t="s">
        <v>6580</v>
      </c>
      <c r="AR102" s="25">
        <v>1710548</v>
      </c>
      <c r="AS102" s="25" t="s">
        <v>1908</v>
      </c>
      <c r="AT102" s="25" t="s">
        <v>6731</v>
      </c>
      <c r="AU102" s="25">
        <v>2</v>
      </c>
      <c r="AV102" t="s">
        <v>6455</v>
      </c>
      <c r="AW102" s="25">
        <v>870930</v>
      </c>
      <c r="AX102" s="25">
        <v>1710548</v>
      </c>
      <c r="AY102" s="26">
        <v>-27.291083575593348</v>
      </c>
      <c r="AZ102" s="26">
        <v>0.27318093909703184</v>
      </c>
      <c r="BA102" s="26">
        <v>-4.2618597090743622</v>
      </c>
      <c r="BB102" s="26">
        <v>4.696350469011866E-2</v>
      </c>
      <c r="BC102" s="26">
        <v>6.8037940970015498</v>
      </c>
      <c r="BD102" s="25" t="s">
        <v>6635</v>
      </c>
    </row>
    <row r="103" spans="16:62" x14ac:dyDescent="0.25">
      <c r="P103" s="25" t="s">
        <v>6732</v>
      </c>
      <c r="Q103" s="26">
        <v>-1.3168631677774045</v>
      </c>
      <c r="R103" s="26">
        <v>0.19214266861962481</v>
      </c>
      <c r="S103" s="26">
        <v>0.33081959594022381</v>
      </c>
      <c r="T103" s="26">
        <v>0.10888851584796576</v>
      </c>
      <c r="U103" s="26">
        <v>-3.963419935299195</v>
      </c>
      <c r="V103" s="25" t="s">
        <v>6674</v>
      </c>
      <c r="W103" s="25">
        <f>VAR(Q103:Q104)</f>
        <v>3.6445815514723713E-3</v>
      </c>
      <c r="X103" s="25">
        <f>VAR(S103:S104)</f>
        <v>8.4143488883276223E-4</v>
      </c>
      <c r="Y103" s="25">
        <v>1</v>
      </c>
      <c r="Z103" s="25">
        <f>VAR(U103:U104)</f>
        <v>8.5515507687388692E-2</v>
      </c>
      <c r="AB103" s="25">
        <v>1711020</v>
      </c>
      <c r="AC103" s="25" t="s">
        <v>2056</v>
      </c>
      <c r="AD103" s="25" t="s">
        <v>6733</v>
      </c>
      <c r="AE103" s="25">
        <v>2</v>
      </c>
      <c r="AF103" s="25">
        <v>1711020</v>
      </c>
      <c r="AG103" s="26">
        <v>-49.636323899373501</v>
      </c>
      <c r="AH103" s="26">
        <v>0.11769826454347367</v>
      </c>
      <c r="AI103" s="26">
        <v>-6.8298179054946946</v>
      </c>
      <c r="AJ103" s="26">
        <v>5.5447710753363716E-2</v>
      </c>
      <c r="AK103" s="26">
        <v>5.0022193445840557</v>
      </c>
      <c r="AL103" s="25" t="s">
        <v>6580</v>
      </c>
      <c r="AM103" s="25">
        <f>VAR(AG103:AG104)</f>
        <v>7.1278388440733989E-3</v>
      </c>
      <c r="AN103" s="25">
        <f>VAR(AI103:AI104)</f>
        <v>6.6918062898475232E-5</v>
      </c>
      <c r="AO103" s="25">
        <f>VAR(AK103:AK104)</f>
        <v>2.2460806588500571E-2</v>
      </c>
      <c r="AP103" s="25">
        <v>1</v>
      </c>
      <c r="AR103" s="25">
        <v>1710309</v>
      </c>
      <c r="AS103" s="25" t="s">
        <v>1910</v>
      </c>
      <c r="AT103" s="25" t="s">
        <v>6612</v>
      </c>
      <c r="AU103" s="25">
        <v>1</v>
      </c>
      <c r="AV103" t="s">
        <v>6455</v>
      </c>
      <c r="AW103" s="25">
        <v>854400</v>
      </c>
      <c r="AX103" s="25">
        <v>1710309</v>
      </c>
      <c r="AY103" s="26">
        <v>-22.860050301026583</v>
      </c>
      <c r="AZ103" s="26">
        <v>0.14860936856286289</v>
      </c>
      <c r="BA103" s="26">
        <v>-3.8988466629835958</v>
      </c>
      <c r="BB103" s="26">
        <v>9.7894242930123707E-2</v>
      </c>
      <c r="BC103" s="26">
        <v>8.3307230028421841</v>
      </c>
      <c r="BD103" s="25" t="s">
        <v>6583</v>
      </c>
      <c r="BE103" s="26">
        <f>VAR(AY103:AY104)</f>
        <v>1.9633057624996364</v>
      </c>
      <c r="BF103" s="26">
        <f>VAR(BA103:BA104)</f>
        <v>2.8134129804813841E-2</v>
      </c>
      <c r="BG103" s="26">
        <f>VAR(BC103:BC104)</f>
        <v>3.5190527824047559E-3</v>
      </c>
      <c r="BH103" s="26">
        <v>1</v>
      </c>
      <c r="BI103" s="26">
        <f>AY103-AY104</f>
        <v>-1.9815679460970479</v>
      </c>
      <c r="BJ103" s="26">
        <f>BA103-BA104</f>
        <v>-0.2372093160262212</v>
      </c>
    </row>
    <row r="104" spans="16:62" x14ac:dyDescent="0.25">
      <c r="P104" s="25" t="s">
        <v>6732</v>
      </c>
      <c r="Q104" s="26">
        <v>-1.4022397635337636</v>
      </c>
      <c r="R104" s="26">
        <v>0.21629599742572728</v>
      </c>
      <c r="S104" s="26">
        <v>0.37184239176968337</v>
      </c>
      <c r="T104" s="26">
        <v>8.2239943078941377E-2</v>
      </c>
      <c r="U104" s="26">
        <v>-4.3769788976912309</v>
      </c>
      <c r="V104" s="25" t="s">
        <v>6674</v>
      </c>
      <c r="AB104" s="25" t="s">
        <v>6734</v>
      </c>
      <c r="AC104" s="25" t="s">
        <v>2056</v>
      </c>
      <c r="AD104" s="25" t="s">
        <v>6733</v>
      </c>
      <c r="AE104" s="25">
        <v>2</v>
      </c>
      <c r="AF104" s="25" t="s">
        <v>6735</v>
      </c>
      <c r="AG104" s="26">
        <v>-49.516926756660006</v>
      </c>
      <c r="AH104" s="26">
        <v>9.9072114162015126E-2</v>
      </c>
      <c r="AI104" s="26">
        <v>-6.841386661944588</v>
      </c>
      <c r="AJ104" s="26">
        <v>2.1937005011898068E-2</v>
      </c>
      <c r="AK104" s="26">
        <v>5.2141665388966985</v>
      </c>
      <c r="AL104" s="25" t="s">
        <v>6580</v>
      </c>
      <c r="AR104" s="25">
        <v>1710542</v>
      </c>
      <c r="AS104" s="25" t="s">
        <v>1910</v>
      </c>
      <c r="AT104" s="25" t="s">
        <v>6642</v>
      </c>
      <c r="AU104" s="25">
        <v>2</v>
      </c>
      <c r="AV104" t="s">
        <v>6455</v>
      </c>
      <c r="AW104" s="25">
        <v>870900</v>
      </c>
      <c r="AX104" s="25">
        <v>1710542</v>
      </c>
      <c r="AY104" s="26">
        <v>-20.878482354929535</v>
      </c>
      <c r="AZ104" s="26">
        <v>0.27638418765793998</v>
      </c>
      <c r="BA104" s="26">
        <v>-3.6616373469573746</v>
      </c>
      <c r="BB104" s="26">
        <v>7.4968239602793099E-2</v>
      </c>
      <c r="BC104" s="26">
        <v>8.4146164207294625</v>
      </c>
      <c r="BD104" s="25" t="s">
        <v>6635</v>
      </c>
    </row>
    <row r="105" spans="16:62" x14ac:dyDescent="0.25">
      <c r="P105" s="25" t="s">
        <v>6736</v>
      </c>
      <c r="Q105" s="26">
        <v>-78.198715746012979</v>
      </c>
      <c r="R105" s="26">
        <v>0.44724551407833357</v>
      </c>
      <c r="S105" s="26">
        <v>-9.7084790129820799</v>
      </c>
      <c r="T105" s="26">
        <v>8.9666498329537755E-2</v>
      </c>
      <c r="U105" s="26">
        <v>-0.53088364215633987</v>
      </c>
      <c r="V105" s="25" t="s">
        <v>6461</v>
      </c>
      <c r="W105" s="25">
        <f>VAR(Q105:Q106)</f>
        <v>3.4659988281331516E-2</v>
      </c>
      <c r="X105" s="25">
        <f>VAR(S105:S106)</f>
        <v>7.822137642674162E-4</v>
      </c>
      <c r="Y105" s="25">
        <v>1</v>
      </c>
      <c r="Z105" s="25">
        <f>VAR(U105:U106)</f>
        <v>0.16803162715367959</v>
      </c>
      <c r="AB105" s="25">
        <v>1711040</v>
      </c>
      <c r="AC105" s="25" t="s">
        <v>1831</v>
      </c>
      <c r="AD105" s="25" t="s">
        <v>6605</v>
      </c>
      <c r="AE105" s="25">
        <v>1</v>
      </c>
      <c r="AF105" s="25">
        <v>1711040</v>
      </c>
      <c r="AG105" s="26">
        <v>-44.969967091799568</v>
      </c>
      <c r="AH105" s="26">
        <v>0.10878634468613105</v>
      </c>
      <c r="AI105" s="26">
        <v>-3.2974302550748678</v>
      </c>
      <c r="AJ105" s="26">
        <v>4.9661516781041776E-2</v>
      </c>
      <c r="AK105" s="26">
        <v>-18.590525051200625</v>
      </c>
      <c r="AL105" s="25" t="s">
        <v>6556</v>
      </c>
      <c r="AM105" s="25">
        <f>VAR(AG105:AG106)</f>
        <v>7.6951259533263774E-2</v>
      </c>
      <c r="AN105" s="25">
        <f>VAR(AI105:AI106)</f>
        <v>1.1536693776611408E-2</v>
      </c>
      <c r="AO105" s="25">
        <f>VAR(AK105:AK106)</f>
        <v>1.2920253244240518</v>
      </c>
      <c r="AP105" s="25">
        <v>1</v>
      </c>
      <c r="AR105" s="25">
        <v>1710190</v>
      </c>
      <c r="AS105" s="25" t="s">
        <v>1921</v>
      </c>
      <c r="AT105" s="25" t="s">
        <v>6541</v>
      </c>
      <c r="AU105" s="25">
        <v>1</v>
      </c>
      <c r="AV105" t="s">
        <v>6455</v>
      </c>
      <c r="AW105" s="25">
        <v>839580</v>
      </c>
      <c r="AX105" s="25">
        <v>1710190</v>
      </c>
      <c r="AY105" s="26">
        <v>-27.885655264473701</v>
      </c>
      <c r="AZ105" s="26">
        <v>0.21085289790750292</v>
      </c>
      <c r="BA105" s="26">
        <v>-1.6817148159639639</v>
      </c>
      <c r="BB105" s="26">
        <v>1.9119120575072084E-2</v>
      </c>
      <c r="BC105" s="26">
        <v>-14.43193673676199</v>
      </c>
      <c r="BD105" s="25" t="s">
        <v>6532</v>
      </c>
      <c r="BE105" s="26">
        <f>VAR(AY105:AY106)</f>
        <v>0.6845488209107935</v>
      </c>
      <c r="BF105" s="26">
        <f>VAR(BA105:BA106)</f>
        <v>1.6850585666976298E-2</v>
      </c>
      <c r="BG105" s="26">
        <f>VAR(BC105:BC106)</f>
        <v>3.4814077969440405</v>
      </c>
      <c r="BH105" s="26">
        <v>1</v>
      </c>
      <c r="BI105" s="26">
        <f>AY105-AY106</f>
        <v>-1.1700844592684696</v>
      </c>
      <c r="BJ105" s="26">
        <f>BA105-BA106</f>
        <v>0.18357878781044557</v>
      </c>
    </row>
    <row r="106" spans="16:62" x14ac:dyDescent="0.25">
      <c r="P106" s="25" t="s">
        <v>6736</v>
      </c>
      <c r="Q106" s="26">
        <v>-77.935428874781877</v>
      </c>
      <c r="R106" s="26">
        <v>0.24647395074480727</v>
      </c>
      <c r="S106" s="26">
        <v>-9.7480318577411467</v>
      </c>
      <c r="T106" s="26">
        <v>5.2982380093981422E-2</v>
      </c>
      <c r="U106" s="26">
        <v>4.8825987147296246E-2</v>
      </c>
      <c r="V106" s="25" t="s">
        <v>6461</v>
      </c>
      <c r="AB106" s="25" t="s">
        <v>6737</v>
      </c>
      <c r="AC106" s="25" t="s">
        <v>1831</v>
      </c>
      <c r="AD106" s="25" t="s">
        <v>6605</v>
      </c>
      <c r="AE106" s="25">
        <v>1</v>
      </c>
      <c r="AF106" s="25" t="s">
        <v>6738</v>
      </c>
      <c r="AG106" s="26">
        <v>-44.577662976263511</v>
      </c>
      <c r="AH106" s="26">
        <v>0.22374732417691462</v>
      </c>
      <c r="AI106" s="26">
        <v>-3.4493295228585632</v>
      </c>
      <c r="AJ106" s="26">
        <v>2.1720485052273645E-2</v>
      </c>
      <c r="AK106" s="26">
        <v>-16.983026793395005</v>
      </c>
      <c r="AL106" s="25" t="s">
        <v>6556</v>
      </c>
      <c r="AR106" s="25">
        <v>1710345</v>
      </c>
      <c r="AS106" s="25" t="s">
        <v>1921</v>
      </c>
      <c r="AT106" s="25" t="s">
        <v>6454</v>
      </c>
      <c r="AU106" s="25">
        <v>2</v>
      </c>
      <c r="AV106" t="s">
        <v>6455</v>
      </c>
      <c r="AW106" s="25">
        <v>839490</v>
      </c>
      <c r="AX106" s="25">
        <v>1710345</v>
      </c>
      <c r="AY106" s="26">
        <v>-26.715570805205232</v>
      </c>
      <c r="AZ106" s="26">
        <v>0.26849127679488205</v>
      </c>
      <c r="BA106" s="26">
        <v>-1.8652936037744094</v>
      </c>
      <c r="BB106" s="26">
        <v>5.5078065270325736E-2</v>
      </c>
      <c r="BC106" s="26">
        <v>-11.793221975009956</v>
      </c>
      <c r="BD106" s="25" t="s">
        <v>6456</v>
      </c>
    </row>
    <row r="107" spans="16:62" x14ac:dyDescent="0.25">
      <c r="P107" s="25" t="s">
        <v>6739</v>
      </c>
      <c r="Q107" s="26">
        <v>-18.503843719671703</v>
      </c>
      <c r="R107" s="26">
        <v>0.27369152746985342</v>
      </c>
      <c r="S107" s="26">
        <v>-2.2700660112018047</v>
      </c>
      <c r="T107" s="26">
        <v>6.3576678697227676E-2</v>
      </c>
      <c r="U107" s="26">
        <v>-0.34331563005726551</v>
      </c>
      <c r="V107" s="25" t="s">
        <v>6461</v>
      </c>
      <c r="W107" s="25">
        <f>VAR(Q107:Q108)</f>
        <v>0.1497198293731124</v>
      </c>
      <c r="X107" s="25">
        <f>VAR(S107:S108)</f>
        <v>5.5199470011863276E-5</v>
      </c>
      <c r="Y107" s="25">
        <v>1</v>
      </c>
      <c r="Z107" s="25">
        <f>VAR(U107:U108)</f>
        <v>0.19924934033115138</v>
      </c>
      <c r="AB107" s="25">
        <v>1711060</v>
      </c>
      <c r="AC107" s="25" t="s">
        <v>1907</v>
      </c>
      <c r="AD107" s="25" t="s">
        <v>6721</v>
      </c>
      <c r="AE107" s="25">
        <v>1</v>
      </c>
      <c r="AF107" s="25">
        <v>1711060</v>
      </c>
      <c r="AG107" s="26">
        <v>-83.695534412392789</v>
      </c>
      <c r="AH107" s="26">
        <v>9.5767090100634486E-2</v>
      </c>
      <c r="AI107" s="26">
        <v>-7.691698366337846</v>
      </c>
      <c r="AJ107" s="26">
        <v>3.1184111203884934E-2</v>
      </c>
      <c r="AK107" s="26">
        <v>-22.161947481690021</v>
      </c>
      <c r="AL107" s="25" t="s">
        <v>6556</v>
      </c>
      <c r="AM107" s="25">
        <f>VAR(AG107:AG108)</f>
        <v>3.0932173557356359E-3</v>
      </c>
      <c r="AN107" s="25">
        <f>VAR(AI107:AI108)</f>
        <v>1.5922742030410881E-3</v>
      </c>
      <c r="AO107" s="25">
        <f>VAR(AK107:AK108)</f>
        <v>6.949011879538472E-2</v>
      </c>
      <c r="AP107" s="25">
        <v>1</v>
      </c>
      <c r="AR107" s="25">
        <v>1710032</v>
      </c>
      <c r="AS107" s="25" t="s">
        <v>1928</v>
      </c>
      <c r="AT107" s="25" t="s">
        <v>6464</v>
      </c>
      <c r="AU107" s="25">
        <v>1</v>
      </c>
      <c r="AV107" t="s">
        <v>6455</v>
      </c>
      <c r="AW107" s="25">
        <v>835020</v>
      </c>
      <c r="AX107" s="25">
        <v>1710032</v>
      </c>
      <c r="AY107" s="26">
        <v>-47.065394470011618</v>
      </c>
      <c r="AZ107" s="26">
        <v>0.15191826005116224</v>
      </c>
      <c r="BA107" s="26">
        <v>-4.2479813900563599</v>
      </c>
      <c r="BB107" s="26">
        <v>4.3494202911429851E-2</v>
      </c>
      <c r="BC107" s="26">
        <v>-13.081543349560739</v>
      </c>
      <c r="BD107" s="25" t="s">
        <v>6451</v>
      </c>
      <c r="BE107" s="26">
        <f>VAR(AY107:AY108)</f>
        <v>0.15084663932559805</v>
      </c>
      <c r="BF107" s="26">
        <f>VAR(BA107:BA108)</f>
        <v>0.1589949872769576</v>
      </c>
      <c r="BG107" s="26">
        <f>VAR(BC107:BC108)</f>
        <v>12.804401534623196</v>
      </c>
      <c r="BH107" s="26">
        <v>1</v>
      </c>
      <c r="BI107" s="26">
        <f>AY107-AY108</f>
        <v>0.54926612734738711</v>
      </c>
      <c r="BJ107" s="26">
        <f>BA107-BA108</f>
        <v>-0.56390599797653795</v>
      </c>
    </row>
    <row r="108" spans="16:62" x14ac:dyDescent="0.25">
      <c r="P108" s="25" t="s">
        <v>6739</v>
      </c>
      <c r="Q108" s="26">
        <v>-19.051054518858109</v>
      </c>
      <c r="R108" s="26">
        <v>0.36929245018005064</v>
      </c>
      <c r="S108" s="26">
        <v>-2.2595589212134337</v>
      </c>
      <c r="T108" s="26">
        <v>6.3080307675386901E-2</v>
      </c>
      <c r="U108" s="26">
        <v>-0.97458314915063937</v>
      </c>
      <c r="V108" s="25" t="s">
        <v>6461</v>
      </c>
      <c r="AB108" s="25" t="s">
        <v>6740</v>
      </c>
      <c r="AC108" s="25" t="s">
        <v>1907</v>
      </c>
      <c r="AD108" s="25" t="s">
        <v>6721</v>
      </c>
      <c r="AE108" s="25">
        <v>1</v>
      </c>
      <c r="AF108" s="25" t="s">
        <v>6741</v>
      </c>
      <c r="AG108" s="26">
        <v>-83.774188304295677</v>
      </c>
      <c r="AH108" s="26">
        <v>0.24289307310065333</v>
      </c>
      <c r="AI108" s="26">
        <v>-7.7481301694818372</v>
      </c>
      <c r="AJ108" s="26">
        <v>7.8854266484200172E-2</v>
      </c>
      <c r="AK108" s="26">
        <v>-21.78914694844098</v>
      </c>
      <c r="AL108" s="25" t="s">
        <v>6556</v>
      </c>
      <c r="AR108" s="25">
        <v>1710227</v>
      </c>
      <c r="AS108" s="25" t="s">
        <v>1928</v>
      </c>
      <c r="AT108" s="25" t="s">
        <v>6559</v>
      </c>
      <c r="AU108" s="25">
        <v>2</v>
      </c>
      <c r="AV108" t="s">
        <v>6455</v>
      </c>
      <c r="AW108" s="25">
        <v>857430</v>
      </c>
      <c r="AX108" s="25">
        <v>1710227</v>
      </c>
      <c r="AY108" s="26">
        <v>-47.614660597359006</v>
      </c>
      <c r="AZ108" s="26">
        <v>8.9371755084005119E-2</v>
      </c>
      <c r="BA108" s="26">
        <v>-3.6840753920798219</v>
      </c>
      <c r="BB108" s="26">
        <v>5.2689609989221203E-2</v>
      </c>
      <c r="BC108" s="26">
        <v>-18.14205746072043</v>
      </c>
      <c r="BD108" s="25" t="s">
        <v>6542</v>
      </c>
    </row>
    <row r="109" spans="16:62" x14ac:dyDescent="0.25">
      <c r="P109" s="25" t="s">
        <v>6742</v>
      </c>
      <c r="Q109" s="26">
        <v>-134.07410894299213</v>
      </c>
      <c r="R109" s="26">
        <v>0.11614555542049977</v>
      </c>
      <c r="S109" s="26">
        <v>-17.525103507798207</v>
      </c>
      <c r="T109" s="26">
        <v>9.171540882062669E-2</v>
      </c>
      <c r="U109" s="26">
        <v>6.1267191193935275</v>
      </c>
      <c r="V109" s="25" t="s">
        <v>6472</v>
      </c>
      <c r="W109" s="25">
        <f>VAR(Q109:Q110)</f>
        <v>2.2795477752673987E-2</v>
      </c>
      <c r="X109" s="25">
        <f>VAR(S109:S110)</f>
        <v>4.0518697726291976E-4</v>
      </c>
      <c r="Y109" s="25">
        <v>1</v>
      </c>
      <c r="Z109" s="25">
        <f>VAR(U109:U110)</f>
        <v>1.0104955325986293E-4</v>
      </c>
      <c r="AB109" s="25">
        <v>1711080</v>
      </c>
      <c r="AC109" s="25" t="s">
        <v>1718</v>
      </c>
      <c r="AD109" s="25" t="s">
        <v>6743</v>
      </c>
      <c r="AE109" s="25">
        <v>1</v>
      </c>
      <c r="AF109" s="25">
        <v>1711080</v>
      </c>
      <c r="AG109" s="26">
        <v>-71.950092671073406</v>
      </c>
      <c r="AH109" s="26">
        <v>0.38229470787937492</v>
      </c>
      <c r="AI109" s="26">
        <v>-9.4509010460843434</v>
      </c>
      <c r="AJ109" s="26">
        <v>3.263189736267174E-2</v>
      </c>
      <c r="AK109" s="26">
        <v>3.6571156976013413</v>
      </c>
      <c r="AL109" s="25" t="s">
        <v>6666</v>
      </c>
      <c r="AM109" s="25">
        <f>VAR(AG109:AG110)</f>
        <v>5.5598803199814039E-3</v>
      </c>
      <c r="AN109" s="25">
        <f>VAR(AI109:AI110)</f>
        <v>2.7217794582227147E-5</v>
      </c>
      <c r="AO109" s="25">
        <f>VAR(AK109:AK110)</f>
        <v>1.3525956558895179E-2</v>
      </c>
      <c r="AP109" s="25">
        <v>1</v>
      </c>
      <c r="AR109" s="25">
        <v>1710279</v>
      </c>
      <c r="AS109" s="25" t="s">
        <v>1969</v>
      </c>
      <c r="AT109" s="25" t="s">
        <v>6567</v>
      </c>
      <c r="AU109" s="25">
        <v>1</v>
      </c>
      <c r="AV109" t="s">
        <v>6455</v>
      </c>
      <c r="AW109" s="25">
        <v>847290</v>
      </c>
      <c r="AX109" s="25">
        <v>1710279</v>
      </c>
      <c r="AY109" s="26">
        <v>-36.279214241706576</v>
      </c>
      <c r="AZ109" s="26">
        <v>0.23819234757504998</v>
      </c>
      <c r="BA109" s="26">
        <v>-3.9226876202105574</v>
      </c>
      <c r="BB109" s="26">
        <v>4.9714918356790906E-2</v>
      </c>
      <c r="BC109" s="26">
        <v>-4.897713280022117</v>
      </c>
      <c r="BD109" s="25" t="s">
        <v>6574</v>
      </c>
      <c r="BE109" s="26">
        <f>VAR(AY109:AY110)</f>
        <v>7.6003048633142303</v>
      </c>
      <c r="BF109" s="26">
        <f>VAR(BA109:BA110)</f>
        <v>0.12781721852952302</v>
      </c>
      <c r="BG109" s="26">
        <f>VAR(BC109:BC110)</f>
        <v>1.0662148383117671E-2</v>
      </c>
      <c r="BH109" s="26">
        <v>1</v>
      </c>
      <c r="BI109" s="26">
        <f>AY109-AY110</f>
        <v>-3.8987959329296089</v>
      </c>
      <c r="BJ109" s="26">
        <f>BA109-BA110</f>
        <v>-0.50560304296853875</v>
      </c>
    </row>
    <row r="110" spans="16:62" x14ac:dyDescent="0.25">
      <c r="P110" s="25" t="s">
        <v>6742</v>
      </c>
      <c r="Q110" s="26">
        <v>-134.28762932961914</v>
      </c>
      <c r="R110" s="26">
        <v>5.3564071745480606E-2</v>
      </c>
      <c r="S110" s="26">
        <v>-17.553570575692984</v>
      </c>
      <c r="T110" s="26">
        <v>5.5500305751840055E-2</v>
      </c>
      <c r="U110" s="26">
        <v>6.1409352759247327</v>
      </c>
      <c r="V110" s="25" t="s">
        <v>6472</v>
      </c>
      <c r="AB110" s="25" t="s">
        <v>6744</v>
      </c>
      <c r="AC110" s="25" t="s">
        <v>1718</v>
      </c>
      <c r="AD110" s="25" t="s">
        <v>6743</v>
      </c>
      <c r="AE110" s="25">
        <v>1</v>
      </c>
      <c r="AF110" s="25" t="s">
        <v>6745</v>
      </c>
      <c r="AG110" s="26">
        <v>-72.055542946748545</v>
      </c>
      <c r="AH110" s="26">
        <v>0.33438423348100749</v>
      </c>
      <c r="AI110" s="26">
        <v>-9.4435229982961779</v>
      </c>
      <c r="AJ110" s="26">
        <v>8.8148243231240916E-2</v>
      </c>
      <c r="AK110" s="26">
        <v>3.492641039620878</v>
      </c>
      <c r="AL110" s="25" t="s">
        <v>6666</v>
      </c>
      <c r="AR110" s="25">
        <v>1710845</v>
      </c>
      <c r="AS110" s="25" t="s">
        <v>1969</v>
      </c>
      <c r="AT110" s="25" t="s">
        <v>6471</v>
      </c>
      <c r="AU110" s="25">
        <v>2</v>
      </c>
      <c r="AV110" t="s">
        <v>6455</v>
      </c>
      <c r="AW110" s="25">
        <v>867210</v>
      </c>
      <c r="AX110" s="25">
        <v>1710845</v>
      </c>
      <c r="AY110" s="26">
        <v>-32.380418308776967</v>
      </c>
      <c r="AZ110" s="26">
        <v>0.11163495700512753</v>
      </c>
      <c r="BA110" s="26">
        <v>-3.4170845772420186</v>
      </c>
      <c r="BB110" s="26">
        <v>7.694856130069265E-2</v>
      </c>
      <c r="BC110" s="26">
        <v>-5.0437416908408181</v>
      </c>
      <c r="BD110" s="25" t="s">
        <v>6472</v>
      </c>
    </row>
    <row r="111" spans="16:62" x14ac:dyDescent="0.25">
      <c r="P111" s="25" t="s">
        <v>6746</v>
      </c>
      <c r="Q111" s="26">
        <v>-38.133185135665798</v>
      </c>
      <c r="R111" s="26">
        <v>0.30595443179919091</v>
      </c>
      <c r="S111" s="26">
        <v>-5.8871315171737937E-2</v>
      </c>
      <c r="T111" s="26">
        <v>7.6152260416339407E-2</v>
      </c>
      <c r="U111" s="26">
        <v>-37.662214614291898</v>
      </c>
      <c r="V111" s="25" t="s">
        <v>6472</v>
      </c>
      <c r="W111" s="25">
        <f>VAR(Q111:Q112)</f>
        <v>6.7747175595010726E-3</v>
      </c>
      <c r="X111" s="25">
        <f>VAR(S111:S112)</f>
        <v>2.6100478756523222E-4</v>
      </c>
      <c r="Y111" s="25">
        <v>1</v>
      </c>
      <c r="Z111" s="25">
        <f>VAR(U111:U112)</f>
        <v>4.4755015871519976E-2</v>
      </c>
      <c r="AB111" s="25">
        <v>1711100</v>
      </c>
      <c r="AC111" s="25" t="s">
        <v>2055</v>
      </c>
      <c r="AD111" s="25" t="s">
        <v>6717</v>
      </c>
      <c r="AE111" s="25">
        <v>1</v>
      </c>
      <c r="AF111" s="25">
        <v>1711100</v>
      </c>
      <c r="AG111" s="26">
        <v>-112.61459933294141</v>
      </c>
      <c r="AH111" s="26">
        <v>0.15462777424809668</v>
      </c>
      <c r="AI111" s="26">
        <v>-15.020164179741363</v>
      </c>
      <c r="AJ111" s="26">
        <v>5.2355757246922069E-2</v>
      </c>
      <c r="AK111" s="26">
        <v>7.5467141049894906</v>
      </c>
      <c r="AL111" t="s">
        <v>6658</v>
      </c>
      <c r="AM111" s="25">
        <f>VAR(AG111:AG112)</f>
        <v>0.11479384451841421</v>
      </c>
      <c r="AN111" s="25">
        <f>VAR(AI111:AI112)</f>
        <v>9.8622577613225593E-5</v>
      </c>
      <c r="AO111" s="25">
        <f>VAR(AK111:AK112)</f>
        <v>0.17494102917231713</v>
      </c>
      <c r="AP111" s="25">
        <v>1</v>
      </c>
      <c r="AR111" s="25">
        <v>1710379</v>
      </c>
      <c r="AS111" s="25" t="s">
        <v>1974</v>
      </c>
      <c r="AT111" s="25" t="s">
        <v>6543</v>
      </c>
      <c r="AU111" s="25">
        <v>1</v>
      </c>
      <c r="AV111" t="s">
        <v>6455</v>
      </c>
      <c r="AW111" s="25">
        <v>847230</v>
      </c>
      <c r="AX111" s="25">
        <v>1710379</v>
      </c>
      <c r="AY111" s="26">
        <v>-98.317057751286143</v>
      </c>
      <c r="AZ111" s="26">
        <v>0.34228303328217136</v>
      </c>
      <c r="BA111" s="26">
        <v>-11.585489138100453</v>
      </c>
      <c r="BB111" s="26">
        <v>2.5740982585908834E-2</v>
      </c>
      <c r="BC111" s="26">
        <v>-5.6331446464825206</v>
      </c>
      <c r="BD111" s="25" t="s">
        <v>6524</v>
      </c>
      <c r="BE111" s="26">
        <f>VAR(AY111:AY112)</f>
        <v>4.2742350186261824</v>
      </c>
      <c r="BF111" s="26">
        <f>VAR(BA111:BA112)</f>
        <v>4.3435460750108942E-2</v>
      </c>
      <c r="BG111" s="26">
        <f>VAR(BC111:BC112)</f>
        <v>0.16010261720787325</v>
      </c>
      <c r="BH111" s="26">
        <v>1</v>
      </c>
      <c r="BI111" s="26">
        <f>AY111-AY112</f>
        <v>-2.9237766736281969</v>
      </c>
      <c r="BJ111" s="26">
        <f>BA111-BA112</f>
        <v>-0.29473873430585584</v>
      </c>
    </row>
    <row r="112" spans="16:62" x14ac:dyDescent="0.25">
      <c r="P112" s="25" t="s">
        <v>6746</v>
      </c>
      <c r="Q112" s="26">
        <v>-38.016783094794505</v>
      </c>
      <c r="R112" s="26">
        <v>0.19789930394739297</v>
      </c>
      <c r="S112" s="26">
        <v>-8.1718844034406324E-2</v>
      </c>
      <c r="T112" s="26">
        <v>3.1010768732591395E-2</v>
      </c>
      <c r="U112" s="26">
        <v>-37.363032342519254</v>
      </c>
      <c r="V112" s="25" t="s">
        <v>6472</v>
      </c>
      <c r="AB112" s="25" t="s">
        <v>6747</v>
      </c>
      <c r="AC112" s="25" t="s">
        <v>2055</v>
      </c>
      <c r="AD112" s="25" t="s">
        <v>6717</v>
      </c>
      <c r="AE112" s="25">
        <v>1</v>
      </c>
      <c r="AF112" s="25" t="s">
        <v>6748</v>
      </c>
      <c r="AG112" s="26">
        <v>-113.09375242855577</v>
      </c>
      <c r="AH112" s="26">
        <v>0.20136412640986406</v>
      </c>
      <c r="AI112" s="26">
        <v>-15.006119780315739</v>
      </c>
      <c r="AJ112" s="26">
        <v>3.7731895876699104E-2</v>
      </c>
      <c r="AK112" s="26">
        <v>6.9552058139701387</v>
      </c>
      <c r="AL112" t="s">
        <v>6658</v>
      </c>
      <c r="AR112" s="25">
        <v>1710826</v>
      </c>
      <c r="AS112" s="25" t="s">
        <v>1974</v>
      </c>
      <c r="AT112" s="25" t="s">
        <v>6669</v>
      </c>
      <c r="AU112" s="25">
        <v>2</v>
      </c>
      <c r="AV112" t="s">
        <v>6455</v>
      </c>
      <c r="AW112" s="25">
        <v>867180</v>
      </c>
      <c r="AX112" s="25">
        <v>1710826</v>
      </c>
      <c r="AY112" s="26">
        <v>-95.393281077657946</v>
      </c>
      <c r="AZ112" s="26">
        <v>0.19687740923719743</v>
      </c>
      <c r="BA112" s="26">
        <v>-11.290750403794597</v>
      </c>
      <c r="BB112" s="26">
        <v>2.9980409220964354E-2</v>
      </c>
      <c r="BC112" s="26">
        <v>-5.0672778473011704</v>
      </c>
      <c r="BD112" s="25" t="s">
        <v>6461</v>
      </c>
    </row>
    <row r="113" spans="16:62" x14ac:dyDescent="0.25">
      <c r="P113" s="25" t="s">
        <v>6749</v>
      </c>
      <c r="Q113" s="26">
        <v>-8.879622286077943</v>
      </c>
      <c r="R113" s="26">
        <v>0.2722842157460057</v>
      </c>
      <c r="S113" s="26">
        <v>-1.3355570018021845</v>
      </c>
      <c r="T113" s="26">
        <v>3.6057155937937332E-2</v>
      </c>
      <c r="U113" s="26">
        <v>1.804833728339533</v>
      </c>
      <c r="V113" s="25" t="s">
        <v>6529</v>
      </c>
      <c r="W113" s="25">
        <f>VAR(Q113:Q114)</f>
        <v>1.3251231017456871E-2</v>
      </c>
      <c r="X113" s="25">
        <f>VAR(S113:S114)</f>
        <v>1.3644137139495773E-4</v>
      </c>
      <c r="Y113" s="25">
        <v>1</v>
      </c>
      <c r="Z113" s="25">
        <f>VAR(U113:U114)</f>
        <v>4.6948032132882351E-4</v>
      </c>
      <c r="AB113" s="25">
        <v>1711120</v>
      </c>
      <c r="AC113" s="25" t="s">
        <v>1421</v>
      </c>
      <c r="AD113" s="25" t="s">
        <v>6750</v>
      </c>
      <c r="AE113" s="25">
        <v>1</v>
      </c>
      <c r="AF113" s="25">
        <v>1711120</v>
      </c>
      <c r="AG113" s="26">
        <v>-60.216431925316058</v>
      </c>
      <c r="AH113" s="26">
        <v>0.43756366583468997</v>
      </c>
      <c r="AI113" s="26">
        <v>-7.837703886998975</v>
      </c>
      <c r="AJ113" s="26">
        <v>3.329709124700074E-2</v>
      </c>
      <c r="AK113" s="26">
        <v>2.4851991706757417</v>
      </c>
      <c r="AL113" t="s">
        <v>6658</v>
      </c>
      <c r="AM113" s="25">
        <f>VAR(AG113:AG114)</f>
        <v>5.587208591883519E-2</v>
      </c>
      <c r="AN113" s="25">
        <f>VAR(AI113:AI114)</f>
        <v>1.1481831663311848E-3</v>
      </c>
      <c r="AO113" s="25">
        <f>VAR(AK113:AK114)</f>
        <v>1.204509463815317E-3</v>
      </c>
      <c r="AP113" s="25">
        <v>1</v>
      </c>
      <c r="AR113" s="25">
        <v>1710627</v>
      </c>
      <c r="AS113" s="25" t="s">
        <v>2001</v>
      </c>
      <c r="AT113" s="25" t="s">
        <v>6663</v>
      </c>
      <c r="AU113" s="25">
        <v>1</v>
      </c>
      <c r="AV113" t="s">
        <v>6455</v>
      </c>
      <c r="AW113" s="25">
        <v>858600</v>
      </c>
      <c r="AX113" s="25">
        <v>1710627</v>
      </c>
      <c r="AY113" s="26">
        <v>-60.94325405265991</v>
      </c>
      <c r="AZ113" s="26">
        <v>0.38977863515789085</v>
      </c>
      <c r="BA113" s="26">
        <v>-9.1774889198296403</v>
      </c>
      <c r="BB113" s="26">
        <v>5.8221400891821991E-2</v>
      </c>
      <c r="BC113" s="26">
        <v>12.476657305977213</v>
      </c>
      <c r="BD113" s="25" t="s">
        <v>6660</v>
      </c>
      <c r="BE113" s="26">
        <f>VAR(AY113:AY114)</f>
        <v>7.2094298229399545</v>
      </c>
      <c r="BF113" s="26">
        <f>VAR(BA113:BA114)</f>
        <v>0.46121477879123191</v>
      </c>
      <c r="BG113" s="26">
        <f>VAR(BC113:BC114)</f>
        <v>7.5514242830431613</v>
      </c>
      <c r="BH113" s="26">
        <v>1</v>
      </c>
      <c r="BI113" s="26">
        <f>AY113-AY114</f>
        <v>-3.7972173556276587</v>
      </c>
      <c r="BJ113" s="26">
        <f>BA113-BA114</f>
        <v>-0.96043196405704023</v>
      </c>
    </row>
    <row r="114" spans="16:62" x14ac:dyDescent="0.25">
      <c r="P114" s="25" t="s">
        <v>6749</v>
      </c>
      <c r="Q114" s="26">
        <v>-8.7168265182124554</v>
      </c>
      <c r="R114" s="26">
        <v>0.21959278597483384</v>
      </c>
      <c r="S114" s="26">
        <v>-1.3190378389060231</v>
      </c>
      <c r="T114" s="26">
        <v>8.7149081478777021E-2</v>
      </c>
      <c r="U114" s="26">
        <v>1.8354761930357295</v>
      </c>
      <c r="V114" s="25" t="s">
        <v>6529</v>
      </c>
      <c r="AB114" s="25" t="s">
        <v>6751</v>
      </c>
      <c r="AC114" s="25" t="s">
        <v>1421</v>
      </c>
      <c r="AD114" s="25" t="s">
        <v>6750</v>
      </c>
      <c r="AE114" s="25">
        <v>1</v>
      </c>
      <c r="AF114" s="25" t="s">
        <v>6752</v>
      </c>
      <c r="AG114" s="26">
        <v>-60.550713500993915</v>
      </c>
      <c r="AH114" s="26">
        <v>0.33600435650018556</v>
      </c>
      <c r="AI114" s="26">
        <v>-7.8856243036568294</v>
      </c>
      <c r="AJ114" s="26">
        <v>8.017759735531324E-2</v>
      </c>
      <c r="AK114" s="26">
        <v>2.5342809282607206</v>
      </c>
      <c r="AL114" t="s">
        <v>6658</v>
      </c>
      <c r="AR114" s="25">
        <v>1711037</v>
      </c>
      <c r="AS114" s="25" t="s">
        <v>2001</v>
      </c>
      <c r="AT114" s="25" t="s">
        <v>6605</v>
      </c>
      <c r="AU114" s="25">
        <v>2</v>
      </c>
      <c r="AV114" t="s">
        <v>6455</v>
      </c>
      <c r="AW114" s="25">
        <v>876360</v>
      </c>
      <c r="AX114" s="25">
        <v>1711037</v>
      </c>
      <c r="AY114" s="26">
        <v>-57.146036697032251</v>
      </c>
      <c r="AZ114" s="26">
        <v>0.18134967760578366</v>
      </c>
      <c r="BA114" s="26">
        <v>-8.2170569557726001</v>
      </c>
      <c r="BB114" s="26">
        <v>3.4783135945049795E-2</v>
      </c>
      <c r="BC114" s="26">
        <v>8.5904189491485496</v>
      </c>
      <c r="BD114" s="25" t="s">
        <v>6556</v>
      </c>
    </row>
    <row r="115" spans="16:62" x14ac:dyDescent="0.25">
      <c r="P115" s="25" t="s">
        <v>6707</v>
      </c>
      <c r="Q115" s="26">
        <v>-20.302719322353475</v>
      </c>
      <c r="R115" s="26">
        <v>0.10692073192686305</v>
      </c>
      <c r="S115" s="26">
        <v>-3.4624987266516083</v>
      </c>
      <c r="T115" s="26">
        <v>8.2563937736459519E-3</v>
      </c>
      <c r="U115" s="26">
        <v>7.3972704908593911</v>
      </c>
      <c r="V115" s="25" t="s">
        <v>6529</v>
      </c>
      <c r="W115" s="25">
        <f>VAR(Q115:Q116)</f>
        <v>2.8751497943754506E-4</v>
      </c>
      <c r="X115" s="25">
        <f>VAR(S115:S116)</f>
        <v>3.0071162737132845E-3</v>
      </c>
      <c r="Y115" s="25">
        <v>1</v>
      </c>
      <c r="Z115" s="25">
        <f>VAR(U115:U116)</f>
        <v>0.17786561502616749</v>
      </c>
      <c r="AB115" s="24">
        <v>1820020</v>
      </c>
      <c r="AC115" t="s">
        <v>6753</v>
      </c>
      <c r="AD115" t="s">
        <v>6754</v>
      </c>
      <c r="AE115">
        <v>1</v>
      </c>
      <c r="AF115" s="25" t="s">
        <v>6755</v>
      </c>
      <c r="AG115" s="26">
        <v>-0.85692872700421363</v>
      </c>
      <c r="AH115" s="26">
        <v>0.2094680044132719</v>
      </c>
      <c r="AI115" s="26">
        <v>-0.24992950289678961</v>
      </c>
      <c r="AJ115" s="26">
        <v>4.2292106246578601E-2</v>
      </c>
      <c r="AK115" s="26">
        <v>1.1425072961701033</v>
      </c>
      <c r="AL115" s="25" t="s">
        <v>6756</v>
      </c>
      <c r="AM115" s="25">
        <f>VAR(AG115:AG116)</f>
        <v>4.6008510757901812E-4</v>
      </c>
      <c r="AN115" s="25">
        <f>VAR(AI115:AI116)</f>
        <v>0.14834809493380194</v>
      </c>
      <c r="AO115" s="25">
        <f>VAR(AK115:AK116)</f>
        <v>9.6269225162216419</v>
      </c>
      <c r="AP115" s="25">
        <v>1</v>
      </c>
      <c r="AR115" s="25">
        <v>1710483</v>
      </c>
      <c r="AS115" s="25" t="s">
        <v>2006</v>
      </c>
      <c r="AT115" s="25" t="s">
        <v>6757</v>
      </c>
      <c r="AU115" s="25">
        <v>1</v>
      </c>
      <c r="AV115" t="s">
        <v>6455</v>
      </c>
      <c r="AW115" s="25">
        <v>858570</v>
      </c>
      <c r="AX115" s="25">
        <v>1710483</v>
      </c>
      <c r="AY115" s="26">
        <v>-53.888993391653678</v>
      </c>
      <c r="AZ115" s="26">
        <v>9.0556103756456938E-2</v>
      </c>
      <c r="BA115" s="26">
        <v>-7.475486591195402</v>
      </c>
      <c r="BB115" s="26">
        <v>2.462909742869639E-2</v>
      </c>
      <c r="BC115" s="26">
        <v>5.9148993379095387</v>
      </c>
      <c r="BD115" s="25" t="s">
        <v>6622</v>
      </c>
      <c r="BE115" s="26">
        <f>VAR(AY115:AY116)</f>
        <v>34.81445739547452</v>
      </c>
      <c r="BF115" s="26">
        <f>VAR(BA115:BA116)</f>
        <v>1.2594408441837572</v>
      </c>
      <c r="BG115" s="26">
        <f>VAR(BC115:BC116)</f>
        <v>9.4716662713165256</v>
      </c>
      <c r="BH115" s="26">
        <v>1</v>
      </c>
      <c r="BI115" s="26">
        <f>AY115-AY116</f>
        <v>-8.3443942135393527</v>
      </c>
      <c r="BJ115" s="26">
        <f>BA115-BA116</f>
        <v>-1.5870985124961665</v>
      </c>
    </row>
    <row r="116" spans="16:62" x14ac:dyDescent="0.25">
      <c r="P116" s="25" t="s">
        <v>6707</v>
      </c>
      <c r="Q116" s="26">
        <v>-20.27873954005932</v>
      </c>
      <c r="R116" s="26">
        <v>0.45647262844016806</v>
      </c>
      <c r="S116" s="26">
        <v>-3.3849472434457626</v>
      </c>
      <c r="T116" s="26">
        <v>3.9456282148732619E-2</v>
      </c>
      <c r="U116" s="26">
        <v>6.8008384075067809</v>
      </c>
      <c r="V116" s="25" t="s">
        <v>6529</v>
      </c>
      <c r="AB116" s="24" t="s">
        <v>6758</v>
      </c>
      <c r="AC116" t="s">
        <v>6753</v>
      </c>
      <c r="AD116" t="s">
        <v>6754</v>
      </c>
      <c r="AE116">
        <v>1</v>
      </c>
      <c r="AF116" s="25" t="s">
        <v>6758</v>
      </c>
      <c r="AG116" s="26">
        <v>-0.88726303456443389</v>
      </c>
      <c r="AH116" s="26">
        <v>0.50125369101785167</v>
      </c>
      <c r="AI116" s="26">
        <v>0.29476875289957682</v>
      </c>
      <c r="AJ116" s="26">
        <v>5.5866859690753376E-2</v>
      </c>
      <c r="AK116" s="26">
        <v>-3.2454130577610485</v>
      </c>
      <c r="AL116" s="25" t="s">
        <v>6756</v>
      </c>
      <c r="AR116" s="25">
        <v>1711063</v>
      </c>
      <c r="AS116" s="25" t="s">
        <v>2006</v>
      </c>
      <c r="AT116" s="25" t="s">
        <v>6555</v>
      </c>
      <c r="AU116" s="25">
        <v>2</v>
      </c>
      <c r="AV116" t="s">
        <v>6455</v>
      </c>
      <c r="AW116" s="25">
        <v>876390</v>
      </c>
      <c r="AX116" s="25">
        <v>1711063</v>
      </c>
      <c r="AY116" s="26">
        <v>-45.544599178114325</v>
      </c>
      <c r="AZ116" s="26">
        <v>0.16996985493060449</v>
      </c>
      <c r="BA116" s="26">
        <v>-5.8883880786992355</v>
      </c>
      <c r="BB116" s="26">
        <v>4.1396574252062772E-2</v>
      </c>
      <c r="BC116" s="26">
        <v>1.5625054514795593</v>
      </c>
      <c r="BD116" s="25" t="s">
        <v>6666</v>
      </c>
    </row>
    <row r="117" spans="16:62" x14ac:dyDescent="0.25">
      <c r="P117" s="26" t="s">
        <v>6711</v>
      </c>
      <c r="Q117" s="26">
        <v>-39.90810436398737</v>
      </c>
      <c r="R117" s="26">
        <v>0.20584021826647847</v>
      </c>
      <c r="S117" s="26">
        <v>-2.3867304208767259</v>
      </c>
      <c r="T117" s="26">
        <v>8.3026891664519639E-2</v>
      </c>
      <c r="U117" s="26">
        <v>-20.814260996973562</v>
      </c>
      <c r="V117" s="25" t="s">
        <v>6619</v>
      </c>
      <c r="W117" s="25">
        <f>VAR(Q117:Q118)</f>
        <v>4.352018049328741E-2</v>
      </c>
      <c r="X117" s="25">
        <f>VAR(S117:S118)</f>
        <v>1.8306750464862397E-4</v>
      </c>
      <c r="Y117" s="25">
        <v>1</v>
      </c>
      <c r="Z117" s="25">
        <f>VAR(U117:U118)</f>
        <v>1.0074730494900349E-2</v>
      </c>
      <c r="AR117" s="25">
        <v>1710088</v>
      </c>
      <c r="AS117" s="25" t="s">
        <v>2016</v>
      </c>
      <c r="AT117" s="25" t="s">
        <v>6495</v>
      </c>
      <c r="AU117" s="25">
        <v>1</v>
      </c>
      <c r="AV117" t="s">
        <v>6455</v>
      </c>
      <c r="AW117" s="25">
        <v>834420</v>
      </c>
      <c r="AX117" s="25">
        <v>1710088</v>
      </c>
      <c r="AY117" s="26">
        <v>-43.283817484006534</v>
      </c>
      <c r="AZ117" s="26">
        <v>8.3101766328907187E-2</v>
      </c>
      <c r="BA117" s="26">
        <v>-6.7839558867742733</v>
      </c>
      <c r="BB117" s="26">
        <v>4.5069255756448136E-2</v>
      </c>
      <c r="BC117" s="26">
        <v>10.987829610187653</v>
      </c>
      <c r="BD117" s="25" t="s">
        <v>6485</v>
      </c>
      <c r="BE117" s="26">
        <f>VAR(AY117:AY118)</f>
        <v>13.555627382331133</v>
      </c>
      <c r="BF117" s="26">
        <f>VAR(BA117:BA118)</f>
        <v>0.87497998999543825</v>
      </c>
      <c r="BG117" s="26">
        <f>VAR(BC117:BC118)</f>
        <v>14.450888646274365</v>
      </c>
      <c r="BH117" s="26">
        <v>1</v>
      </c>
      <c r="BI117" s="26">
        <f>AY117-AY118</f>
        <v>-5.2068469119671903</v>
      </c>
      <c r="BJ117" s="26">
        <f>BA117-BA118</f>
        <v>-1.3228605293041644</v>
      </c>
    </row>
    <row r="118" spans="16:62" x14ac:dyDescent="0.25">
      <c r="P118" s="25" t="s">
        <v>6711</v>
      </c>
      <c r="Q118" s="26">
        <v>-40.203130398409037</v>
      </c>
      <c r="R118" s="26">
        <v>0.2205831384487103</v>
      </c>
      <c r="S118" s="26">
        <v>-2.4058650755456048</v>
      </c>
      <c r="T118" s="26">
        <v>4.9371196305620368E-2</v>
      </c>
      <c r="U118" s="26">
        <v>-20.956209794044199</v>
      </c>
      <c r="V118" s="25" t="s">
        <v>6619</v>
      </c>
      <c r="AR118" s="25">
        <v>1710769</v>
      </c>
      <c r="AS118" s="25" t="s">
        <v>2016</v>
      </c>
      <c r="AT118" s="25" t="s">
        <v>6759</v>
      </c>
      <c r="AU118" s="25">
        <v>2</v>
      </c>
      <c r="AV118" t="s">
        <v>6455</v>
      </c>
      <c r="AW118" s="25">
        <v>864150</v>
      </c>
      <c r="AX118" s="25">
        <v>1710769</v>
      </c>
      <c r="AY118" s="26">
        <v>-38.076970572039343</v>
      </c>
      <c r="AZ118" s="26">
        <v>0.33512385939623102</v>
      </c>
      <c r="BA118" s="26">
        <v>-5.4610953574701089</v>
      </c>
      <c r="BB118" s="26">
        <v>8.2402282172156907E-2</v>
      </c>
      <c r="BC118" s="26">
        <v>5.6117922877215278</v>
      </c>
      <c r="BD118" s="25" t="s">
        <v>6511</v>
      </c>
    </row>
    <row r="119" spans="16:62" x14ac:dyDescent="0.25">
      <c r="P119" s="25" t="s">
        <v>6760</v>
      </c>
      <c r="Q119" s="26">
        <v>-40.321021703210278</v>
      </c>
      <c r="R119" s="26">
        <v>0.40785118565239586</v>
      </c>
      <c r="S119" s="26">
        <v>-6.4292635623461045</v>
      </c>
      <c r="T119" s="26">
        <v>1.1210027057410392E-2</v>
      </c>
      <c r="U119" s="26">
        <v>11.113086795558559</v>
      </c>
      <c r="V119" s="25" t="s">
        <v>6619</v>
      </c>
      <c r="W119" s="25">
        <f>VAR(Q119:Q120)</f>
        <v>7.4271193310839853E-2</v>
      </c>
      <c r="X119" s="25">
        <f>VAR(S119:S120)</f>
        <v>1.0554757283970751E-2</v>
      </c>
      <c r="Y119" s="25">
        <v>1</v>
      </c>
      <c r="Z119" s="25">
        <f>VAR(U119:U120)</f>
        <v>1.1977512069852945</v>
      </c>
      <c r="AR119" s="25">
        <v>1710212</v>
      </c>
      <c r="AS119" s="25" t="s">
        <v>2019</v>
      </c>
      <c r="AT119" s="25" t="s">
        <v>6551</v>
      </c>
      <c r="AU119" s="25">
        <v>1</v>
      </c>
      <c r="AV119" t="s">
        <v>6455</v>
      </c>
      <c r="AW119" s="25">
        <v>839100</v>
      </c>
      <c r="AX119" s="25">
        <v>1710212</v>
      </c>
      <c r="AY119" s="26">
        <v>-34.986158087530811</v>
      </c>
      <c r="AZ119" s="26">
        <v>0.34085032045936448</v>
      </c>
      <c r="BA119" s="26">
        <v>-5.7247956389786525</v>
      </c>
      <c r="BB119" s="26">
        <v>2.0443144397044324E-2</v>
      </c>
      <c r="BC119" s="26">
        <v>10.812207024298409</v>
      </c>
      <c r="BD119" s="25" t="s">
        <v>6542</v>
      </c>
      <c r="BE119" s="26">
        <f>VAR(AY119:AY120)</f>
        <v>0.30765932678379826</v>
      </c>
      <c r="BF119" s="26">
        <f>VAR(BA119:BA120)</f>
        <v>7.3739877307932161E-3</v>
      </c>
      <c r="BG119" s="26">
        <f>VAR(BC119:BC120)</f>
        <v>1.7504598143837632E-2</v>
      </c>
      <c r="BH119" s="26">
        <v>1</v>
      </c>
      <c r="BI119" s="26">
        <f>AY119-AY120</f>
        <v>-0.78442249685204501</v>
      </c>
      <c r="BJ119" s="26">
        <f>BA119-BA120</f>
        <v>-0.12144124283614044</v>
      </c>
    </row>
    <row r="120" spans="16:62" x14ac:dyDescent="0.25">
      <c r="P120" s="25" t="s">
        <v>6760</v>
      </c>
      <c r="Q120" s="26">
        <v>-40.70643367321339</v>
      </c>
      <c r="R120" s="26">
        <v>0.16182470801352569</v>
      </c>
      <c r="S120" s="26">
        <v>-6.2839724250804698</v>
      </c>
      <c r="T120" s="26">
        <v>1.1619267546538897E-2</v>
      </c>
      <c r="U120" s="26">
        <v>9.565345727430369</v>
      </c>
      <c r="V120" s="25" t="s">
        <v>6619</v>
      </c>
      <c r="AR120" s="25">
        <v>1710985</v>
      </c>
      <c r="AS120" s="25" t="s">
        <v>2019</v>
      </c>
      <c r="AT120" s="25" t="s">
        <v>6491</v>
      </c>
      <c r="AU120" s="25">
        <v>2</v>
      </c>
      <c r="AV120" t="s">
        <v>6455</v>
      </c>
      <c r="AW120" s="25">
        <v>864270</v>
      </c>
      <c r="AX120" s="25">
        <v>1710985</v>
      </c>
      <c r="AY120" s="26">
        <v>-34.201735590678766</v>
      </c>
      <c r="AZ120" s="26">
        <v>0.41207538769342145</v>
      </c>
      <c r="BA120" s="26">
        <v>-5.6033543961425121</v>
      </c>
      <c r="BB120" s="26">
        <v>5.2269589013499845E-2</v>
      </c>
      <c r="BC120" s="26">
        <v>10.625099578461331</v>
      </c>
      <c r="BD120" s="25" t="s">
        <v>6492</v>
      </c>
    </row>
    <row r="121" spans="16:62" x14ac:dyDescent="0.25">
      <c r="P121" s="25" t="s">
        <v>6761</v>
      </c>
      <c r="Q121" s="26">
        <v>-29.584949235918948</v>
      </c>
      <c r="R121" s="26">
        <v>0.18901582957952134</v>
      </c>
      <c r="S121" s="26">
        <v>-2.266794594330046</v>
      </c>
      <c r="T121" s="26">
        <v>3.0686198859015256E-2</v>
      </c>
      <c r="U121" s="26">
        <v>-11.45059248127858</v>
      </c>
      <c r="V121" s="25" t="s">
        <v>6502</v>
      </c>
      <c r="W121" s="25">
        <f>VAR(Q121:Q122)</f>
        <v>1.2139411455593815E-2</v>
      </c>
      <c r="X121" s="25">
        <f>VAR(S121:S122)</f>
        <v>1.9808133503312828E-3</v>
      </c>
      <c r="Y121" s="25">
        <v>1</v>
      </c>
      <c r="Z121" s="25">
        <f>VAR(U121:U122)</f>
        <v>0.21737006973105535</v>
      </c>
      <c r="AR121" s="25">
        <v>1710149</v>
      </c>
      <c r="AS121" s="25" t="s">
        <v>2029</v>
      </c>
      <c r="AT121" s="25" t="s">
        <v>6514</v>
      </c>
      <c r="AU121" s="25">
        <v>1</v>
      </c>
      <c r="AV121" t="s">
        <v>6455</v>
      </c>
      <c r="AW121" s="25">
        <v>843180</v>
      </c>
      <c r="AX121" s="25">
        <v>1710149</v>
      </c>
      <c r="AY121" s="26">
        <v>-42.381534421902813</v>
      </c>
      <c r="AZ121" s="26">
        <v>7.4421363270462171E-2</v>
      </c>
      <c r="BA121" s="26">
        <v>-4.6009833637905562</v>
      </c>
      <c r="BB121" s="26">
        <v>3.0100583643943985E-2</v>
      </c>
      <c r="BC121" s="26">
        <v>-5.573667511578364</v>
      </c>
      <c r="BD121" s="25" t="s">
        <v>6515</v>
      </c>
      <c r="BE121" s="26">
        <f>VAR(AY121:AY122)</f>
        <v>4.0198047334458193</v>
      </c>
      <c r="BF121" s="26">
        <f>VAR(BA121:BA122)</f>
        <v>0.22882229743117494</v>
      </c>
      <c r="BG121" s="26">
        <f>VAR(BC121:BC122)</f>
        <v>3.3192643112080162</v>
      </c>
      <c r="BH121" s="26">
        <v>1</v>
      </c>
      <c r="BI121" s="26">
        <f>AY121-AY122</f>
        <v>-2.8354205097113265</v>
      </c>
      <c r="BJ121" s="26">
        <f>BA121-BA122</f>
        <v>-0.6764943420771159</v>
      </c>
    </row>
    <row r="122" spans="16:62" x14ac:dyDescent="0.25">
      <c r="P122" s="25" t="s">
        <v>6761</v>
      </c>
      <c r="Q122" s="26">
        <v>-29.429132603587263</v>
      </c>
      <c r="R122" s="26">
        <v>0.14324516394802206</v>
      </c>
      <c r="S122" s="26">
        <v>-2.3297360488784005</v>
      </c>
      <c r="T122" s="26">
        <v>4.928564664315576E-2</v>
      </c>
      <c r="U122" s="26">
        <v>-10.791244212560059</v>
      </c>
      <c r="V122" s="25" t="s">
        <v>6502</v>
      </c>
      <c r="AR122" s="25">
        <v>1710412</v>
      </c>
      <c r="AS122" s="25" t="s">
        <v>2029</v>
      </c>
      <c r="AT122" s="25" t="s">
        <v>6607</v>
      </c>
      <c r="AU122" s="25">
        <v>2</v>
      </c>
      <c r="AV122" t="s">
        <v>6455</v>
      </c>
      <c r="AW122" s="25">
        <v>842970</v>
      </c>
      <c r="AX122" s="25">
        <v>1710412</v>
      </c>
      <c r="AY122" s="26">
        <v>-39.546113912191487</v>
      </c>
      <c r="AZ122" s="26">
        <v>0.36643939798228892</v>
      </c>
      <c r="BA122" s="26">
        <v>-3.9244890217134403</v>
      </c>
      <c r="BB122" s="26">
        <v>2.6792940439681754E-2</v>
      </c>
      <c r="BC122" s="26">
        <v>-8.1502017384839647</v>
      </c>
      <c r="BD122" s="25" t="s">
        <v>6608</v>
      </c>
    </row>
    <row r="123" spans="16:62" x14ac:dyDescent="0.25">
      <c r="P123" s="25" t="s">
        <v>6762</v>
      </c>
      <c r="Q123" s="26">
        <v>-129.09719904897588</v>
      </c>
      <c r="R123" s="26">
        <v>0.19158938060935393</v>
      </c>
      <c r="S123" s="26">
        <v>-16.100058777832079</v>
      </c>
      <c r="T123" s="26">
        <v>1.9052384475078135E-2</v>
      </c>
      <c r="U123" s="26">
        <v>-0.2967288263192529</v>
      </c>
      <c r="V123" s="25" t="s">
        <v>6502</v>
      </c>
      <c r="W123" s="25">
        <f>VAR(Q123:Q124)</f>
        <v>3.5671999901905532E-2</v>
      </c>
      <c r="X123" s="25">
        <f>VAR(S123:S124)</f>
        <v>5.967229203249193E-4</v>
      </c>
      <c r="Y123" s="25">
        <v>1</v>
      </c>
      <c r="Z123" s="25">
        <f>VAR(U123:U124)</f>
        <v>0.14768159210817566</v>
      </c>
      <c r="AR123" s="25">
        <v>1710141</v>
      </c>
      <c r="AS123" s="25" t="s">
        <v>2030</v>
      </c>
      <c r="AT123" s="25" t="s">
        <v>6654</v>
      </c>
      <c r="AU123" s="25">
        <v>1</v>
      </c>
      <c r="AV123" t="s">
        <v>6455</v>
      </c>
      <c r="AW123" s="25">
        <v>842640</v>
      </c>
      <c r="AX123" s="25">
        <v>1710141</v>
      </c>
      <c r="AY123" s="26">
        <v>-22.051152262485992</v>
      </c>
      <c r="AZ123" s="26">
        <v>0.37555744015308884</v>
      </c>
      <c r="BA123" s="26">
        <v>-0.80268403763400498</v>
      </c>
      <c r="BB123" s="26">
        <v>6.4397767358119806E-2</v>
      </c>
      <c r="BC123" s="26">
        <v>-15.629679961413952</v>
      </c>
      <c r="BD123" s="25" t="s">
        <v>6515</v>
      </c>
      <c r="BE123" s="26">
        <f>VAR(AY123:AY124)</f>
        <v>12.265515797087005</v>
      </c>
      <c r="BF123" s="26">
        <f>VAR(BA123:BA124)</f>
        <v>0.58690797281331941</v>
      </c>
      <c r="BG123" s="26">
        <f>VAR(BC123:BC124)</f>
        <v>6.8989104105421575</v>
      </c>
      <c r="BH123" s="26">
        <v>1</v>
      </c>
      <c r="BI123" s="26">
        <f>AY123-AY124</f>
        <v>-4.9528811407275022</v>
      </c>
      <c r="BJ123" s="26">
        <f>BA123-BA124</f>
        <v>-1.0834278682158027</v>
      </c>
    </row>
    <row r="124" spans="16:62" x14ac:dyDescent="0.25">
      <c r="P124" s="25" t="s">
        <v>6762</v>
      </c>
      <c r="Q124" s="26">
        <v>-129.36430202500537</v>
      </c>
      <c r="R124" s="26">
        <v>0.11786362438051144</v>
      </c>
      <c r="S124" s="26">
        <v>-16.065512492349413</v>
      </c>
      <c r="T124" s="26">
        <v>4.9003391724453796E-2</v>
      </c>
      <c r="U124" s="26">
        <v>-0.84020208621006987</v>
      </c>
      <c r="V124" s="25" t="s">
        <v>6502</v>
      </c>
      <c r="AR124" s="25">
        <v>1710408</v>
      </c>
      <c r="AS124" s="25" t="s">
        <v>2030</v>
      </c>
      <c r="AT124" s="25" t="s">
        <v>6543</v>
      </c>
      <c r="AU124" s="25">
        <v>2</v>
      </c>
      <c r="AV124" t="s">
        <v>6455</v>
      </c>
      <c r="AW124" s="25">
        <v>842940</v>
      </c>
      <c r="AX124" s="25">
        <v>1710408</v>
      </c>
      <c r="AY124" s="26">
        <v>-17.09827112175849</v>
      </c>
      <c r="AZ124" s="26">
        <v>0.1910756249646843</v>
      </c>
      <c r="BA124" s="26">
        <v>0.28074383058179775</v>
      </c>
      <c r="BB124" s="26">
        <v>6.6270233095869421E-2</v>
      </c>
      <c r="BC124" s="26">
        <v>-19.344221766412872</v>
      </c>
      <c r="BD124" s="25" t="s">
        <v>6608</v>
      </c>
    </row>
    <row r="125" spans="16:62" x14ac:dyDescent="0.25">
      <c r="P125" s="25" t="s">
        <v>6763</v>
      </c>
      <c r="Q125" s="26">
        <v>-111.11701821028824</v>
      </c>
      <c r="R125" s="26">
        <v>0.19626949744431538</v>
      </c>
      <c r="S125" s="26">
        <v>-13.909973263581206</v>
      </c>
      <c r="T125" s="26">
        <v>3.5814325029686289E-2</v>
      </c>
      <c r="U125" s="26">
        <v>0.16276789836140892</v>
      </c>
      <c r="V125" s="25" t="s">
        <v>6492</v>
      </c>
      <c r="W125" s="25">
        <f>VAR(Q125:Q126)</f>
        <v>3.3907409629500525E-4</v>
      </c>
      <c r="X125" s="25">
        <f>VAR(S125:S126)</f>
        <v>2.8741691817434889E-6</v>
      </c>
      <c r="Y125" s="25">
        <v>1</v>
      </c>
      <c r="Z125" s="25">
        <f>VAR(U125:U126)</f>
        <v>2.3534770582925952E-5</v>
      </c>
      <c r="AR125" s="25">
        <v>1710036</v>
      </c>
      <c r="AS125" s="25" t="s">
        <v>2040</v>
      </c>
      <c r="AT125" s="25" t="s">
        <v>6464</v>
      </c>
      <c r="AU125" s="25">
        <v>1</v>
      </c>
      <c r="AV125" t="s">
        <v>6455</v>
      </c>
      <c r="AW125" s="25">
        <v>839970</v>
      </c>
      <c r="AX125" s="25">
        <v>1710036</v>
      </c>
      <c r="AY125" s="26">
        <v>-82.861696237598707</v>
      </c>
      <c r="AZ125" s="26">
        <v>0.16965987596528917</v>
      </c>
      <c r="BA125" s="26">
        <v>-8.2870929938568541</v>
      </c>
      <c r="BB125" s="26">
        <v>4.0431851194363919E-2</v>
      </c>
      <c r="BC125" s="26">
        <v>-16.564952286743875</v>
      </c>
      <c r="BD125" s="25" t="s">
        <v>6465</v>
      </c>
      <c r="BE125" s="26">
        <f>VAR(AY125:AY126)</f>
        <v>0.22361090087333635</v>
      </c>
      <c r="BF125" s="26">
        <f>VAR(BA125:BA126)</f>
        <v>1.0242917704936617E-2</v>
      </c>
      <c r="BG125" s="26">
        <f>VAR(BC125:BC126)</f>
        <v>0.11342296569580698</v>
      </c>
      <c r="BH125" s="26">
        <v>1</v>
      </c>
      <c r="BI125" s="26">
        <f>AY125-AY126</f>
        <v>0.66874644054878729</v>
      </c>
      <c r="BJ125" s="26">
        <f>BA125-BA126</f>
        <v>0.14312873719094021</v>
      </c>
    </row>
    <row r="126" spans="16:62" x14ac:dyDescent="0.25">
      <c r="P126" s="25" t="s">
        <v>6763</v>
      </c>
      <c r="Q126" s="26">
        <v>-111.14305948891641</v>
      </c>
      <c r="R126" s="26">
        <v>0.22945753585378287</v>
      </c>
      <c r="S126" s="26">
        <v>-13.912370832842663</v>
      </c>
      <c r="T126" s="26">
        <v>4.0371591740786215E-2</v>
      </c>
      <c r="U126" s="26">
        <v>0.15590717382490027</v>
      </c>
      <c r="V126" s="25" t="s">
        <v>6492</v>
      </c>
      <c r="AR126" s="25">
        <v>1710292</v>
      </c>
      <c r="AS126" s="25" t="s">
        <v>2040</v>
      </c>
      <c r="AT126" s="25" t="s">
        <v>6567</v>
      </c>
      <c r="AU126" s="25">
        <v>2</v>
      </c>
      <c r="AV126" t="s">
        <v>6455</v>
      </c>
      <c r="AW126" s="25">
        <v>839250</v>
      </c>
      <c r="AX126" s="25">
        <v>1710292</v>
      </c>
      <c r="AY126" s="26">
        <v>-83.530442678147494</v>
      </c>
      <c r="AZ126" s="26">
        <v>0.50659734897661646</v>
      </c>
      <c r="BA126" s="26">
        <v>-8.4302217310477943</v>
      </c>
      <c r="BB126" s="26">
        <v>2.7692779579453441E-2</v>
      </c>
      <c r="BC126" s="26">
        <v>-16.08866882976514</v>
      </c>
      <c r="BD126" s="25" t="s">
        <v>6574</v>
      </c>
    </row>
    <row r="127" spans="16:62" x14ac:dyDescent="0.25">
      <c r="P127" s="25" t="s">
        <v>6764</v>
      </c>
      <c r="Q127" s="26">
        <v>-38.668169907702499</v>
      </c>
      <c r="R127" s="26">
        <v>0.39708499476686332</v>
      </c>
      <c r="S127" s="26">
        <v>-3.0851632653564054</v>
      </c>
      <c r="T127" s="26">
        <v>6.8446082179237588E-2</v>
      </c>
      <c r="U127" s="26">
        <v>-13.986863784851256</v>
      </c>
      <c r="V127" s="25" t="s">
        <v>6492</v>
      </c>
      <c r="W127" s="25">
        <f>VAR(Q127:Q128)</f>
        <v>0.18104739237046319</v>
      </c>
      <c r="X127" s="25">
        <f>VAR(S127:S128)</f>
        <v>5.67277821801909E-4</v>
      </c>
      <c r="Y127" s="25">
        <v>1</v>
      </c>
      <c r="Z127" s="25">
        <f>VAR(U127:U128)</f>
        <v>0.37950207866369312</v>
      </c>
      <c r="AR127" s="25">
        <v>1710031</v>
      </c>
      <c r="AS127" s="25" t="s">
        <v>2043</v>
      </c>
      <c r="AT127" s="25" t="s">
        <v>6453</v>
      </c>
      <c r="AU127" s="25">
        <v>1</v>
      </c>
      <c r="AV127" t="s">
        <v>6455</v>
      </c>
      <c r="AW127" s="25">
        <v>840030</v>
      </c>
      <c r="AX127" s="25">
        <v>1710031</v>
      </c>
      <c r="AY127" s="26">
        <v>-118.11788723177874</v>
      </c>
      <c r="AZ127" s="26">
        <v>0.16529244558241182</v>
      </c>
      <c r="BA127" s="26">
        <v>-15.692720242323183</v>
      </c>
      <c r="BB127" s="26">
        <v>2.5903968034335059E-2</v>
      </c>
      <c r="BC127" s="26">
        <v>7.4238747068067283</v>
      </c>
      <c r="BD127" s="25" t="s">
        <v>6451</v>
      </c>
      <c r="BE127" s="26">
        <f>VAR(AY127:AY128)</f>
        <v>3.3447895977847976E-4</v>
      </c>
      <c r="BF127" s="26">
        <f>VAR(BA127:BA128)</f>
        <v>3.2352073820967886E-3</v>
      </c>
      <c r="BG127" s="26">
        <f>VAR(BC127:BC128)</f>
        <v>0.22403166479865619</v>
      </c>
      <c r="BH127" s="26">
        <v>1</v>
      </c>
      <c r="BI127" s="26">
        <f>AY127-AY128</f>
        <v>2.5864220838002439E-2</v>
      </c>
      <c r="BJ127" s="26">
        <f>BA127-BA128</f>
        <v>-8.0438888382383666E-2</v>
      </c>
    </row>
    <row r="128" spans="16:62" x14ac:dyDescent="0.25">
      <c r="P128" s="25" t="s">
        <v>6764</v>
      </c>
      <c r="Q128" s="26">
        <v>-38.066426785813327</v>
      </c>
      <c r="R128" s="26">
        <v>0.42232591138763459</v>
      </c>
      <c r="S128" s="26">
        <v>-3.1188464309380994</v>
      </c>
      <c r="T128" s="26">
        <v>6.6917089609399141E-2</v>
      </c>
      <c r="U128" s="26">
        <v>-13.115655338308532</v>
      </c>
      <c r="V128" s="25" t="s">
        <v>6492</v>
      </c>
      <c r="AR128" s="25">
        <v>1710243</v>
      </c>
      <c r="AS128" s="25" t="s">
        <v>2043</v>
      </c>
      <c r="AT128" s="25" t="s">
        <v>6559</v>
      </c>
      <c r="AU128" s="25">
        <v>2</v>
      </c>
      <c r="AV128" t="s">
        <v>6455</v>
      </c>
      <c r="AW128" s="25">
        <v>840060</v>
      </c>
      <c r="AX128" s="25">
        <v>1710243</v>
      </c>
      <c r="AY128" s="26">
        <v>-118.14375145261674</v>
      </c>
      <c r="AZ128" s="26">
        <v>0.27305099760363044</v>
      </c>
      <c r="BA128" s="26">
        <v>-15.6122813539408</v>
      </c>
      <c r="BB128" s="26">
        <v>3.2491152707523951E-2</v>
      </c>
      <c r="BC128" s="26">
        <v>6.7544993789096566</v>
      </c>
      <c r="BD128" s="25" t="s">
        <v>6560</v>
      </c>
    </row>
    <row r="129" spans="16:62" x14ac:dyDescent="0.25">
      <c r="P129" s="25" t="s">
        <v>6765</v>
      </c>
      <c r="Q129" s="26">
        <v>-53.382850234355736</v>
      </c>
      <c r="R129" s="26">
        <v>0.24563356732267672</v>
      </c>
      <c r="S129" s="26">
        <v>-4.6634312510312741</v>
      </c>
      <c r="T129" s="26">
        <v>6.7347216344534555E-2</v>
      </c>
      <c r="U129" s="26">
        <v>-16.075400226105543</v>
      </c>
      <c r="V129" s="25" t="s">
        <v>6580</v>
      </c>
      <c r="W129" s="25">
        <f>VAR(Q129:Q130)</f>
        <v>7.0131547289498081E-2</v>
      </c>
      <c r="X129" s="25">
        <f>VAR(S129:S130)</f>
        <v>4.8907688454678001E-3</v>
      </c>
      <c r="Y129" s="25">
        <v>1</v>
      </c>
      <c r="Z129" s="25">
        <f>VAR(U129:U130)</f>
        <v>0.67946368494775644</v>
      </c>
      <c r="AR129" s="25">
        <v>1710902</v>
      </c>
      <c r="AS129" s="25" t="s">
        <v>2056</v>
      </c>
      <c r="AT129" s="25" t="s">
        <v>6528</v>
      </c>
      <c r="AU129" s="25">
        <v>1</v>
      </c>
      <c r="AV129" t="s">
        <v>6455</v>
      </c>
      <c r="AW129" s="25">
        <v>874410</v>
      </c>
      <c r="AX129" s="25">
        <v>1710902</v>
      </c>
      <c r="AY129" s="26">
        <v>-50.256590536199184</v>
      </c>
      <c r="AZ129" s="26">
        <v>0.45379474519395052</v>
      </c>
      <c r="BA129" s="26">
        <v>-6.5629731148256489</v>
      </c>
      <c r="BB129" s="26">
        <v>5.6531307643970886E-2</v>
      </c>
      <c r="BC129" s="26">
        <v>2.2471943824060077</v>
      </c>
      <c r="BD129" s="25" t="s">
        <v>6619</v>
      </c>
      <c r="BE129" s="26">
        <f>VAR(AY129:AY130)</f>
        <v>0.19236535037952177</v>
      </c>
      <c r="BF129" s="26">
        <f>VAR(BA129:BA130)</f>
        <v>3.5603071153603394E-2</v>
      </c>
      <c r="BG129" s="26">
        <f>VAR(BC129:BC130)</f>
        <v>3.7950812711120783</v>
      </c>
      <c r="BH129" s="26">
        <v>1</v>
      </c>
      <c r="BI129" s="26">
        <f>AY129-AY130</f>
        <v>-0.62026663682568284</v>
      </c>
      <c r="BJ129" s="26">
        <f>BA129-BA130</f>
        <v>0.26684479066904565</v>
      </c>
    </row>
    <row r="130" spans="16:62" x14ac:dyDescent="0.25">
      <c r="P130" s="25" t="s">
        <v>6765</v>
      </c>
      <c r="Q130" s="26">
        <v>-53.757367382933737</v>
      </c>
      <c r="R130" s="26">
        <v>0.36662948417809971</v>
      </c>
      <c r="S130" s="26">
        <v>-4.5645295943670119</v>
      </c>
      <c r="T130" s="26">
        <v>3.7442159032728843E-2</v>
      </c>
      <c r="U130" s="26">
        <v>-17.241130627997642</v>
      </c>
      <c r="V130" s="25" t="s">
        <v>6580</v>
      </c>
      <c r="AR130" s="25">
        <v>1711020</v>
      </c>
      <c r="AS130" s="25" t="s">
        <v>2056</v>
      </c>
      <c r="AT130" s="25" t="s">
        <v>6733</v>
      </c>
      <c r="AU130" s="25">
        <v>2</v>
      </c>
      <c r="AV130" t="s">
        <v>6455</v>
      </c>
      <c r="AW130" s="25">
        <v>880950</v>
      </c>
      <c r="AX130" s="25">
        <v>1711020</v>
      </c>
      <c r="AY130" s="26">
        <v>-49.636323899373501</v>
      </c>
      <c r="AZ130" s="26">
        <v>0.11769826454347367</v>
      </c>
      <c r="BA130" s="26">
        <v>-6.8298179054946946</v>
      </c>
      <c r="BB130" s="26">
        <v>5.5447710753363716E-2</v>
      </c>
      <c r="BC130" s="26">
        <v>5.0022193445840557</v>
      </c>
      <c r="BD130" s="25" t="s">
        <v>6580</v>
      </c>
    </row>
    <row r="131" spans="16:62" x14ac:dyDescent="0.25">
      <c r="P131" s="25" t="s">
        <v>6766</v>
      </c>
      <c r="Q131" s="26">
        <v>-66.991487110315092</v>
      </c>
      <c r="R131" s="26">
        <v>0.47505287520435829</v>
      </c>
      <c r="S131" s="26">
        <v>-9.9770378507982045</v>
      </c>
      <c r="T131" s="26">
        <v>9.3038511682628097E-2</v>
      </c>
      <c r="U131" s="26">
        <v>12.824815696070544</v>
      </c>
      <c r="V131" s="25" t="s">
        <v>6580</v>
      </c>
      <c r="W131" s="25">
        <f>VAR(Q131:Q132)</f>
        <v>0.27966836543572182</v>
      </c>
      <c r="X131" s="25">
        <f>VAR(S131:S132)</f>
        <v>6.501142221975346E-7</v>
      </c>
      <c r="Y131" s="25">
        <v>1</v>
      </c>
      <c r="Z131" s="25">
        <f>VAR(U131:U132)</f>
        <v>0.28653236189918896</v>
      </c>
      <c r="AR131" s="25">
        <v>1710797</v>
      </c>
      <c r="AS131" s="25" t="s">
        <v>2058</v>
      </c>
      <c r="AT131" s="25" t="s">
        <v>6767</v>
      </c>
      <c r="AU131" s="25">
        <v>1</v>
      </c>
      <c r="AV131" t="s">
        <v>6455</v>
      </c>
      <c r="AW131" s="25">
        <v>871080</v>
      </c>
      <c r="AX131" s="25">
        <v>1710797</v>
      </c>
      <c r="AY131" s="26">
        <v>-59.18290460831291</v>
      </c>
      <c r="AZ131" s="26">
        <v>0.28751663715404968</v>
      </c>
      <c r="BA131" s="26">
        <v>-7.9957174330456962</v>
      </c>
      <c r="BB131" s="26">
        <v>4.1558102395336097E-2</v>
      </c>
      <c r="BC131" s="26">
        <v>4.7828348560526592</v>
      </c>
      <c r="BD131" s="25" t="s">
        <v>6674</v>
      </c>
      <c r="BE131" s="26">
        <f>VAR(AY131:AY132)</f>
        <v>8.1434587796796229</v>
      </c>
      <c r="BF131" s="26">
        <f>VAR(BA131:BA132)</f>
        <v>5.7244272448489564E-2</v>
      </c>
      <c r="BG131" s="26">
        <f>VAR(BC131:BC132)</f>
        <v>0.88287180929676623</v>
      </c>
      <c r="BH131" s="26">
        <v>1</v>
      </c>
      <c r="BI131" s="26">
        <f>AY131-AY132</f>
        <v>-4.0357053360421702</v>
      </c>
      <c r="BJ131" s="26">
        <f>BA131-BA132</f>
        <v>-0.33836155942568169</v>
      </c>
    </row>
    <row r="132" spans="16:62" x14ac:dyDescent="0.25">
      <c r="P132" s="25" t="s">
        <v>6766</v>
      </c>
      <c r="Q132" s="26">
        <v>-67.739375291042293</v>
      </c>
      <c r="R132" s="26">
        <v>0.36678672635810466</v>
      </c>
      <c r="S132" s="26">
        <v>-9.9758975751980117</v>
      </c>
      <c r="T132" s="26">
        <v>2.8712944752675447E-2</v>
      </c>
      <c r="U132" s="26">
        <v>12.0678053105418</v>
      </c>
      <c r="V132" s="25" t="s">
        <v>6580</v>
      </c>
      <c r="AR132" s="25">
        <v>1710996</v>
      </c>
      <c r="AS132" s="25" t="s">
        <v>2058</v>
      </c>
      <c r="AT132" s="25" t="s">
        <v>6491</v>
      </c>
      <c r="AU132" s="25">
        <v>2</v>
      </c>
      <c r="AV132" t="s">
        <v>6455</v>
      </c>
      <c r="AW132" s="25">
        <v>880020</v>
      </c>
      <c r="AX132" s="25">
        <v>1710996</v>
      </c>
      <c r="AY132" s="26">
        <v>-55.14719927227074</v>
      </c>
      <c r="AZ132" s="26">
        <v>0.57624067947981594</v>
      </c>
      <c r="BA132" s="26">
        <v>-7.6573558736200145</v>
      </c>
      <c r="BB132" s="26">
        <v>7.1425325996145955E-2</v>
      </c>
      <c r="BC132" s="26">
        <v>6.1116477166893759</v>
      </c>
      <c r="BD132" s="25" t="s">
        <v>6492</v>
      </c>
    </row>
    <row r="133" spans="16:62" x14ac:dyDescent="0.25">
      <c r="P133" s="25" t="s">
        <v>6768</v>
      </c>
      <c r="Q133" s="26">
        <v>-47.960879672199056</v>
      </c>
      <c r="R133" s="26">
        <v>0.2293081300590977</v>
      </c>
      <c r="S133" s="26">
        <v>-4.5534390549683277</v>
      </c>
      <c r="T133" s="26">
        <v>5.8851565257780965E-2</v>
      </c>
      <c r="U133" s="26">
        <v>-11.533367232452434</v>
      </c>
      <c r="V133" s="25" t="s">
        <v>6556</v>
      </c>
      <c r="W133" s="25">
        <f>VAR(Q133:Q134)</f>
        <v>2.1979378435426793E-2</v>
      </c>
      <c r="X133" s="25">
        <f>VAR(S133:S134)</f>
        <v>7.7770230976156743E-4</v>
      </c>
      <c r="Y133" s="25">
        <v>1</v>
      </c>
      <c r="Z133" s="25">
        <f>VAR(U133:U134)</f>
        <v>0.13790301653885492</v>
      </c>
      <c r="AR133" s="25">
        <v>1710108</v>
      </c>
      <c r="AS133" s="25" t="s">
        <v>2069</v>
      </c>
      <c r="AT133" s="25" t="s">
        <v>6769</v>
      </c>
      <c r="AU133" s="25">
        <v>1</v>
      </c>
      <c r="AV133" t="s">
        <v>6455</v>
      </c>
      <c r="AW133" s="25">
        <v>838650</v>
      </c>
      <c r="AX133" s="25">
        <v>1710108</v>
      </c>
      <c r="AY133" s="26">
        <v>-33.940818199475501</v>
      </c>
      <c r="AZ133" s="26">
        <v>0.15256809792957152</v>
      </c>
      <c r="BA133" s="26">
        <v>-5.7587061018301577</v>
      </c>
      <c r="BB133" s="26">
        <v>0.13667864617248685</v>
      </c>
      <c r="BC133" s="26">
        <v>12.128830615165761</v>
      </c>
      <c r="BD133" s="25" t="s">
        <v>6496</v>
      </c>
      <c r="BE133" s="26">
        <f>VAR(AY133:AY134)</f>
        <v>23.447187055825225</v>
      </c>
      <c r="BF133" s="26">
        <f>VAR(BA133:BA134)</f>
        <v>0.83647160016897715</v>
      </c>
      <c r="BG133" s="26">
        <f>VAR(BC133:BC134)</f>
        <v>6.1230322333390177</v>
      </c>
      <c r="BH133" s="26">
        <v>1</v>
      </c>
      <c r="BI133" s="26">
        <f>AY133-AY134</f>
        <v>-6.8479467077110243</v>
      </c>
      <c r="BJ133" s="26">
        <f>BA133-BA134</f>
        <v>-1.2934230554377537</v>
      </c>
    </row>
    <row r="134" spans="16:62" x14ac:dyDescent="0.25">
      <c r="P134" s="25" t="s">
        <v>6768</v>
      </c>
      <c r="Q134" s="26">
        <v>-48.170543109333082</v>
      </c>
      <c r="R134" s="26">
        <v>0.21945664800244011</v>
      </c>
      <c r="S134" s="26">
        <v>-4.514000436590865</v>
      </c>
      <c r="T134" s="26">
        <v>1.3370358368533156E-2</v>
      </c>
      <c r="U134" s="26">
        <v>-12.058539616606161</v>
      </c>
      <c r="V134" s="25" t="s">
        <v>6556</v>
      </c>
      <c r="AR134" s="25">
        <v>1710972</v>
      </c>
      <c r="AS134" s="25" t="s">
        <v>2069</v>
      </c>
      <c r="AT134" s="25" t="s">
        <v>6714</v>
      </c>
      <c r="AU134" s="25">
        <v>2</v>
      </c>
      <c r="AV134" t="s">
        <v>6455</v>
      </c>
      <c r="AW134" s="25">
        <v>870030</v>
      </c>
      <c r="AX134" s="25">
        <v>1710972</v>
      </c>
      <c r="AY134" s="26">
        <v>-27.092871491764477</v>
      </c>
      <c r="AZ134" s="26">
        <v>0.27391922389195283</v>
      </c>
      <c r="BA134" s="26">
        <v>-4.465283046392404</v>
      </c>
      <c r="BB134" s="26">
        <v>5.8189327907024871E-2</v>
      </c>
      <c r="BC134" s="26">
        <v>8.6293928793747554</v>
      </c>
      <c r="BD134" s="25" t="s">
        <v>6492</v>
      </c>
    </row>
    <row r="135" spans="16:62" x14ac:dyDescent="0.25">
      <c r="P135" s="25" t="s">
        <v>6770</v>
      </c>
      <c r="Q135" s="26">
        <v>18.003944667825181</v>
      </c>
      <c r="R135" s="26">
        <v>0.26541634959610622</v>
      </c>
      <c r="S135" s="26">
        <v>4.2218635240254265</v>
      </c>
      <c r="T135" s="26">
        <v>5.3026476823096261E-2</v>
      </c>
      <c r="U135" s="26">
        <v>-15.770963524378232</v>
      </c>
      <c r="V135" s="25" t="s">
        <v>6556</v>
      </c>
      <c r="W135" s="25">
        <f>VAR(Q135:Q136)</f>
        <v>5.7088714933030998E-2</v>
      </c>
      <c r="X135" s="25">
        <f>VAR(S135:S136)</f>
        <v>4.9580763450856609E-2</v>
      </c>
      <c r="Y135" s="25">
        <v>1</v>
      </c>
      <c r="Z135" s="25">
        <f>VAR(U135:U136)</f>
        <v>4.0814969840196671</v>
      </c>
      <c r="AR135" s="25">
        <v>1710610</v>
      </c>
      <c r="AS135" s="25" t="s">
        <v>2071</v>
      </c>
      <c r="AT135" s="25" t="s">
        <v>6663</v>
      </c>
      <c r="AU135" s="25">
        <v>1</v>
      </c>
      <c r="AV135" t="s">
        <v>6455</v>
      </c>
      <c r="AW135" s="25">
        <v>858750</v>
      </c>
      <c r="AX135" s="25">
        <v>1710610</v>
      </c>
      <c r="AY135" s="26">
        <v>-25.96043665053022</v>
      </c>
      <c r="AZ135" s="26">
        <v>0.20501302402206667</v>
      </c>
      <c r="BA135" s="26">
        <v>-3.2519688017495496</v>
      </c>
      <c r="BB135" s="26">
        <v>4.5203214500448501E-2</v>
      </c>
      <c r="BC135" s="26">
        <v>5.5313763466177335E-2</v>
      </c>
      <c r="BD135" s="25" t="s">
        <v>6653</v>
      </c>
      <c r="BE135" s="26">
        <f>VAR(AY135:AY136)</f>
        <v>2.9297899725866703</v>
      </c>
      <c r="BF135" s="26">
        <f>VAR(BA135:BA136)</f>
        <v>1.8019488654518034E-2</v>
      </c>
      <c r="BG135" s="26">
        <f>VAR(BC135:BC136)</f>
        <v>0.40674982629042378</v>
      </c>
      <c r="BH135" s="26">
        <v>1</v>
      </c>
      <c r="BI135" s="26">
        <f>AY135-AY136</f>
        <v>-2.4206569243024383</v>
      </c>
      <c r="BJ135" s="26">
        <f>BA135-BA136</f>
        <v>-0.18983934605090713</v>
      </c>
    </row>
    <row r="136" spans="16:62" x14ac:dyDescent="0.25">
      <c r="P136" s="25" t="s">
        <v>6770</v>
      </c>
      <c r="Q136" s="26">
        <v>17.666043158704458</v>
      </c>
      <c r="R136" s="26">
        <v>0.17915920381034553</v>
      </c>
      <c r="S136" s="26">
        <v>4.5367627569583018</v>
      </c>
      <c r="T136" s="26">
        <v>7.9617501732346177E-2</v>
      </c>
      <c r="U136" s="26">
        <v>-18.628058896961956</v>
      </c>
      <c r="V136" s="25" t="s">
        <v>6556</v>
      </c>
      <c r="AR136" s="25">
        <v>1711056</v>
      </c>
      <c r="AS136" s="25" t="s">
        <v>2071</v>
      </c>
      <c r="AT136" s="25" t="s">
        <v>6721</v>
      </c>
      <c r="AU136" s="25">
        <v>2</v>
      </c>
      <c r="AV136" t="s">
        <v>6455</v>
      </c>
      <c r="AW136" s="25">
        <v>870060</v>
      </c>
      <c r="AX136" s="25">
        <v>1711056</v>
      </c>
      <c r="AY136" s="26">
        <v>-23.539779726227781</v>
      </c>
      <c r="AZ136" s="26">
        <v>0.34553256891821638</v>
      </c>
      <c r="BA136" s="26">
        <v>-3.0621294556986425</v>
      </c>
      <c r="BB136" s="26">
        <v>5.4151664136758877E-2</v>
      </c>
      <c r="BC136" s="26">
        <v>0.95725591936135856</v>
      </c>
      <c r="BD136" s="25" t="s">
        <v>6556</v>
      </c>
    </row>
    <row r="137" spans="16:62" x14ac:dyDescent="0.25">
      <c r="P137" s="25" t="s">
        <v>6771</v>
      </c>
      <c r="Q137" s="26">
        <v>-26.496903065717945</v>
      </c>
      <c r="R137" s="26">
        <v>0.26705195331617382</v>
      </c>
      <c r="S137" s="26">
        <v>-1.9653510725926027</v>
      </c>
      <c r="T137" s="26">
        <v>3.6846520420359657E-2</v>
      </c>
      <c r="U137" s="26">
        <v>-10.774094484977123</v>
      </c>
      <c r="V137" s="25" t="s">
        <v>6666</v>
      </c>
      <c r="W137" s="25">
        <f>VAR(Q137:Q138)</f>
        <v>2.4602355969618624E-2</v>
      </c>
      <c r="X137" s="25">
        <f>VAR(S137:S138)</f>
        <v>5.1045985051971318E-2</v>
      </c>
      <c r="Y137" s="25">
        <v>1</v>
      </c>
      <c r="Z137" s="25">
        <f>VAR(U137:U138)</f>
        <v>2.7245374780658249</v>
      </c>
      <c r="AR137" s="25">
        <v>1710069</v>
      </c>
      <c r="AS137" s="25" t="s">
        <v>2086</v>
      </c>
      <c r="AT137" s="25" t="s">
        <v>6475</v>
      </c>
      <c r="AU137" s="25">
        <v>1</v>
      </c>
      <c r="AV137" t="s">
        <v>6455</v>
      </c>
      <c r="AW137" s="25">
        <v>835620</v>
      </c>
      <c r="AX137" s="25">
        <v>1710069</v>
      </c>
      <c r="AY137" s="26">
        <v>-2.7706901444163599</v>
      </c>
      <c r="AZ137" s="26">
        <v>0.18906833573285781</v>
      </c>
      <c r="BA137" s="26">
        <v>0.14902821832829538</v>
      </c>
      <c r="BB137" s="26">
        <v>8.1325548264630815E-2</v>
      </c>
      <c r="BC137" s="26">
        <v>-3.9629158910427229</v>
      </c>
      <c r="BD137" s="25" t="s">
        <v>6485</v>
      </c>
      <c r="BE137" s="26">
        <f>VAR(AY137:AY138)</f>
        <v>17.962976375913648</v>
      </c>
      <c r="BF137" s="26">
        <f>VAR(BA137:BA138)</f>
        <v>1.3195491215554862</v>
      </c>
      <c r="BG137" s="26">
        <f>VAR(BC137:BC138)</f>
        <v>24.516908379151133</v>
      </c>
      <c r="BH137" s="26">
        <v>1</v>
      </c>
      <c r="BI137" s="26">
        <f>AY137-AY138</f>
        <v>-5.993826219688664</v>
      </c>
      <c r="BJ137" s="26">
        <f>BA137-BA138</f>
        <v>-1.6245301607267781</v>
      </c>
    </row>
    <row r="138" spans="16:62" x14ac:dyDescent="0.25">
      <c r="P138" s="25" t="s">
        <v>6772</v>
      </c>
      <c r="Q138" s="26">
        <v>-26.275081714312726</v>
      </c>
      <c r="R138" s="26">
        <v>6.4885900718932063E-2</v>
      </c>
      <c r="S138" s="26">
        <v>-1.6458327317983024</v>
      </c>
      <c r="T138" s="26">
        <v>3.5713360370450073E-2</v>
      </c>
      <c r="U138" s="26">
        <v>-13.108419859926308</v>
      </c>
      <c r="V138" s="25" t="s">
        <v>6666</v>
      </c>
      <c r="AR138" s="25">
        <v>1711001</v>
      </c>
      <c r="AS138" s="25" t="s">
        <v>2086</v>
      </c>
      <c r="AT138" s="25" t="s">
        <v>6491</v>
      </c>
      <c r="AU138" s="25">
        <v>2</v>
      </c>
      <c r="AV138" t="s">
        <v>6455</v>
      </c>
      <c r="AW138" s="25">
        <v>861540</v>
      </c>
      <c r="AX138" s="25">
        <v>1711001</v>
      </c>
      <c r="AY138" s="26">
        <v>3.2231360752723037</v>
      </c>
      <c r="AZ138" s="26">
        <v>0.48524491550516691</v>
      </c>
      <c r="BA138" s="26">
        <v>1.7735583790550735</v>
      </c>
      <c r="BB138" s="26">
        <v>6.7713289247112091E-2</v>
      </c>
      <c r="BC138" s="26">
        <v>-10.965330957168284</v>
      </c>
      <c r="BD138" s="25" t="s">
        <v>6580</v>
      </c>
    </row>
    <row r="139" spans="16:62" x14ac:dyDescent="0.25">
      <c r="P139" s="25" t="s">
        <v>6773</v>
      </c>
      <c r="Q139" s="26">
        <v>-2.3237671743671919</v>
      </c>
      <c r="R139" s="26">
        <v>0.13740381102852792</v>
      </c>
      <c r="S139" s="26">
        <v>0.37976165751346658</v>
      </c>
      <c r="T139" s="26">
        <v>3.799112390621831E-2</v>
      </c>
      <c r="U139" s="26">
        <v>-5.3618604344749246</v>
      </c>
      <c r="V139" s="25" t="s">
        <v>6666</v>
      </c>
      <c r="W139" s="25">
        <f>VAR(Q139:Q140)</f>
        <v>0.53574346944235263</v>
      </c>
      <c r="X139" s="25">
        <f>VAR(S139:S140)</f>
        <v>8.8292181785487034E-3</v>
      </c>
      <c r="Y139" s="25">
        <v>1</v>
      </c>
      <c r="Z139" s="25">
        <f>VAR(U139:U140)</f>
        <v>3.9070921440619315E-4</v>
      </c>
      <c r="AR139" s="25">
        <v>1710643</v>
      </c>
      <c r="AS139" s="25" t="s">
        <v>2097</v>
      </c>
      <c r="AT139" s="25" t="s">
        <v>6537</v>
      </c>
      <c r="AU139" s="25">
        <v>1</v>
      </c>
      <c r="AV139" t="s">
        <v>6455</v>
      </c>
      <c r="AW139" s="25">
        <v>861870</v>
      </c>
      <c r="AX139" s="25">
        <v>1710643</v>
      </c>
      <c r="AY139" s="26">
        <v>-0.66478113438969699</v>
      </c>
      <c r="AZ139" s="26">
        <v>0.3974893432063219</v>
      </c>
      <c r="BA139" s="26">
        <v>0.82360980081519486</v>
      </c>
      <c r="BB139" s="26">
        <v>5.2388092949908455E-2</v>
      </c>
      <c r="BC139" s="26">
        <v>-7.2536595409112561</v>
      </c>
      <c r="BD139" s="25" t="s">
        <v>6660</v>
      </c>
      <c r="BE139" s="26">
        <f>VAR(AY139:AY140)</f>
        <v>2.6367454781383173</v>
      </c>
      <c r="BF139" s="26">
        <f>VAR(BA139:BA140)</f>
        <v>3.2003449435824251E-4</v>
      </c>
      <c r="BG139" s="26">
        <f>VAR(BC139:BC140)</f>
        <v>2.1924422799210248</v>
      </c>
      <c r="BH139" s="26">
        <v>1</v>
      </c>
      <c r="BI139" s="26">
        <f>AY139-AY140</f>
        <v>-2.2964082729942934</v>
      </c>
      <c r="BJ139" s="26">
        <f>BA139-BA140</f>
        <v>-2.5299584753835092E-2</v>
      </c>
    </row>
    <row r="140" spans="16:62" x14ac:dyDescent="0.25">
      <c r="P140" s="25" t="s">
        <v>6773</v>
      </c>
      <c r="Q140" s="26">
        <v>-1.2886406415777429</v>
      </c>
      <c r="R140" s="26">
        <v>0.21455570998819384</v>
      </c>
      <c r="S140" s="26">
        <v>0.5126467069249685</v>
      </c>
      <c r="T140" s="26">
        <v>0.13357987586685724</v>
      </c>
      <c r="U140" s="26">
        <v>-5.3898142969774909</v>
      </c>
      <c r="V140" s="25" t="s">
        <v>6666</v>
      </c>
      <c r="AR140" s="25">
        <v>1711048</v>
      </c>
      <c r="AS140" s="25" t="s">
        <v>2097</v>
      </c>
      <c r="AT140" s="25" t="s">
        <v>6721</v>
      </c>
      <c r="AU140" s="25">
        <v>2</v>
      </c>
      <c r="AV140" t="s">
        <v>6455</v>
      </c>
      <c r="AW140" s="25">
        <v>834120</v>
      </c>
      <c r="AX140" s="25">
        <v>1711048</v>
      </c>
      <c r="AY140" s="26">
        <v>1.6316271386045966</v>
      </c>
      <c r="AZ140" s="26">
        <v>0.41402800191099309</v>
      </c>
      <c r="BA140" s="26">
        <v>0.84890938556902995</v>
      </c>
      <c r="BB140" s="26">
        <v>4.6657012178597586E-2</v>
      </c>
      <c r="BC140" s="26">
        <v>-5.1596479459476434</v>
      </c>
      <c r="BD140" s="25" t="s">
        <v>6556</v>
      </c>
    </row>
    <row r="141" spans="16:62" x14ac:dyDescent="0.25">
      <c r="P141" s="25" t="s">
        <v>6774</v>
      </c>
      <c r="Q141" s="26">
        <v>-9.1895572481466559</v>
      </c>
      <c r="R141" s="26">
        <v>0.17748989559305889</v>
      </c>
      <c r="S141" s="26">
        <v>0.33430305369402946</v>
      </c>
      <c r="T141" s="26">
        <v>1.8747825053089376E-2</v>
      </c>
      <c r="U141" s="26">
        <v>-11.863981677698892</v>
      </c>
      <c r="V141" t="s">
        <v>6658</v>
      </c>
      <c r="W141" s="25">
        <f>VAR(Q141:Q142)</f>
        <v>4.8803944773137514E-2</v>
      </c>
      <c r="X141" s="25">
        <f>VAR(S141:S142)</f>
        <v>1.9018274882999647E-2</v>
      </c>
      <c r="Y141" s="25">
        <v>1</v>
      </c>
      <c r="Z141" s="25">
        <f>VAR(U141:U142)</f>
        <v>1.7534268276524971</v>
      </c>
      <c r="AR141" s="25">
        <v>1710374</v>
      </c>
      <c r="AS141" s="25" t="s">
        <v>2123</v>
      </c>
      <c r="AT141" s="25" t="s">
        <v>6543</v>
      </c>
      <c r="AU141" s="25">
        <v>1</v>
      </c>
      <c r="AV141" t="s">
        <v>6455</v>
      </c>
      <c r="AW141" s="25">
        <v>853740</v>
      </c>
      <c r="AX141" s="25">
        <v>1710374</v>
      </c>
      <c r="AY141" s="26">
        <v>-100.19017795067134</v>
      </c>
      <c r="AZ141" s="26">
        <v>0.43355519724933544</v>
      </c>
      <c r="BA141" s="26">
        <v>-13.974464201218897</v>
      </c>
      <c r="BB141" s="26">
        <v>0.10395418791107656</v>
      </c>
      <c r="BC141" s="26">
        <v>11.605535659079834</v>
      </c>
      <c r="BD141" s="25" t="s">
        <v>6524</v>
      </c>
      <c r="BE141" s="26">
        <f>VAR(AY141:AY142)</f>
        <v>2.5672784187074669</v>
      </c>
      <c r="BF141" s="26">
        <f>VAR(BA141:BA142)</f>
        <v>8.8711794478001899E-2</v>
      </c>
      <c r="BG141" s="26">
        <f>VAR(BC141:BC142)</f>
        <v>0.60916328063316449</v>
      </c>
      <c r="BH141" s="26">
        <v>1</v>
      </c>
      <c r="BI141" s="26">
        <f>AY141-AY142</f>
        <v>-2.2659560537254322</v>
      </c>
      <c r="BJ141" s="26">
        <f>BA141-BA142</f>
        <v>-0.42121679567178205</v>
      </c>
    </row>
    <row r="142" spans="16:62" x14ac:dyDescent="0.25">
      <c r="P142" s="25" t="s">
        <v>6774</v>
      </c>
      <c r="Q142" s="26">
        <v>-8.8771346344544408</v>
      </c>
      <c r="R142" s="26">
        <v>0.463195471487577</v>
      </c>
      <c r="S142" s="26">
        <v>0.13927344115788332</v>
      </c>
      <c r="T142" s="26">
        <v>7.4878594982013852E-2</v>
      </c>
      <c r="U142" s="26">
        <v>-9.9913221637175074</v>
      </c>
      <c r="V142" t="s">
        <v>6658</v>
      </c>
      <c r="AR142" s="25">
        <v>1710711</v>
      </c>
      <c r="AS142" s="25" t="s">
        <v>2123</v>
      </c>
      <c r="AT142" s="25" t="s">
        <v>6775</v>
      </c>
      <c r="AU142" s="25">
        <v>2</v>
      </c>
      <c r="AV142" t="s">
        <v>6455</v>
      </c>
      <c r="AW142" s="25">
        <v>869100</v>
      </c>
      <c r="AX142" s="25">
        <v>1710711</v>
      </c>
      <c r="AY142" s="26">
        <v>-97.924221896945909</v>
      </c>
      <c r="AZ142" s="26">
        <v>0.11181480737933523</v>
      </c>
      <c r="BA142" s="26">
        <v>-13.553247405547115</v>
      </c>
      <c r="BB142" s="26">
        <v>5.5600779516434461E-2</v>
      </c>
      <c r="BC142" s="26">
        <v>10.50175734743101</v>
      </c>
      <c r="BD142" s="25" t="s">
        <v>6487</v>
      </c>
    </row>
    <row r="143" spans="16:62" x14ac:dyDescent="0.25">
      <c r="P143" s="25" t="s">
        <v>6776</v>
      </c>
      <c r="Q143" s="26">
        <v>9.4414329021242924</v>
      </c>
      <c r="R143" s="26">
        <v>0.1247409459477717</v>
      </c>
      <c r="S143" s="26">
        <v>2.3674878322551551</v>
      </c>
      <c r="T143" s="26">
        <v>5.4286652839769557E-2</v>
      </c>
      <c r="U143" s="26">
        <v>-9.4984697559169486</v>
      </c>
      <c r="V143" t="s">
        <v>6658</v>
      </c>
      <c r="W143" s="25">
        <f>VAR(Q143:Q144)</f>
        <v>1.8443579912250804E-2</v>
      </c>
      <c r="X143" s="25">
        <f>VAR(S143:S144)</f>
        <v>1.6668467162407302E-3</v>
      </c>
      <c r="Y143" s="25">
        <v>1</v>
      </c>
      <c r="Z143" s="25">
        <f>VAR(U143:U144)</f>
        <v>3.6408124370637153E-2</v>
      </c>
      <c r="AR143" s="25">
        <v>1710256</v>
      </c>
      <c r="AS143" s="25" t="s">
        <v>2129</v>
      </c>
      <c r="AT143" s="25" t="s">
        <v>6567</v>
      </c>
      <c r="AU143" s="25">
        <v>1</v>
      </c>
      <c r="AV143" t="s">
        <v>6455</v>
      </c>
      <c r="AW143" s="25">
        <v>843810</v>
      </c>
      <c r="AX143" s="25">
        <v>1710256</v>
      </c>
      <c r="AY143" s="26">
        <v>-48.053422722929092</v>
      </c>
      <c r="AZ143" s="26">
        <v>0.30701319910699065</v>
      </c>
      <c r="BA143" s="26">
        <v>-4.8845617038693332</v>
      </c>
      <c r="BB143" s="26">
        <v>3.7725450835390098E-2</v>
      </c>
      <c r="BC143" s="26">
        <v>-8.9769290919744265</v>
      </c>
      <c r="BD143" s="25" t="s">
        <v>6560</v>
      </c>
      <c r="BE143" s="26">
        <f>VAR(AY143:AY144)</f>
        <v>231.4691763792307</v>
      </c>
      <c r="BF143" s="26">
        <f>VAR(BA143:BA144)</f>
        <v>9.8100423874491884</v>
      </c>
      <c r="BG143" s="26">
        <f>VAR(BC143:BC144)</f>
        <v>96.878323212975658</v>
      </c>
      <c r="BH143" s="26">
        <v>1</v>
      </c>
      <c r="BI143" s="26">
        <f>AY143-AY144</f>
        <v>-21.516002248523357</v>
      </c>
      <c r="BJ143" s="26">
        <f>BA143-BA144</f>
        <v>-4.4294564875273776</v>
      </c>
    </row>
    <row r="144" spans="16:62" x14ac:dyDescent="0.25">
      <c r="P144" s="25" t="s">
        <v>6776</v>
      </c>
      <c r="Q144" s="26">
        <v>9.6334932046974728</v>
      </c>
      <c r="R144" s="26">
        <v>0.2917577632532698</v>
      </c>
      <c r="S144" s="26">
        <v>2.4252259776399998</v>
      </c>
      <c r="T144" s="26">
        <v>4.0400225897723671E-2</v>
      </c>
      <c r="U144" s="26">
        <v>-9.7683146164225256</v>
      </c>
      <c r="V144" t="s">
        <v>6658</v>
      </c>
      <c r="AR144" s="25">
        <v>1710877</v>
      </c>
      <c r="AS144" s="25" t="s">
        <v>2129</v>
      </c>
      <c r="AT144" s="25" t="s">
        <v>6587</v>
      </c>
      <c r="AU144" s="25">
        <v>2</v>
      </c>
      <c r="AV144" t="s">
        <v>6455</v>
      </c>
      <c r="AW144" s="25">
        <v>869190</v>
      </c>
      <c r="AX144" s="25">
        <v>1710877</v>
      </c>
      <c r="AY144" s="26">
        <v>-26.537420474405735</v>
      </c>
      <c r="AZ144" s="26">
        <v>0.11899511887386625</v>
      </c>
      <c r="BA144" s="26">
        <v>-0.45510521634195555</v>
      </c>
      <c r="BB144" s="26">
        <v>0.12045587503279019</v>
      </c>
      <c r="BC144" s="26">
        <v>-22.896578743670091</v>
      </c>
      <c r="BD144" s="25" t="s">
        <v>6529</v>
      </c>
    </row>
    <row r="145" spans="16:62" x14ac:dyDescent="0.25">
      <c r="P145" s="25" t="s">
        <v>6777</v>
      </c>
      <c r="Q145" s="26">
        <v>-70.572418515390311</v>
      </c>
      <c r="R145" s="26">
        <v>0.30262852955801156</v>
      </c>
      <c r="S145" s="26">
        <v>-8.67892266588699</v>
      </c>
      <c r="T145" s="26">
        <v>8.2250081757194601E-2</v>
      </c>
      <c r="U145" s="26">
        <v>-1.1410371882943906</v>
      </c>
      <c r="V145" t="s">
        <v>6658</v>
      </c>
      <c r="W145" s="25">
        <f>VAR(Q145:Q146)</f>
        <v>0.79542551012046725</v>
      </c>
      <c r="X145" s="25">
        <f>VAR(S145:S146)</f>
        <v>2.2715936922696367E-3</v>
      </c>
      <c r="Y145" s="25">
        <v>1</v>
      </c>
      <c r="Z145" s="25">
        <f>VAR(U145:U146)</f>
        <v>0.26068825637190973</v>
      </c>
      <c r="AR145" s="25">
        <v>1710593</v>
      </c>
      <c r="AS145" s="25" t="s">
        <v>2154</v>
      </c>
      <c r="AT145" s="25" t="s">
        <v>6649</v>
      </c>
      <c r="AU145" s="25">
        <v>1</v>
      </c>
      <c r="AV145" t="s">
        <v>6455</v>
      </c>
      <c r="AW145" s="25">
        <v>858210</v>
      </c>
      <c r="AX145" s="25">
        <v>1710593</v>
      </c>
      <c r="AY145" s="26">
        <v>-48.511659974645433</v>
      </c>
      <c r="AZ145" s="26">
        <v>0.46556187856318815</v>
      </c>
      <c r="BA145" s="26">
        <v>-7.2869976478763254</v>
      </c>
      <c r="BB145" s="26">
        <v>5.1022490547439993E-2</v>
      </c>
      <c r="BC145" s="26">
        <v>9.7843212083651707</v>
      </c>
      <c r="BD145" s="25" t="s">
        <v>6653</v>
      </c>
      <c r="BE145" s="26">
        <f>VAR(AY145:AY146)</f>
        <v>9.8350864105462094E-2</v>
      </c>
      <c r="BF145" s="26">
        <f>VAR(BA145:BA146)</f>
        <v>1.9058871114454964E-2</v>
      </c>
      <c r="BG145" s="26">
        <f>VAR(BC145:BC146)</f>
        <v>0.62539872297533428</v>
      </c>
      <c r="BH145" s="26">
        <v>1</v>
      </c>
      <c r="BI145" s="26">
        <f>AY145-AY146</f>
        <v>-0.44351068556566275</v>
      </c>
      <c r="BJ145" s="26">
        <f>BA145-BA146</f>
        <v>-0.19523765576576135</v>
      </c>
    </row>
    <row r="146" spans="16:62" x14ac:dyDescent="0.25">
      <c r="P146" s="25">
        <v>1711113</v>
      </c>
      <c r="Q146" s="26">
        <v>-69.311129087764385</v>
      </c>
      <c r="R146" s="26">
        <v>4.8193247438961577E-2</v>
      </c>
      <c r="S146" s="26">
        <v>-8.6115194954531056</v>
      </c>
      <c r="T146" s="26">
        <v>2.1129361270218742E-2</v>
      </c>
      <c r="U146" s="26">
        <v>-0.41897312413954069</v>
      </c>
      <c r="V146" t="s">
        <v>6658</v>
      </c>
      <c r="AR146" s="25">
        <v>1711026</v>
      </c>
      <c r="AS146" s="25" t="s">
        <v>2154</v>
      </c>
      <c r="AT146" s="25" t="s">
        <v>6605</v>
      </c>
      <c r="AU146" s="25">
        <v>2</v>
      </c>
      <c r="AV146" t="s">
        <v>6455</v>
      </c>
      <c r="AW146" s="25">
        <v>858180</v>
      </c>
      <c r="AX146" s="25">
        <v>1711026</v>
      </c>
      <c r="AY146" s="26">
        <v>-48.06814928907977</v>
      </c>
      <c r="AZ146" s="26">
        <v>7.5522199621447503E-2</v>
      </c>
      <c r="BA146" s="26">
        <v>-7.0917599921105641</v>
      </c>
      <c r="BB146" s="26">
        <v>3.3945290390724442E-2</v>
      </c>
      <c r="BC146" s="26">
        <v>8.6659306478047426</v>
      </c>
      <c r="BD146" s="25" t="s">
        <v>6580</v>
      </c>
    </row>
    <row r="147" spans="16:62" x14ac:dyDescent="0.25">
      <c r="P147" s="25" t="s">
        <v>6778</v>
      </c>
      <c r="Q147" s="26">
        <v>-16.438121677366077</v>
      </c>
      <c r="R147" s="26">
        <v>0.10135465372651334</v>
      </c>
      <c r="S147" s="26">
        <v>-1.6699016334838779</v>
      </c>
      <c r="T147" s="26">
        <v>6.7980940231469597E-2</v>
      </c>
      <c r="U147" s="26">
        <v>-3.0789086094950537</v>
      </c>
      <c r="V147" s="25" t="s">
        <v>6756</v>
      </c>
      <c r="W147" s="25">
        <f>VAR(Q147:Q148)</f>
        <v>2.228199289664359E-2</v>
      </c>
      <c r="X147" s="25">
        <f>VAR(S147:S148)</f>
        <v>1.2990288692419015E-2</v>
      </c>
      <c r="Y147" s="25">
        <v>1</v>
      </c>
      <c r="Z147" s="25">
        <f>VAR(U147:U148)</f>
        <v>1.1258719260142112</v>
      </c>
      <c r="AR147" s="25">
        <v>1710260</v>
      </c>
      <c r="AS147" s="25" t="s">
        <v>2159</v>
      </c>
      <c r="AT147" s="25" t="s">
        <v>6567</v>
      </c>
      <c r="AU147" s="25">
        <v>1</v>
      </c>
      <c r="AV147" t="s">
        <v>6455</v>
      </c>
      <c r="AW147" s="25">
        <v>842310</v>
      </c>
      <c r="AX147" s="25">
        <v>1710260</v>
      </c>
      <c r="AY147" s="26">
        <v>-17.579862448325098</v>
      </c>
      <c r="AZ147" s="26">
        <v>0.33728350172819371</v>
      </c>
      <c r="BA147" s="26">
        <v>-1.6779726598807609</v>
      </c>
      <c r="BB147" s="26">
        <v>9.3338735822609917E-2</v>
      </c>
      <c r="BC147" s="26">
        <v>-4.1560811692790107</v>
      </c>
      <c r="BD147" s="25" t="s">
        <v>6520</v>
      </c>
      <c r="BE147" s="26">
        <f>VAR(AY147:AY148)</f>
        <v>0.78095385278551843</v>
      </c>
      <c r="BF147" s="26">
        <f>VAR(BA147:BA148)</f>
        <v>1.9040541391341599E-2</v>
      </c>
      <c r="BG147" s="26">
        <f>VAR(BC147:BC148)</f>
        <v>4.8480910837995599E-2</v>
      </c>
      <c r="BH147" s="26">
        <v>1</v>
      </c>
      <c r="BI147" s="26">
        <f>AY147-AY148</f>
        <v>-1.2497630597721461</v>
      </c>
      <c r="BJ147" s="26">
        <f>BA147-BA148</f>
        <v>-0.19514374902282472</v>
      </c>
    </row>
    <row r="148" spans="16:62" x14ac:dyDescent="0.25">
      <c r="P148" s="25" t="s">
        <v>6778</v>
      </c>
      <c r="Q148" s="26">
        <v>-16.227019839872209</v>
      </c>
      <c r="R148" s="26">
        <v>0.33564567925592487</v>
      </c>
      <c r="S148" s="26">
        <v>-1.8310865502249862</v>
      </c>
      <c r="T148" s="26">
        <v>5.7109327573413173E-2</v>
      </c>
      <c r="U148" s="26">
        <v>-1.5783274380723196</v>
      </c>
      <c r="V148" s="25" t="s">
        <v>6756</v>
      </c>
      <c r="AR148" s="25">
        <v>1710768</v>
      </c>
      <c r="AS148" s="25" t="s">
        <v>2159</v>
      </c>
      <c r="AT148" s="25" t="s">
        <v>6759</v>
      </c>
      <c r="AU148" s="25">
        <v>2</v>
      </c>
      <c r="AV148" t="s">
        <v>6455</v>
      </c>
      <c r="AW148" s="25">
        <v>866490</v>
      </c>
      <c r="AX148" s="25">
        <v>1710768</v>
      </c>
      <c r="AY148" s="26">
        <v>-16.330099388552952</v>
      </c>
      <c r="AZ148" s="26">
        <v>0.22041471306664007</v>
      </c>
      <c r="BA148" s="26">
        <v>-1.4828289108579362</v>
      </c>
      <c r="BB148" s="26">
        <v>6.1636038774437386E-2</v>
      </c>
      <c r="BC148" s="26">
        <v>-4.4674681016894624</v>
      </c>
      <c r="BD148" s="25" t="s">
        <v>6511</v>
      </c>
    </row>
    <row r="149" spans="16:62" x14ac:dyDescent="0.25">
      <c r="P149" s="25" t="s">
        <v>6779</v>
      </c>
      <c r="Q149" s="26">
        <v>-53.957043649945135</v>
      </c>
      <c r="R149" s="26">
        <v>0.22681297016756785</v>
      </c>
      <c r="S149" s="26">
        <v>-5.9646718441938305</v>
      </c>
      <c r="T149" s="26">
        <v>5.0723276577067621E-2</v>
      </c>
      <c r="U149" s="26">
        <v>-6.2396688963944911</v>
      </c>
      <c r="V149" s="25" t="s">
        <v>6756</v>
      </c>
      <c r="W149" s="25">
        <f>VAR(Q149:Q150)</f>
        <v>0.18608516338713288</v>
      </c>
      <c r="X149" s="25">
        <f>VAR(S149:S150)</f>
        <v>2.4919956021253974E-4</v>
      </c>
      <c r="Y149" s="25">
        <v>1</v>
      </c>
      <c r="Z149" s="25">
        <f>VAR(U149:U150)</f>
        <v>0.31098951914907369</v>
      </c>
      <c r="AR149" s="25">
        <v>1710667</v>
      </c>
      <c r="AS149" s="25" t="s">
        <v>2172</v>
      </c>
      <c r="AT149" s="25" t="s">
        <v>6670</v>
      </c>
      <c r="AU149" s="25">
        <v>1</v>
      </c>
      <c r="AV149" t="s">
        <v>6455</v>
      </c>
      <c r="AW149" s="25">
        <v>872190</v>
      </c>
      <c r="AX149" s="25">
        <v>1710667</v>
      </c>
      <c r="AY149" s="26">
        <v>-38.255185479903226</v>
      </c>
      <c r="AZ149" s="26">
        <v>0.16171227923416054</v>
      </c>
      <c r="BA149" s="26">
        <v>-5.5473147023805121</v>
      </c>
      <c r="BB149" s="26">
        <v>6.2438300402328915E-2</v>
      </c>
      <c r="BC149" s="26">
        <v>6.1233321391408708</v>
      </c>
      <c r="BD149" s="25" t="s">
        <v>6538</v>
      </c>
      <c r="BE149" s="26">
        <f>VAR(AY149:AY150)</f>
        <v>9.1000512130849387</v>
      </c>
      <c r="BF149" s="26">
        <f>VAR(BA149:BA150)</f>
        <v>0.48231798235091572</v>
      </c>
      <c r="BG149" s="26">
        <f>VAR(BC149:BC150)</f>
        <v>6.4480456543736224</v>
      </c>
      <c r="BH149" s="26">
        <v>1</v>
      </c>
      <c r="BI149" s="26">
        <f>AY149-AY150</f>
        <v>-4.2661578060556877</v>
      </c>
      <c r="BJ149" s="26">
        <f>BA149-BA150</f>
        <v>-0.98215882865340642</v>
      </c>
    </row>
    <row r="150" spans="16:62" x14ac:dyDescent="0.25">
      <c r="P150" s="25" t="s">
        <v>6779</v>
      </c>
      <c r="Q150" s="26">
        <v>-53.346986007771655</v>
      </c>
      <c r="R150" s="26">
        <v>0.13145161847998857</v>
      </c>
      <c r="S150" s="26">
        <v>-5.9869966985141856</v>
      </c>
      <c r="T150" s="26">
        <v>8.9598829032640714E-2</v>
      </c>
      <c r="U150" s="26">
        <v>-5.45101241965817</v>
      </c>
      <c r="V150" s="25" t="s">
        <v>6756</v>
      </c>
      <c r="AR150" s="25">
        <v>1711121</v>
      </c>
      <c r="AS150" s="25" t="s">
        <v>2172</v>
      </c>
      <c r="AT150" s="25" t="s">
        <v>6780</v>
      </c>
      <c r="AU150" s="25">
        <v>2</v>
      </c>
      <c r="AV150" t="s">
        <v>6455</v>
      </c>
      <c r="AW150" s="25">
        <v>882630</v>
      </c>
      <c r="AX150" s="25">
        <v>1711121</v>
      </c>
      <c r="AY150" s="26">
        <v>-33.989027673847538</v>
      </c>
      <c r="AZ150" s="26">
        <v>0.24022838346188513</v>
      </c>
      <c r="BA150" s="26">
        <v>-4.5651558737271056</v>
      </c>
      <c r="BB150" s="26">
        <v>3.7052652017228536E-2</v>
      </c>
      <c r="BC150" s="26">
        <v>2.5322193159693072</v>
      </c>
      <c r="BD150" t="s">
        <v>6658</v>
      </c>
    </row>
    <row r="151" spans="16:62" x14ac:dyDescent="0.25">
      <c r="AR151" s="25">
        <v>1710323</v>
      </c>
      <c r="AS151" s="25" t="s">
        <v>2177</v>
      </c>
      <c r="AT151" s="25" t="s">
        <v>6595</v>
      </c>
      <c r="AU151" s="25">
        <v>1</v>
      </c>
      <c r="AV151" t="s">
        <v>6455</v>
      </c>
      <c r="AW151" s="25">
        <v>856320</v>
      </c>
      <c r="AX151" s="25">
        <v>1710323</v>
      </c>
      <c r="AY151" s="26">
        <v>-33.941012950983534</v>
      </c>
      <c r="AZ151" s="26">
        <v>0.44474468364019726</v>
      </c>
      <c r="BA151" s="26">
        <v>-5.136368275176495</v>
      </c>
      <c r="BB151" s="26">
        <v>3.6283765032382405E-2</v>
      </c>
      <c r="BC151" s="26">
        <v>7.1499332504284254</v>
      </c>
      <c r="BD151" s="25" t="s">
        <v>6583</v>
      </c>
      <c r="BE151" s="26">
        <f>VAR(AY151:AY152)</f>
        <v>4.6232654911305104</v>
      </c>
      <c r="BF151" s="26">
        <f>VAR(BA151:BA152)</f>
        <v>7.4195308243370894E-2</v>
      </c>
      <c r="BG151" s="26">
        <f>VAR(BC151:BC152)</f>
        <v>8.3678548394804445E-4</v>
      </c>
      <c r="BH151" s="26">
        <v>1</v>
      </c>
      <c r="BI151" s="26">
        <f>AY151-AY152</f>
        <v>-3.040810908665815</v>
      </c>
      <c r="BJ151" s="26">
        <f>BA151-BA152</f>
        <v>-0.38521502629926285</v>
      </c>
    </row>
    <row r="152" spans="16:62" x14ac:dyDescent="0.25">
      <c r="AR152" s="25">
        <v>1710770</v>
      </c>
      <c r="AS152" s="25" t="s">
        <v>2177</v>
      </c>
      <c r="AT152" s="25" t="s">
        <v>6759</v>
      </c>
      <c r="AU152" s="25">
        <v>2</v>
      </c>
      <c r="AV152" t="s">
        <v>6455</v>
      </c>
      <c r="AW152" s="25">
        <v>875220</v>
      </c>
      <c r="AX152" s="25">
        <v>1710770</v>
      </c>
      <c r="AY152" s="26">
        <v>-30.900202042317719</v>
      </c>
      <c r="AZ152" s="26">
        <v>0.13702413102240954</v>
      </c>
      <c r="BA152" s="26">
        <v>-4.7511532488772321</v>
      </c>
      <c r="BB152" s="26">
        <v>0.13417765344644103</v>
      </c>
      <c r="BC152" s="26">
        <v>7.1090239487001377</v>
      </c>
      <c r="BD152" s="25" t="s">
        <v>6511</v>
      </c>
    </row>
    <row r="153" spans="16:62" x14ac:dyDescent="0.25">
      <c r="AR153" s="25">
        <v>1710394</v>
      </c>
      <c r="AS153" s="25" t="s">
        <v>2180</v>
      </c>
      <c r="AT153" s="25" t="s">
        <v>6543</v>
      </c>
      <c r="AU153" s="25">
        <v>1</v>
      </c>
      <c r="AV153" t="s">
        <v>6455</v>
      </c>
      <c r="AW153" s="25">
        <v>842010</v>
      </c>
      <c r="AX153" s="25">
        <v>1710394</v>
      </c>
      <c r="AY153" s="26">
        <v>-21.322442333960716</v>
      </c>
      <c r="AZ153" s="26">
        <v>0.50224613897205528</v>
      </c>
      <c r="BA153" s="26">
        <v>-3.3404059520954208</v>
      </c>
      <c r="BB153" s="26">
        <v>0.11613184893832934</v>
      </c>
      <c r="BC153" s="26">
        <v>5.4008052828026507</v>
      </c>
      <c r="BD153" s="25" t="s">
        <v>6608</v>
      </c>
      <c r="BE153" s="26">
        <f>VAR(AY153:AY154)</f>
        <v>11.109865285498245</v>
      </c>
      <c r="BF153" s="26">
        <f>VAR(BA153:BA154)</f>
        <v>3.8465229656053611E-2</v>
      </c>
      <c r="BG153" s="26">
        <f>VAR(BC153:BC154)</f>
        <v>3.1121973104004894</v>
      </c>
      <c r="BH153" s="26">
        <v>1</v>
      </c>
      <c r="BI153" s="26">
        <f>AY153-AY154</f>
        <v>-4.713780920980124</v>
      </c>
      <c r="BJ153" s="26">
        <f>BA153-BA154</f>
        <v>-0.27736340658440728</v>
      </c>
    </row>
    <row r="154" spans="16:62" x14ac:dyDescent="0.25">
      <c r="AR154" s="25">
        <v>1711089</v>
      </c>
      <c r="AS154" s="25" t="s">
        <v>2180</v>
      </c>
      <c r="AT154" s="25" t="s">
        <v>6743</v>
      </c>
      <c r="AU154" s="25">
        <v>2</v>
      </c>
      <c r="AV154" t="s">
        <v>6455</v>
      </c>
      <c r="AW154" s="25">
        <v>874440</v>
      </c>
      <c r="AX154" s="25">
        <v>1711089</v>
      </c>
      <c r="AY154" s="26">
        <v>-16.608661412980592</v>
      </c>
      <c r="AZ154" s="26">
        <v>7.3965188241592081E-2</v>
      </c>
      <c r="BA154" s="26">
        <v>-3.0630425455110135</v>
      </c>
      <c r="BB154" s="26">
        <v>9.8428080393304182E-2</v>
      </c>
      <c r="BC154" s="26">
        <v>7.8956789511075165</v>
      </c>
      <c r="BD154" s="25" t="s">
        <v>6666</v>
      </c>
    </row>
    <row r="155" spans="16:62" x14ac:dyDescent="0.25">
      <c r="AR155" s="25">
        <v>1710303</v>
      </c>
      <c r="AS155" s="25" t="s">
        <v>2181</v>
      </c>
      <c r="AT155" s="25" t="s">
        <v>6612</v>
      </c>
      <c r="AU155" s="25">
        <v>1</v>
      </c>
      <c r="AV155" t="s">
        <v>6455</v>
      </c>
      <c r="AW155" s="25">
        <v>854430</v>
      </c>
      <c r="AX155" s="25">
        <v>1710303</v>
      </c>
      <c r="AY155" s="26">
        <v>-5.9428566347522755</v>
      </c>
      <c r="AZ155" s="26">
        <v>0.14167480520877909</v>
      </c>
      <c r="BA155" s="26">
        <v>0.88125005022371417</v>
      </c>
      <c r="BB155" s="26">
        <v>2.8349515865637477E-2</v>
      </c>
      <c r="BC155" s="26">
        <v>-12.992857036541988</v>
      </c>
      <c r="BD155" s="25" t="s">
        <v>6583</v>
      </c>
      <c r="BE155" s="26">
        <f>VAR(AY155:AY156)</f>
        <v>27.586419142983736</v>
      </c>
      <c r="BF155" s="26">
        <f>VAR(BA155:BA156)</f>
        <v>1.2635936306193978</v>
      </c>
      <c r="BG155" s="26">
        <f>VAR(BC155:BC156)</f>
        <v>13.991317307510769</v>
      </c>
      <c r="BH155" s="26">
        <v>1</v>
      </c>
      <c r="BI155" s="26">
        <f>AY155-AY156</f>
        <v>-7.4278421015775145</v>
      </c>
      <c r="BJ155" s="26">
        <f>BA155-BA156</f>
        <v>-1.5897129493209761</v>
      </c>
    </row>
    <row r="156" spans="16:62" x14ac:dyDescent="0.25">
      <c r="AR156" s="25">
        <v>1710624</v>
      </c>
      <c r="AS156" s="25" t="s">
        <v>2181</v>
      </c>
      <c r="AT156" s="25" t="s">
        <v>6663</v>
      </c>
      <c r="AU156" s="25">
        <v>2</v>
      </c>
      <c r="AV156" t="s">
        <v>6455</v>
      </c>
      <c r="AW156" s="25">
        <v>870810</v>
      </c>
      <c r="AX156" s="25">
        <v>1710624</v>
      </c>
      <c r="AY156" s="26">
        <v>1.4849854668252394</v>
      </c>
      <c r="AZ156" s="26">
        <v>0.34589990254750713</v>
      </c>
      <c r="BA156" s="26">
        <v>2.4709629995446902</v>
      </c>
      <c r="BB156" s="26">
        <v>5.135432857438392E-2</v>
      </c>
      <c r="BC156" s="26">
        <v>-18.282718529532282</v>
      </c>
      <c r="BD156" s="25" t="s">
        <v>6660</v>
      </c>
    </row>
    <row r="157" spans="16:62" x14ac:dyDescent="0.25">
      <c r="AR157" s="25">
        <v>1710009</v>
      </c>
      <c r="AS157" s="25" t="s">
        <v>2192</v>
      </c>
      <c r="AT157" s="25" t="s">
        <v>6781</v>
      </c>
      <c r="AU157" s="25">
        <v>1</v>
      </c>
      <c r="AV157" t="s">
        <v>6455</v>
      </c>
      <c r="AW157" s="25">
        <v>838110</v>
      </c>
      <c r="AX157" s="25">
        <v>1710009</v>
      </c>
      <c r="AY157" s="26">
        <v>-113.34465600139387</v>
      </c>
      <c r="AZ157" s="26">
        <v>0.19422289617714292</v>
      </c>
      <c r="BA157" s="26">
        <v>-13.819744547458074</v>
      </c>
      <c r="BB157" s="26">
        <v>4.274422106734195E-2</v>
      </c>
      <c r="BC157" s="26">
        <v>-2.7866996217292836</v>
      </c>
      <c r="BD157" s="25" t="s">
        <v>6451</v>
      </c>
      <c r="BE157" s="26">
        <f>VAR(AY157:AY158)</f>
        <v>1.4126955057653294</v>
      </c>
      <c r="BF157" s="26">
        <f>VAR(BA157:BA158)</f>
        <v>4.7082969204011504E-2</v>
      </c>
      <c r="BG157" s="26">
        <f>VAR(BC157:BC158)</f>
        <v>0.29955934686514851</v>
      </c>
      <c r="BH157" s="26">
        <v>1</v>
      </c>
      <c r="BI157" s="26">
        <f>AY157-AY158</f>
        <v>-1.6808899462875786</v>
      </c>
      <c r="BJ157" s="26">
        <f>BA157-BA158</f>
        <v>-0.30686469071566869</v>
      </c>
    </row>
    <row r="158" spans="16:62" x14ac:dyDescent="0.25">
      <c r="AR158" s="25">
        <v>1710528</v>
      </c>
      <c r="AS158" s="25" t="s">
        <v>2192</v>
      </c>
      <c r="AT158" s="25" t="s">
        <v>6634</v>
      </c>
      <c r="AU158" s="25">
        <v>2</v>
      </c>
      <c r="AV158" t="s">
        <v>6455</v>
      </c>
      <c r="AW158" s="25">
        <v>862770</v>
      </c>
      <c r="AX158" s="25">
        <v>1710528</v>
      </c>
      <c r="AY158" s="26">
        <v>-111.66376605510629</v>
      </c>
      <c r="AZ158" s="26">
        <v>0.47295509124015178</v>
      </c>
      <c r="BA158" s="26">
        <v>-13.512879856742405</v>
      </c>
      <c r="BB158" s="26">
        <v>5.9925491877673154E-2</v>
      </c>
      <c r="BC158" s="26">
        <v>-3.5607272011670545</v>
      </c>
      <c r="BD158" s="25" t="s">
        <v>6635</v>
      </c>
    </row>
    <row r="159" spans="16:62" x14ac:dyDescent="0.25">
      <c r="AR159" s="25">
        <v>1710155</v>
      </c>
      <c r="AS159" s="25" t="s">
        <v>2201</v>
      </c>
      <c r="AT159" s="25" t="s">
        <v>6568</v>
      </c>
      <c r="AU159" s="25">
        <v>1</v>
      </c>
      <c r="AV159" t="s">
        <v>6455</v>
      </c>
      <c r="AW159" s="25">
        <v>853260</v>
      </c>
      <c r="AX159" s="25">
        <v>1710155</v>
      </c>
      <c r="AY159" s="26">
        <v>-34.326551224852196</v>
      </c>
      <c r="AZ159" s="26">
        <v>0.18165386888950916</v>
      </c>
      <c r="BA159" s="26">
        <v>-2.7264971973013639</v>
      </c>
      <c r="BB159" s="26">
        <v>5.8371071070912189E-2</v>
      </c>
      <c r="BC159" s="26">
        <v>-12.514573646441285</v>
      </c>
      <c r="BD159" s="25" t="s">
        <v>6515</v>
      </c>
      <c r="BE159" s="26">
        <f>VAR(AY159:AY160)</f>
        <v>10.767711568052203</v>
      </c>
      <c r="BF159" s="26">
        <f>VAR(BA159:BA160)</f>
        <v>1.2841109727106526</v>
      </c>
      <c r="BG159" s="26">
        <f>VAR(BC159:BC160)</f>
        <v>33.455471454816461</v>
      </c>
      <c r="BH159" s="26">
        <v>1</v>
      </c>
      <c r="BI159" s="26">
        <f>AY159-AY160</f>
        <v>-4.6406274506907366</v>
      </c>
      <c r="BJ159" s="26">
        <f>BA159-BA160</f>
        <v>-1.6025672982503123</v>
      </c>
    </row>
    <row r="160" spans="16:62" x14ac:dyDescent="0.25">
      <c r="AR160" s="25">
        <v>1710339</v>
      </c>
      <c r="AS160" s="25" t="s">
        <v>2201</v>
      </c>
      <c r="AT160" s="25" t="s">
        <v>6782</v>
      </c>
      <c r="AU160" s="25">
        <v>2</v>
      </c>
      <c r="AV160" t="s">
        <v>6455</v>
      </c>
      <c r="AW160" s="25">
        <v>853320</v>
      </c>
      <c r="AX160" s="25">
        <v>1710339</v>
      </c>
      <c r="AY160" s="26">
        <v>-29.685923774161459</v>
      </c>
      <c r="AZ160" s="26">
        <v>0.28956754263472234</v>
      </c>
      <c r="BA160" s="26">
        <v>-1.1239298990510516</v>
      </c>
      <c r="BB160" s="26">
        <v>6.6053795537182075E-2</v>
      </c>
      <c r="BC160" s="26">
        <v>-20.694484581753045</v>
      </c>
      <c r="BD160" s="25" t="s">
        <v>6456</v>
      </c>
    </row>
    <row r="161" spans="44:62" x14ac:dyDescent="0.25">
      <c r="AR161" s="25">
        <v>1710061</v>
      </c>
      <c r="AS161" s="25" t="s">
        <v>2237</v>
      </c>
      <c r="AT161" s="25" t="s">
        <v>6783</v>
      </c>
      <c r="AU161" s="25">
        <v>1</v>
      </c>
      <c r="AV161" t="s">
        <v>6455</v>
      </c>
      <c r="AW161" s="25">
        <v>837720</v>
      </c>
      <c r="AX161" s="25">
        <v>1710061</v>
      </c>
      <c r="AY161" s="26">
        <v>-30.149834754170932</v>
      </c>
      <c r="AZ161" s="26">
        <v>0.14208391662433811</v>
      </c>
      <c r="BA161" s="26">
        <v>-5.1360805627997665</v>
      </c>
      <c r="BB161" s="26">
        <v>6.5348981167643677E-2</v>
      </c>
      <c r="BC161" s="26">
        <v>10.9388097482272</v>
      </c>
      <c r="BD161" s="25" t="s">
        <v>6465</v>
      </c>
      <c r="BE161" s="26">
        <f>VAR(AY161:AY162)</f>
        <v>20.070574764555886</v>
      </c>
      <c r="BF161" s="26">
        <f>VAR(BA161:BA162)</f>
        <v>0.70081140862871649</v>
      </c>
      <c r="BG161" s="26">
        <f>VAR(BC161:BC162)</f>
        <v>4.9157047203119646</v>
      </c>
      <c r="BH161" s="26">
        <v>1</v>
      </c>
      <c r="BI161" s="26">
        <f>AY161-AY162</f>
        <v>-6.3357043435683913</v>
      </c>
      <c r="BJ161" s="26">
        <f>BA161-BA162</f>
        <v>-1.1839015234627608</v>
      </c>
    </row>
    <row r="162" spans="44:62" x14ac:dyDescent="0.25">
      <c r="AR162" s="25">
        <v>1710519</v>
      </c>
      <c r="AS162" s="25" t="s">
        <v>2237</v>
      </c>
      <c r="AT162" s="25" t="s">
        <v>6480</v>
      </c>
      <c r="AU162" s="25">
        <v>2</v>
      </c>
      <c r="AV162" t="s">
        <v>6455</v>
      </c>
      <c r="AW162" s="25">
        <v>836760</v>
      </c>
      <c r="AX162" s="25">
        <v>1710519</v>
      </c>
      <c r="AY162" s="26">
        <v>-23.814130410602541</v>
      </c>
      <c r="AZ162" s="26">
        <v>0.4483067699170184</v>
      </c>
      <c r="BA162" s="26">
        <v>-3.9521790393370058</v>
      </c>
      <c r="BB162" s="26">
        <v>4.1458570863092785E-2</v>
      </c>
      <c r="BC162" s="26">
        <v>7.8033019040935052</v>
      </c>
      <c r="BD162" s="25" t="s">
        <v>6481</v>
      </c>
    </row>
    <row r="163" spans="44:62" x14ac:dyDescent="0.25">
      <c r="AR163" s="36">
        <v>1710013</v>
      </c>
      <c r="AS163" s="36" t="s">
        <v>2239</v>
      </c>
      <c r="AT163" s="36" t="s">
        <v>6784</v>
      </c>
      <c r="AU163" s="36">
        <v>1</v>
      </c>
      <c r="AV163" s="37" t="s">
        <v>6455</v>
      </c>
      <c r="AW163" s="36">
        <v>836850</v>
      </c>
      <c r="AX163" s="36">
        <v>1710013</v>
      </c>
      <c r="AY163" s="33">
        <v>0.3316572025096054</v>
      </c>
      <c r="AZ163" s="33">
        <v>0.22487180436509879</v>
      </c>
      <c r="BA163" s="33">
        <v>1.2272696796695182</v>
      </c>
      <c r="BB163" s="33">
        <v>5.3758228985075748E-2</v>
      </c>
      <c r="BC163" s="33">
        <v>-9.4865002348465399</v>
      </c>
      <c r="BD163" s="36" t="s">
        <v>6451</v>
      </c>
    </row>
    <row r="164" spans="44:62" x14ac:dyDescent="0.25">
      <c r="AR164" s="36">
        <v>1710477</v>
      </c>
      <c r="AS164" s="36" t="s">
        <v>2239</v>
      </c>
      <c r="AT164" s="36" t="s">
        <v>6757</v>
      </c>
      <c r="AU164" s="36">
        <v>2</v>
      </c>
      <c r="AV164" s="37" t="s">
        <v>6455</v>
      </c>
      <c r="AW164" s="36">
        <v>870960</v>
      </c>
      <c r="AX164" s="36">
        <v>1710477</v>
      </c>
      <c r="AY164" s="33">
        <v>-80.034027879529873</v>
      </c>
      <c r="AZ164" s="33">
        <v>0.26995532717247739</v>
      </c>
      <c r="BA164" s="33">
        <v>-11.158907715416362</v>
      </c>
      <c r="BB164" s="33">
        <v>0.11025769141752653</v>
      </c>
      <c r="BC164" s="33">
        <v>9.2372338438010217</v>
      </c>
      <c r="BD164" s="36" t="s">
        <v>6622</v>
      </c>
    </row>
    <row r="165" spans="44:62" x14ac:dyDescent="0.25">
      <c r="AR165" s="36">
        <v>1710049</v>
      </c>
      <c r="AS165" s="36" t="s">
        <v>2246</v>
      </c>
      <c r="AT165" s="36" t="s">
        <v>6464</v>
      </c>
      <c r="AU165" s="36">
        <v>1</v>
      </c>
      <c r="AV165" s="37" t="s">
        <v>6455</v>
      </c>
      <c r="AW165" s="36">
        <v>836250</v>
      </c>
      <c r="AX165" s="36">
        <v>1710049</v>
      </c>
      <c r="AY165" s="33">
        <v>-24.370607788841951</v>
      </c>
      <c r="AZ165" s="33">
        <v>0.11197846502571293</v>
      </c>
      <c r="BA165" s="33">
        <v>-3.8265498859948455</v>
      </c>
      <c r="BB165" s="33">
        <v>7.5877424665349563E-3</v>
      </c>
      <c r="BC165" s="33">
        <v>6.2417912991168123</v>
      </c>
      <c r="BD165" s="36" t="s">
        <v>6465</v>
      </c>
      <c r="BE165" s="26">
        <f>VAR(AY165:AY166)</f>
        <v>338.09064404542346</v>
      </c>
      <c r="BF165" s="26">
        <f>VAR(BA165:BA166)</f>
        <v>11.541407364263019</v>
      </c>
      <c r="BG165" s="26">
        <f>VAR(BC165:BC166)</f>
        <v>77.279503836061096</v>
      </c>
      <c r="BH165" s="26">
        <v>1</v>
      </c>
      <c r="BI165" s="26">
        <f>AY165-AY166</f>
        <v>-26.003486075733132</v>
      </c>
      <c r="BJ165" s="26">
        <f>BA165-BA166</f>
        <v>-4.8044577975590581</v>
      </c>
    </row>
    <row r="166" spans="44:62" x14ac:dyDescent="0.25">
      <c r="AR166" s="36">
        <v>1710666</v>
      </c>
      <c r="AS166" s="36" t="s">
        <v>2246</v>
      </c>
      <c r="AT166" s="36" t="s">
        <v>6670</v>
      </c>
      <c r="AU166" s="36">
        <v>2</v>
      </c>
      <c r="AV166" s="37" t="s">
        <v>6455</v>
      </c>
      <c r="AW166" s="36">
        <v>872940</v>
      </c>
      <c r="AX166" s="36">
        <v>1710666</v>
      </c>
      <c r="AY166" s="33">
        <v>1.6328782868911818</v>
      </c>
      <c r="AZ166" s="33">
        <v>0.18406482079681385</v>
      </c>
      <c r="BA166" s="33">
        <v>0.97790791156421308</v>
      </c>
      <c r="BB166" s="33">
        <v>5.1317469275155105E-2</v>
      </c>
      <c r="BC166" s="33">
        <v>-6.1903850056225229</v>
      </c>
      <c r="BD166" s="36" t="s">
        <v>6538</v>
      </c>
    </row>
    <row r="167" spans="44:62" x14ac:dyDescent="0.25">
      <c r="AR167" s="25">
        <v>1710143</v>
      </c>
      <c r="AS167" s="25" t="s">
        <v>2253</v>
      </c>
      <c r="AT167" s="25" t="s">
        <v>6654</v>
      </c>
      <c r="AU167" s="25">
        <v>1</v>
      </c>
      <c r="AV167" t="s">
        <v>6455</v>
      </c>
      <c r="AW167" s="25">
        <v>835920</v>
      </c>
      <c r="AX167" s="25" t="s">
        <v>6540</v>
      </c>
      <c r="AY167" s="26">
        <v>-19.729761262002238</v>
      </c>
      <c r="AZ167" s="26">
        <v>0.33875823907714819</v>
      </c>
      <c r="BA167" s="26">
        <v>-3.1666757220225605</v>
      </c>
      <c r="BB167" s="26">
        <v>5.0030899169878837E-2</v>
      </c>
      <c r="BC167" s="26">
        <v>5.6036445141782458</v>
      </c>
      <c r="BD167" s="25" t="s">
        <v>6515</v>
      </c>
      <c r="BE167" s="26">
        <f>VAR(AY167:AY168)</f>
        <v>175.78263733537551</v>
      </c>
      <c r="BF167" s="26">
        <f>VAR(BA167:BA168)</f>
        <v>8.775858493754729</v>
      </c>
      <c r="BG167" s="26">
        <f>VAR(BC167:BC168)</f>
        <v>109.01356083933334</v>
      </c>
      <c r="BH167" s="26">
        <v>1</v>
      </c>
      <c r="BI167" s="26">
        <f>AY167-AY168</f>
        <v>-18.750073991074036</v>
      </c>
      <c r="BJ167" s="26">
        <f>BA167-BA168</f>
        <v>-4.1894769348344019</v>
      </c>
    </row>
    <row r="168" spans="44:62" x14ac:dyDescent="0.25">
      <c r="AR168" s="25">
        <v>1710685</v>
      </c>
      <c r="AS168" s="25" t="s">
        <v>2253</v>
      </c>
      <c r="AT168" s="25" t="s">
        <v>6775</v>
      </c>
      <c r="AU168" s="25">
        <v>2</v>
      </c>
      <c r="AV168" t="s">
        <v>6455</v>
      </c>
      <c r="AW168" s="25">
        <v>872880</v>
      </c>
      <c r="AX168" s="25">
        <v>1710685</v>
      </c>
      <c r="AY168" s="26">
        <v>-0.9796872709282034</v>
      </c>
      <c r="AZ168" s="26">
        <v>0.38145227345262434</v>
      </c>
      <c r="BA168" s="26">
        <v>1.0228012128118413</v>
      </c>
      <c r="BB168" s="26">
        <v>5.3375225224327777E-2</v>
      </c>
      <c r="BC168" s="26">
        <v>-9.1620969734229334</v>
      </c>
      <c r="BD168" s="25" t="s">
        <v>6487</v>
      </c>
    </row>
    <row r="169" spans="44:62" x14ac:dyDescent="0.25">
      <c r="AR169" s="25">
        <v>1710273</v>
      </c>
      <c r="AS169" s="25" t="s">
        <v>2292</v>
      </c>
      <c r="AT169" s="25" t="s">
        <v>6575</v>
      </c>
      <c r="AU169" s="25">
        <v>1</v>
      </c>
      <c r="AV169" t="s">
        <v>6455</v>
      </c>
      <c r="AW169" s="25">
        <v>837360</v>
      </c>
      <c r="AX169" s="25" t="s">
        <v>6599</v>
      </c>
      <c r="AY169" s="26">
        <v>-87.038703331468483</v>
      </c>
      <c r="AZ169" s="26">
        <v>0.1195664793242063</v>
      </c>
      <c r="BA169" s="26">
        <v>-11.478881164574156</v>
      </c>
      <c r="BB169" s="26">
        <v>3.4135033820838101E-2</v>
      </c>
      <c r="BC169" s="26">
        <v>4.7923459851247685</v>
      </c>
      <c r="BD169" s="25" t="s">
        <v>6574</v>
      </c>
      <c r="BE169" s="26">
        <f>VAR(AY169:AY170)</f>
        <v>21.740514550215934</v>
      </c>
      <c r="BF169" s="26">
        <f>VAR(BA169:BA170)</f>
        <v>0.86459874707828255</v>
      </c>
      <c r="BG169" s="26">
        <f>VAR(BC169:BC170)</f>
        <v>7.7063520381513975</v>
      </c>
      <c r="BH169" s="26">
        <v>1</v>
      </c>
      <c r="BI169" s="26">
        <f>AY169-AY170</f>
        <v>-6.5940146421153685</v>
      </c>
      <c r="BJ169" s="26">
        <f>BA169-BA170</f>
        <v>-1.3149895414628077</v>
      </c>
    </row>
    <row r="170" spans="44:62" x14ac:dyDescent="0.25">
      <c r="AR170" s="25">
        <v>1710994</v>
      </c>
      <c r="AS170" s="25" t="s">
        <v>2292</v>
      </c>
      <c r="AT170" s="25" t="s">
        <v>6491</v>
      </c>
      <c r="AU170" s="25">
        <v>2</v>
      </c>
      <c r="AV170" t="s">
        <v>6455</v>
      </c>
      <c r="AW170" s="25">
        <v>871770</v>
      </c>
      <c r="AX170" s="25">
        <v>1710994</v>
      </c>
      <c r="AY170" s="26">
        <v>-80.444688689353114</v>
      </c>
      <c r="AZ170" s="26">
        <v>0.1773673581983064</v>
      </c>
      <c r="BA170" s="26">
        <v>-10.163891623111349</v>
      </c>
      <c r="BB170" s="26">
        <v>1.7601851889485796E-2</v>
      </c>
      <c r="BC170" s="26">
        <v>0.86644429553767566</v>
      </c>
      <c r="BD170" s="25" t="s">
        <v>6492</v>
      </c>
    </row>
    <row r="171" spans="44:62" x14ac:dyDescent="0.25">
      <c r="AR171" s="25">
        <v>1710120</v>
      </c>
      <c r="AS171" s="25" t="s">
        <v>2297</v>
      </c>
      <c r="AT171" s="25" t="s">
        <v>6505</v>
      </c>
      <c r="AU171" s="25">
        <v>1</v>
      </c>
      <c r="AV171" t="s">
        <v>6455</v>
      </c>
      <c r="AW171" s="25">
        <v>835410</v>
      </c>
      <c r="AX171" s="25">
        <v>1710120</v>
      </c>
      <c r="AY171" s="26">
        <v>-84.293690918007044</v>
      </c>
      <c r="AZ171" s="26">
        <v>8.675503809531375E-2</v>
      </c>
      <c r="BA171" s="26">
        <v>-8.2046538648837544</v>
      </c>
      <c r="BB171" s="26">
        <v>2.2117550336994467E-2</v>
      </c>
      <c r="BC171" s="26">
        <v>-18.656459998937009</v>
      </c>
      <c r="BD171" s="25" t="s">
        <v>6496</v>
      </c>
      <c r="BE171" s="26">
        <f>VAR(AY171:AY172)</f>
        <v>94.462313162298784</v>
      </c>
      <c r="BF171" s="26">
        <f>VAR(BA171:BA172)</f>
        <v>5.5397054755660804</v>
      </c>
      <c r="BG171" s="26">
        <f>VAR(BC171:BC172)</f>
        <v>82.993752353435411</v>
      </c>
      <c r="BH171" s="26">
        <v>1</v>
      </c>
      <c r="BI171" s="26">
        <f>AY171-AY172</f>
        <v>13.74498549743133</v>
      </c>
      <c r="BJ171" s="26">
        <f>BA171-BA172</f>
        <v>3.3285749129517992</v>
      </c>
    </row>
    <row r="172" spans="44:62" x14ac:dyDescent="0.25">
      <c r="AR172" s="25">
        <v>1711088</v>
      </c>
      <c r="AS172" s="25" t="s">
        <v>2297</v>
      </c>
      <c r="AT172" s="25" t="s">
        <v>6743</v>
      </c>
      <c r="AU172" s="25">
        <v>2</v>
      </c>
      <c r="AV172" t="s">
        <v>6455</v>
      </c>
      <c r="AW172" s="25">
        <v>871740</v>
      </c>
      <c r="AX172" s="25">
        <v>1711088</v>
      </c>
      <c r="AY172" s="26">
        <v>-98.038676415438374</v>
      </c>
      <c r="AZ172" s="26">
        <v>0.27596421519381487</v>
      </c>
      <c r="BA172" s="26">
        <v>-11.533228777835554</v>
      </c>
      <c r="BB172" s="26">
        <v>4.4218263399804447E-2</v>
      </c>
      <c r="BC172" s="26">
        <v>-5.7728461927539456</v>
      </c>
      <c r="BD172" s="25" t="s">
        <v>6666</v>
      </c>
    </row>
    <row r="173" spans="44:62" x14ac:dyDescent="0.25">
      <c r="AR173" s="25">
        <v>1710152</v>
      </c>
      <c r="AS173" s="25" t="s">
        <v>2316</v>
      </c>
      <c r="AT173" s="25" t="s">
        <v>6568</v>
      </c>
      <c r="AU173" s="25">
        <v>1</v>
      </c>
      <c r="AV173" t="s">
        <v>6455</v>
      </c>
      <c r="AW173" s="25">
        <v>853140</v>
      </c>
      <c r="AX173" s="25">
        <v>1710152</v>
      </c>
      <c r="AY173" s="26">
        <v>-29.035255499244741</v>
      </c>
      <c r="AZ173" s="26">
        <v>0.34579433064471821</v>
      </c>
      <c r="BA173" s="26">
        <v>-4.9208575182677627</v>
      </c>
      <c r="BB173" s="26">
        <v>2.9373844442856411E-2</v>
      </c>
      <c r="BC173" s="26">
        <v>10.331604646897361</v>
      </c>
      <c r="BD173" s="25" t="s">
        <v>6515</v>
      </c>
      <c r="BE173" s="26">
        <f>VAR(AY173:AY174)</f>
        <v>16.848204310199662</v>
      </c>
      <c r="BF173" s="26">
        <f>VAR(BA173:BA174)</f>
        <v>0.6590337823480823</v>
      </c>
      <c r="BG173" s="26">
        <f>VAR(BC173:BC174)</f>
        <v>5.7112168640872767</v>
      </c>
      <c r="BH173" s="26">
        <v>1</v>
      </c>
      <c r="BI173" s="26">
        <f>AY173-AY174</f>
        <v>-5.8048607752812806</v>
      </c>
      <c r="BJ173" s="26">
        <f>BA173-BA174</f>
        <v>-1.1480712367689381</v>
      </c>
    </row>
    <row r="174" spans="44:62" x14ac:dyDescent="0.25">
      <c r="AR174" s="25">
        <v>1710467</v>
      </c>
      <c r="AS174" s="25" t="s">
        <v>2316</v>
      </c>
      <c r="AT174" s="25" t="s">
        <v>6757</v>
      </c>
      <c r="AU174" s="25">
        <v>2</v>
      </c>
      <c r="AV174" t="s">
        <v>6455</v>
      </c>
      <c r="AW174" s="25">
        <v>859950</v>
      </c>
      <c r="AX174" s="25" t="s">
        <v>6652</v>
      </c>
      <c r="AY174" s="26">
        <v>-23.23039472396346</v>
      </c>
      <c r="AZ174" s="26">
        <v>0.25707056675538598</v>
      </c>
      <c r="BA174" s="26">
        <v>-3.7727862814988247</v>
      </c>
      <c r="BB174" s="26">
        <v>4.1909535914663829E-2</v>
      </c>
      <c r="BC174" s="26">
        <v>6.9518955280271371</v>
      </c>
      <c r="BD174" s="25" t="s">
        <v>6622</v>
      </c>
    </row>
    <row r="175" spans="44:62" x14ac:dyDescent="0.25">
      <c r="AR175" s="25">
        <v>1710174</v>
      </c>
      <c r="AS175" s="25" t="s">
        <v>2321</v>
      </c>
      <c r="AT175" s="25" t="s">
        <v>6523</v>
      </c>
      <c r="AU175" s="25">
        <v>1</v>
      </c>
      <c r="AV175" t="s">
        <v>6455</v>
      </c>
      <c r="AW175" s="25">
        <v>839820</v>
      </c>
      <c r="AX175" s="25">
        <v>1710174</v>
      </c>
      <c r="AY175" s="26">
        <v>-23.320507829945385</v>
      </c>
      <c r="AZ175" s="26">
        <v>0.19365548548966061</v>
      </c>
      <c r="BA175" s="26">
        <v>-3.6617881813415796</v>
      </c>
      <c r="BB175" s="26">
        <v>5.3675614503865869E-2</v>
      </c>
      <c r="BC175" s="26">
        <v>5.9737976207872521</v>
      </c>
      <c r="BD175" s="25" t="s">
        <v>6532</v>
      </c>
      <c r="BE175" s="26">
        <f>VAR(AY175:AY176)</f>
        <v>6.6352935182558781</v>
      </c>
      <c r="BF175" s="26">
        <f>VAR(BA175:BA176)</f>
        <v>0.48666346510503899</v>
      </c>
      <c r="BG175" s="26">
        <f>VAR(BC175:BC176)</f>
        <v>9.0299959734274857</v>
      </c>
      <c r="BH175" s="26">
        <v>1</v>
      </c>
      <c r="BI175" s="26">
        <f>AY175-AY176</f>
        <v>-3.6428816940043163</v>
      </c>
      <c r="BJ175" s="26">
        <f>BA175-BA176</f>
        <v>-0.98657332733562075</v>
      </c>
    </row>
    <row r="176" spans="44:62" x14ac:dyDescent="0.25">
      <c r="AR176" s="25">
        <v>1710492</v>
      </c>
      <c r="AS176" s="25" t="s">
        <v>2321</v>
      </c>
      <c r="AT176" s="25" t="s">
        <v>6757</v>
      </c>
      <c r="AU176" s="25">
        <v>2</v>
      </c>
      <c r="AV176" t="s">
        <v>6455</v>
      </c>
      <c r="AW176" s="25">
        <v>862500</v>
      </c>
      <c r="AX176" s="25">
        <v>1710492</v>
      </c>
      <c r="AY176" s="26">
        <v>-19.677626135941068</v>
      </c>
      <c r="AZ176" s="26">
        <v>0.26099400247735904</v>
      </c>
      <c r="BA176" s="26">
        <v>-2.6752148540059588</v>
      </c>
      <c r="BB176" s="26">
        <v>4.9000332198010928E-2</v>
      </c>
      <c r="BC176" s="26">
        <v>1.7240926961066023</v>
      </c>
      <c r="BD176" s="25" t="s">
        <v>6481</v>
      </c>
    </row>
    <row r="177" spans="44:62" x14ac:dyDescent="0.25">
      <c r="AR177" s="25">
        <v>1710438</v>
      </c>
      <c r="AS177" s="25" t="s">
        <v>2345</v>
      </c>
      <c r="AT177" s="25" t="s">
        <v>6506</v>
      </c>
      <c r="AU177" s="25">
        <v>1</v>
      </c>
      <c r="AV177" t="s">
        <v>6455</v>
      </c>
      <c r="AW177" s="25">
        <v>854250</v>
      </c>
      <c r="AX177" s="25">
        <v>1710438</v>
      </c>
      <c r="AY177" s="26">
        <v>-65.823490751931828</v>
      </c>
      <c r="AZ177" s="26">
        <v>0.20343671886752471</v>
      </c>
      <c r="BA177" s="26">
        <v>-9.2671863654247275</v>
      </c>
      <c r="BB177" s="26">
        <v>7.9726605669281456E-2</v>
      </c>
      <c r="BC177" s="26">
        <v>8.3140001714659917</v>
      </c>
      <c r="BD177" s="25" t="s">
        <v>6467</v>
      </c>
      <c r="BE177" s="26">
        <f>VAR(AY177:AY178)</f>
        <v>0.7943811190382799</v>
      </c>
      <c r="BF177" s="26">
        <f>VAR(BA177:BA178)</f>
        <v>5.4594757924692934E-3</v>
      </c>
      <c r="BG177" s="26">
        <f>VAR(BC177:BC178)</f>
        <v>9.0104719330085042E-2</v>
      </c>
      <c r="BH177" s="26">
        <v>1</v>
      </c>
      <c r="BI177" s="26">
        <f>AY177-AY178</f>
        <v>-1.2604611212078538</v>
      </c>
      <c r="BJ177" s="26">
        <f>BA177-BA178</f>
        <v>-0.10449378730306691</v>
      </c>
    </row>
    <row r="178" spans="44:62" x14ac:dyDescent="0.25">
      <c r="AR178" s="25">
        <v>1710609</v>
      </c>
      <c r="AS178" s="25" t="s">
        <v>2345</v>
      </c>
      <c r="AT178" s="25" t="s">
        <v>6663</v>
      </c>
      <c r="AU178" s="25">
        <v>2</v>
      </c>
      <c r="AV178" t="s">
        <v>6455</v>
      </c>
      <c r="AW178" s="25">
        <v>868290</v>
      </c>
      <c r="AX178" s="25">
        <v>1710609</v>
      </c>
      <c r="AY178" s="26">
        <v>-64.563029630723975</v>
      </c>
      <c r="AZ178" s="26">
        <v>0.3288260119573917</v>
      </c>
      <c r="BA178" s="26">
        <v>-9.1626925781216606</v>
      </c>
      <c r="BB178" s="26">
        <v>4.8059116112203842E-2</v>
      </c>
      <c r="BC178" s="26">
        <v>8.7385109942493102</v>
      </c>
      <c r="BD178" s="25" t="s">
        <v>6653</v>
      </c>
    </row>
    <row r="179" spans="44:62" x14ac:dyDescent="0.25">
      <c r="AR179" s="25">
        <v>1710424</v>
      </c>
      <c r="AS179" s="25" t="s">
        <v>2347</v>
      </c>
      <c r="AT179" s="25" t="s">
        <v>6607</v>
      </c>
      <c r="AU179" s="25">
        <v>1</v>
      </c>
      <c r="AV179" t="s">
        <v>6455</v>
      </c>
      <c r="AW179" s="25">
        <v>854190</v>
      </c>
      <c r="AX179" s="25">
        <v>1710424</v>
      </c>
      <c r="AY179" s="26">
        <v>-71.767809369192406</v>
      </c>
      <c r="AZ179" s="26">
        <v>0.15616844926821302</v>
      </c>
      <c r="BA179" s="26">
        <v>-10.21467048315769</v>
      </c>
      <c r="BB179" s="26">
        <v>5.0106209001496926E-2</v>
      </c>
      <c r="BC179" s="26">
        <v>9.949554496069112</v>
      </c>
      <c r="BD179" s="25" t="s">
        <v>6467</v>
      </c>
      <c r="BE179" s="26">
        <f>VAR(AY179:AY180)</f>
        <v>0.88938921470720433</v>
      </c>
      <c r="BF179" s="26">
        <f>VAR(BA179:BA180)</f>
        <v>0.15747727254825364</v>
      </c>
      <c r="BG179" s="26">
        <f>VAR(BC179:BC180)</f>
        <v>4.9800303108576429</v>
      </c>
      <c r="BH179" s="26">
        <v>1</v>
      </c>
      <c r="BI179" s="26">
        <f>AY179-AY180</f>
        <v>-1.3337085249088005</v>
      </c>
      <c r="BJ179" s="26">
        <f>BA179-BA180</f>
        <v>-0.56120811210860744</v>
      </c>
    </row>
    <row r="180" spans="44:62" x14ac:dyDescent="0.25">
      <c r="AR180" s="25">
        <v>1710638</v>
      </c>
      <c r="AS180" s="25" t="s">
        <v>2347</v>
      </c>
      <c r="AT180" s="25" t="s">
        <v>6649</v>
      </c>
      <c r="AU180" s="25">
        <v>2</v>
      </c>
      <c r="AV180" t="s">
        <v>6455</v>
      </c>
      <c r="AW180" s="25">
        <v>868320</v>
      </c>
      <c r="AX180" s="25">
        <v>1710638</v>
      </c>
      <c r="AY180" s="26">
        <v>-70.434100844283606</v>
      </c>
      <c r="AZ180" s="26">
        <v>0.30324799850485717</v>
      </c>
      <c r="BA180" s="26">
        <v>-9.6534623710490823</v>
      </c>
      <c r="BB180" s="26">
        <v>5.7163991920346095E-2</v>
      </c>
      <c r="BC180" s="26">
        <v>6.7935981241090531</v>
      </c>
      <c r="BD180" s="25" t="s">
        <v>6660</v>
      </c>
    </row>
    <row r="181" spans="44:62" x14ac:dyDescent="0.25">
      <c r="AR181" s="25">
        <v>1710334</v>
      </c>
      <c r="AS181" s="25" t="s">
        <v>2355</v>
      </c>
      <c r="AT181" s="25" t="s">
        <v>6785</v>
      </c>
      <c r="AU181" s="25">
        <v>1</v>
      </c>
      <c r="AV181" t="s">
        <v>6455</v>
      </c>
      <c r="AW181" s="25">
        <v>855690</v>
      </c>
      <c r="AX181" s="25">
        <v>1710334</v>
      </c>
      <c r="AY181" s="26">
        <v>-32.684969636693346</v>
      </c>
      <c r="AZ181" s="26">
        <v>0.22188869223900423</v>
      </c>
      <c r="BA181" s="26">
        <v>-3.2462080332118228</v>
      </c>
      <c r="BB181" s="26">
        <v>4.1586017923330151E-2</v>
      </c>
      <c r="BC181" s="26">
        <v>-6.7153053709987631</v>
      </c>
      <c r="BD181" s="25" t="s">
        <v>6456</v>
      </c>
      <c r="BE181" s="26">
        <f>VAR(AY181:AY182)</f>
        <v>201.52561918698439</v>
      </c>
      <c r="BF181" s="26">
        <f>VAR(BA181:BA182)</f>
        <v>7.4724465525915633</v>
      </c>
      <c r="BG181" s="26">
        <f>VAR(BC181:BC182)</f>
        <v>58.869541889648474</v>
      </c>
      <c r="BH181" s="26">
        <v>1</v>
      </c>
      <c r="BI181" s="26">
        <f>AY181-AY182</f>
        <v>-20.076136041927207</v>
      </c>
      <c r="BJ181" s="26">
        <f>BA181-BA182</f>
        <v>-3.8658625305593999</v>
      </c>
    </row>
    <row r="182" spans="44:62" x14ac:dyDescent="0.25">
      <c r="AR182" s="25">
        <v>1711074</v>
      </c>
      <c r="AS182" s="25" t="s">
        <v>2355</v>
      </c>
      <c r="AT182" s="25" t="s">
        <v>6786</v>
      </c>
      <c r="AU182" s="25">
        <v>2</v>
      </c>
      <c r="AV182" t="s">
        <v>6455</v>
      </c>
      <c r="AW182" s="25">
        <v>880470</v>
      </c>
      <c r="AX182" s="25">
        <v>1711074</v>
      </c>
      <c r="AY182" s="26">
        <v>-12.608833594766139</v>
      </c>
      <c r="AZ182" s="26">
        <v>0.14000889136389397</v>
      </c>
      <c r="BA182" s="26">
        <v>0.61965449734757705</v>
      </c>
      <c r="BB182" s="26">
        <v>4.8117487514743748E-2</v>
      </c>
      <c r="BC182" s="26">
        <v>-17.566069573546756</v>
      </c>
      <c r="BD182" s="25" t="s">
        <v>6666</v>
      </c>
    </row>
    <row r="183" spans="44:62" x14ac:dyDescent="0.25">
      <c r="AR183" s="25">
        <v>1710372</v>
      </c>
      <c r="AS183" s="25" t="s">
        <v>2361</v>
      </c>
      <c r="AT183" s="25" t="s">
        <v>6543</v>
      </c>
      <c r="AU183" s="25">
        <v>1</v>
      </c>
      <c r="AV183" t="s">
        <v>6455</v>
      </c>
      <c r="AW183" s="25">
        <v>860310</v>
      </c>
      <c r="AX183" s="25">
        <v>1710372</v>
      </c>
      <c r="AY183" s="26">
        <v>-102.92971755234335</v>
      </c>
      <c r="AZ183" s="26">
        <v>0.23260529198834243</v>
      </c>
      <c r="BA183" s="26">
        <v>-13.175808863090111</v>
      </c>
      <c r="BB183" s="26">
        <v>9.6809332532435358E-2</v>
      </c>
      <c r="BC183" s="26">
        <v>2.4767533523775427</v>
      </c>
      <c r="BD183" s="25" t="s">
        <v>6524</v>
      </c>
      <c r="BE183" s="26">
        <f>VAR(AY183:AY184)</f>
        <v>0.19771850265207899</v>
      </c>
      <c r="BF183" s="26">
        <f>VAR(BA183:BA184)</f>
        <v>9.0663089477062021E-3</v>
      </c>
      <c r="BG183" s="26">
        <f>VAR(BC183:BC184)</f>
        <v>1.4553836505280628</v>
      </c>
      <c r="BH183" s="26">
        <v>1</v>
      </c>
      <c r="BI183" s="26">
        <f>AY183-AY184</f>
        <v>-0.62883782114640496</v>
      </c>
      <c r="BJ183" s="26">
        <f>BA183-BA184</f>
        <v>0.13465740935950166</v>
      </c>
    </row>
    <row r="184" spans="44:62" x14ac:dyDescent="0.25">
      <c r="AR184" s="25">
        <v>1711051</v>
      </c>
      <c r="AS184" s="25" t="s">
        <v>2361</v>
      </c>
      <c r="AT184" s="25" t="s">
        <v>6721</v>
      </c>
      <c r="AU184" s="25">
        <v>2</v>
      </c>
      <c r="AV184" t="s">
        <v>6455</v>
      </c>
      <c r="AW184" s="25">
        <v>880500</v>
      </c>
      <c r="AX184" s="25">
        <v>1711051</v>
      </c>
      <c r="AY184" s="26">
        <v>-102.30087973119694</v>
      </c>
      <c r="AZ184" s="26">
        <v>0.26384832625663679</v>
      </c>
      <c r="BA184" s="26">
        <v>-13.310466272449613</v>
      </c>
      <c r="BB184" s="26">
        <v>0.12224161164730996</v>
      </c>
      <c r="BC184" s="26">
        <v>4.1828504483999609</v>
      </c>
      <c r="BD184" s="25" t="s">
        <v>6556</v>
      </c>
    </row>
    <row r="185" spans="44:62" x14ac:dyDescent="0.25">
      <c r="AR185" s="25">
        <v>1710201</v>
      </c>
      <c r="AS185" s="25" t="s">
        <v>2393</v>
      </c>
      <c r="AT185" s="25" t="s">
        <v>6541</v>
      </c>
      <c r="AU185" s="25">
        <v>1</v>
      </c>
      <c r="AV185" t="s">
        <v>6455</v>
      </c>
      <c r="AW185" s="25">
        <v>839370</v>
      </c>
      <c r="AX185" s="25">
        <v>1710201</v>
      </c>
      <c r="AY185" s="26">
        <v>-47.648553848343852</v>
      </c>
      <c r="AZ185" s="26">
        <v>0.1247098249702577</v>
      </c>
      <c r="BA185" s="26">
        <v>-6.8008557809221273</v>
      </c>
      <c r="BB185" s="26">
        <v>3.1168559480274576E-2</v>
      </c>
      <c r="BC185" s="26">
        <v>6.7582923990331665</v>
      </c>
      <c r="BD185" s="25" t="s">
        <v>6542</v>
      </c>
      <c r="BE185" s="26">
        <f>VAR(AY185:AY186)</f>
        <v>5.3203569557931862</v>
      </c>
      <c r="BF185" s="26">
        <f>VAR(BA185:BA186)</f>
        <v>0.16225021024268912</v>
      </c>
      <c r="BG185" s="26">
        <f>VAR(BC185:BC186)</f>
        <v>0.8387512560811814</v>
      </c>
      <c r="BH185" s="26">
        <v>1</v>
      </c>
      <c r="BI185" s="26">
        <f>AY185-AY186</f>
        <v>-3.2620107160440739</v>
      </c>
      <c r="BJ185" s="26">
        <f>BA185-BA186</f>
        <v>-0.56964938381901042</v>
      </c>
    </row>
    <row r="186" spans="44:62" x14ac:dyDescent="0.25">
      <c r="AR186" s="25">
        <v>1711043</v>
      </c>
      <c r="AS186" s="25" t="s">
        <v>2393</v>
      </c>
      <c r="AT186" s="25" t="s">
        <v>6605</v>
      </c>
      <c r="AU186" s="25">
        <v>2</v>
      </c>
      <c r="AV186" t="s">
        <v>6455</v>
      </c>
      <c r="AW186" s="25">
        <v>839340</v>
      </c>
      <c r="AX186" s="25">
        <v>1711043</v>
      </c>
      <c r="AY186" s="26">
        <v>-44.386543132299778</v>
      </c>
      <c r="AZ186" s="26">
        <v>0.14734288133013804</v>
      </c>
      <c r="BA186" s="26">
        <v>-6.2312063971031169</v>
      </c>
      <c r="BB186" s="26">
        <v>8.2722021290907277E-2</v>
      </c>
      <c r="BC186" s="26">
        <v>5.463108044525157</v>
      </c>
      <c r="BD186" s="25" t="s">
        <v>6556</v>
      </c>
    </row>
    <row r="187" spans="44:62" x14ac:dyDescent="0.25">
      <c r="AR187" s="25">
        <v>1710040</v>
      </c>
      <c r="AS187" s="25" t="s">
        <v>2395</v>
      </c>
      <c r="AT187" s="25" t="s">
        <v>6464</v>
      </c>
      <c r="AU187" s="25">
        <v>1</v>
      </c>
      <c r="AV187" t="s">
        <v>6455</v>
      </c>
      <c r="AW187" s="25">
        <v>839460</v>
      </c>
      <c r="AX187" s="25">
        <v>1710040</v>
      </c>
      <c r="AY187" s="26">
        <v>-42.009490844351461</v>
      </c>
      <c r="AZ187" s="26">
        <v>0.17227495006862062</v>
      </c>
      <c r="BA187" s="26">
        <v>-6.3723387048154061</v>
      </c>
      <c r="BB187" s="26">
        <v>6.5640666650161106E-2</v>
      </c>
      <c r="BC187" s="26">
        <v>8.9692187941717876</v>
      </c>
      <c r="BD187" s="25" t="s">
        <v>6465</v>
      </c>
      <c r="BE187" s="26">
        <f>VAR(AY187:AY188)</f>
        <v>15.350464106868813</v>
      </c>
      <c r="BF187" s="26">
        <f>VAR(BA187:BA188)</f>
        <v>0.92155886130849751</v>
      </c>
      <c r="BG187" s="26">
        <f>VAR(BC187:BC188)</f>
        <v>14.151603852963333</v>
      </c>
      <c r="BH187" s="26">
        <v>1</v>
      </c>
      <c r="BI187" s="26">
        <f>AY187-AY188</f>
        <v>-5.5408418325862385</v>
      </c>
      <c r="BJ187" s="26">
        <f>BA187-BA188</f>
        <v>-1.3576147180319742</v>
      </c>
    </row>
    <row r="188" spans="44:62" x14ac:dyDescent="0.25">
      <c r="AR188" s="25">
        <v>1710884</v>
      </c>
      <c r="AS188" s="25" t="s">
        <v>2395</v>
      </c>
      <c r="AT188" s="25" t="s">
        <v>6587</v>
      </c>
      <c r="AU188" s="25">
        <v>2</v>
      </c>
      <c r="AV188" t="s">
        <v>6455</v>
      </c>
      <c r="AW188" s="25">
        <v>859320</v>
      </c>
      <c r="AX188" s="25">
        <v>1710884</v>
      </c>
      <c r="AY188" s="26">
        <v>-36.468649011765223</v>
      </c>
      <c r="AZ188" s="26">
        <v>0.22401444105548374</v>
      </c>
      <c r="BA188" s="26">
        <v>-5.0147239867834319</v>
      </c>
      <c r="BB188" s="26">
        <v>6.1762130662823538E-2</v>
      </c>
      <c r="BC188" s="26">
        <v>3.6491428825022325</v>
      </c>
      <c r="BD188" s="25" t="s">
        <v>6529</v>
      </c>
    </row>
    <row r="189" spans="44:62" x14ac:dyDescent="0.25">
      <c r="AR189" s="25">
        <v>1710796</v>
      </c>
      <c r="AS189" s="25" t="s">
        <v>2401</v>
      </c>
      <c r="AT189" s="25" t="s">
        <v>6767</v>
      </c>
      <c r="AU189" s="25">
        <v>1</v>
      </c>
      <c r="AV189" t="s">
        <v>6455</v>
      </c>
      <c r="AW189" s="25">
        <v>876210</v>
      </c>
      <c r="AX189" s="25">
        <v>1710796</v>
      </c>
      <c r="AY189" s="26">
        <v>-128.09381396871052</v>
      </c>
      <c r="AZ189" s="26">
        <v>0.35960784286895209</v>
      </c>
      <c r="BA189" s="26">
        <v>-15.761293359145306</v>
      </c>
      <c r="BB189" s="26">
        <v>6.7326425261515541E-2</v>
      </c>
      <c r="BC189" s="26">
        <v>-2.0034670955480749</v>
      </c>
      <c r="BD189" s="25" t="s">
        <v>6674</v>
      </c>
      <c r="BE189" s="26">
        <f>VAR(AY189:AY190)</f>
        <v>0.50339080964956184</v>
      </c>
      <c r="BF189" s="26">
        <f>VAR(BA189:BA190)</f>
        <v>5.7381004449012236E-2</v>
      </c>
      <c r="BG189" s="26">
        <f>VAR(BC189:BC190)</f>
        <v>1.4564777598250971</v>
      </c>
      <c r="BH189" s="26">
        <v>1</v>
      </c>
      <c r="BI189" s="26">
        <f>AY189-AY190</f>
        <v>1.0033850802653603</v>
      </c>
      <c r="BJ189" s="26">
        <f>BA189-BA190</f>
        <v>0.33876541868677279</v>
      </c>
    </row>
    <row r="190" spans="44:62" x14ac:dyDescent="0.25">
      <c r="AR190" s="25">
        <v>1710945</v>
      </c>
      <c r="AS190" s="25" t="s">
        <v>2401</v>
      </c>
      <c r="AT190" s="25" t="s">
        <v>6501</v>
      </c>
      <c r="AU190" s="25">
        <v>2</v>
      </c>
      <c r="AV190" t="s">
        <v>6455</v>
      </c>
      <c r="AW190" s="25">
        <v>875910</v>
      </c>
      <c r="AX190" s="25" t="s">
        <v>6762</v>
      </c>
      <c r="AY190" s="26">
        <v>-129.09719904897588</v>
      </c>
      <c r="AZ190" s="26">
        <v>0.19158938060935393</v>
      </c>
      <c r="BA190" s="26">
        <v>-16.100058777832079</v>
      </c>
      <c r="BB190" s="26">
        <v>1.9052384475078135E-2</v>
      </c>
      <c r="BC190" s="26">
        <v>-0.2967288263192529</v>
      </c>
      <c r="BD190" s="25" t="s">
        <v>6502</v>
      </c>
    </row>
    <row r="191" spans="44:62" x14ac:dyDescent="0.25">
      <c r="AR191" s="25">
        <v>1710865</v>
      </c>
      <c r="AS191" s="25" t="s">
        <v>2403</v>
      </c>
      <c r="AT191" s="25" t="s">
        <v>6787</v>
      </c>
      <c r="AU191" s="25">
        <v>1</v>
      </c>
      <c r="AV191" t="s">
        <v>6455</v>
      </c>
      <c r="AW191" s="25">
        <v>871800</v>
      </c>
      <c r="AX191" s="25">
        <v>1710865</v>
      </c>
      <c r="AY191" s="26">
        <v>-105.55420501026941</v>
      </c>
      <c r="AZ191" s="26">
        <v>0.28996978454030309</v>
      </c>
      <c r="BA191" s="26">
        <v>-13.212309851837993</v>
      </c>
      <c r="BB191" s="26">
        <v>7.438531604548354E-2</v>
      </c>
      <c r="BC191" s="26">
        <v>0.1442738044345333</v>
      </c>
      <c r="BD191" s="25" t="s">
        <v>6472</v>
      </c>
      <c r="BE191" s="26">
        <f>VAR(AY191:AY192)</f>
        <v>5.0619787913761218</v>
      </c>
      <c r="BF191" s="26">
        <f>VAR(BA191:BA192)</f>
        <v>3.6424928326040128E-2</v>
      </c>
      <c r="BG191" s="26">
        <f>VAR(BC191:BC192)</f>
        <v>0.52281417336108549</v>
      </c>
      <c r="BH191" s="26">
        <v>1</v>
      </c>
      <c r="BI191" s="26">
        <f>AY191-AY192</f>
        <v>-3.1818167110555322</v>
      </c>
      <c r="BJ191" s="26">
        <f>BA191-BA192</f>
        <v>-0.26990712597499211</v>
      </c>
    </row>
    <row r="192" spans="44:62" x14ac:dyDescent="0.25">
      <c r="AR192" s="25">
        <v>1711007</v>
      </c>
      <c r="AS192" s="25" t="s">
        <v>2403</v>
      </c>
      <c r="AT192" s="25" t="s">
        <v>6788</v>
      </c>
      <c r="AU192" s="25">
        <v>2</v>
      </c>
      <c r="AV192" t="s">
        <v>6455</v>
      </c>
      <c r="AW192" s="25">
        <v>882390</v>
      </c>
      <c r="AX192" s="25">
        <v>1711007</v>
      </c>
      <c r="AY192" s="26">
        <v>-102.37238829921388</v>
      </c>
      <c r="AZ192" s="26">
        <v>0.35627857826490544</v>
      </c>
      <c r="BA192" s="26">
        <v>-12.942402725863001</v>
      </c>
      <c r="BB192" s="26">
        <v>5.0379356477787199E-2</v>
      </c>
      <c r="BC192" s="26">
        <v>1.1668335076901286</v>
      </c>
      <c r="BD192" s="25" t="s">
        <v>6580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Metadata for NLA water isotopes</vt:lpstr>
      <vt:lpstr>NLA_07_water_isotopes</vt:lpstr>
      <vt:lpstr>NLA_12_water_isotopes</vt:lpstr>
      <vt:lpstr>NLA_17_water_isotopes</vt:lpstr>
      <vt:lpstr>2007 NLA QA Data</vt:lpstr>
      <vt:lpstr>2012 NLA QA Data</vt:lpstr>
      <vt:lpstr>2017 NLA QA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J. Renee</dc:creator>
  <cp:lastModifiedBy> J. Renee Brooks</cp:lastModifiedBy>
  <dcterms:created xsi:type="dcterms:W3CDTF">2024-05-23T20:48:10Z</dcterms:created>
  <dcterms:modified xsi:type="dcterms:W3CDTF">2025-06-02T20:00:57Z</dcterms:modified>
</cp:coreProperties>
</file>