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epa.sharepoint.com/sites/HEIDEJ/Shared Documents/EJ benefits and AQ paper/SciHub/"/>
    </mc:Choice>
  </mc:AlternateContent>
  <xr:revisionPtr revIDLastSave="302" documentId="13_ncr:1_{01B73484-6984-45F5-932B-45C406CFD6D0}" xr6:coauthVersionLast="47" xr6:coauthVersionMax="47" xr10:uidLastSave="{C7B2FAEA-DFA1-4B74-9FDC-28A0CAF6604C}"/>
  <bookViews>
    <workbookView xWindow="30285" yWindow="-2100" windowWidth="26175" windowHeight="15225" tabRatio="829" xr2:uid="{00000000-000D-0000-FFFF-FFFF00000000}"/>
  </bookViews>
  <sheets>
    <sheet name="ReadMe" sheetId="9" r:id="rId1"/>
    <sheet name="Study Info" sheetId="5" r:id="rId2"/>
    <sheet name="HIFs (for import)" sheetId="7" r:id="rId3"/>
    <sheet name="QC_Beta calcs (linear)" sheetId="4" r:id="rId4"/>
  </sheets>
  <definedNames>
    <definedName name="_xlnm._FilterDatabase" localSheetId="2" hidden="1">'HIFs (for import)'!$A$1:$AH$59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2" i="4" l="1"/>
  <c r="T52" i="4"/>
  <c r="U52" i="4"/>
  <c r="C43" i="5"/>
  <c r="C42" i="5"/>
  <c r="C39" i="5"/>
  <c r="C17" i="5"/>
  <c r="C16" i="5"/>
  <c r="C15" i="5"/>
  <c r="C14" i="5"/>
  <c r="C13" i="5"/>
  <c r="C12" i="5"/>
  <c r="C22" i="5"/>
  <c r="C36" i="5"/>
  <c r="C35" i="5"/>
  <c r="C34" i="5"/>
  <c r="C33" i="5"/>
  <c r="C9" i="5"/>
  <c r="C8" i="5"/>
  <c r="C7" i="5"/>
  <c r="C6" i="5"/>
  <c r="C32" i="5"/>
  <c r="C31" i="5"/>
  <c r="C5" i="5"/>
  <c r="C4" i="5"/>
  <c r="C51" i="5"/>
  <c r="C50" i="5"/>
  <c r="C19" i="5"/>
  <c r="C18" i="5"/>
  <c r="C2" i="5"/>
  <c r="C3" i="5"/>
  <c r="C23" i="5"/>
  <c r="C24" i="5"/>
  <c r="C25" i="5"/>
  <c r="C26" i="5"/>
  <c r="C27" i="5"/>
  <c r="C28" i="5"/>
  <c r="C29" i="5"/>
  <c r="C30" i="5"/>
  <c r="C44" i="5"/>
  <c r="C45" i="5"/>
  <c r="C46" i="5"/>
  <c r="C47" i="5"/>
  <c r="C48" i="5"/>
  <c r="C49" i="5"/>
  <c r="C10" i="5"/>
  <c r="C11" i="5"/>
  <c r="C20" i="5"/>
  <c r="C21" i="5"/>
  <c r="C40" i="5"/>
  <c r="C41" i="5"/>
  <c r="C37" i="5"/>
  <c r="C38" i="5"/>
  <c r="U82" i="4"/>
  <c r="T82" i="4"/>
  <c r="S82" i="4"/>
  <c r="U81" i="4"/>
  <c r="T81" i="4"/>
  <c r="S81" i="4"/>
  <c r="S65" i="4"/>
  <c r="S33" i="4"/>
  <c r="S79" i="4"/>
  <c r="S28" i="4"/>
  <c r="S26" i="4"/>
  <c r="S27" i="4"/>
  <c r="T26" i="4"/>
  <c r="T27" i="4"/>
  <c r="U26" i="4"/>
  <c r="U27" i="4"/>
  <c r="T28" i="4"/>
  <c r="U28" i="4"/>
  <c r="S84" i="4"/>
  <c r="S86" i="4"/>
  <c r="S87" i="4"/>
  <c r="S83" i="4"/>
  <c r="S85" i="4"/>
  <c r="T84" i="4"/>
  <c r="T86" i="4"/>
  <c r="T87" i="4"/>
  <c r="T83" i="4"/>
  <c r="T85" i="4"/>
  <c r="U84" i="4"/>
  <c r="U86" i="4"/>
  <c r="U87" i="4"/>
  <c r="U83" i="4"/>
  <c r="U85" i="4"/>
  <c r="S88" i="4"/>
  <c r="S90" i="4"/>
  <c r="T88" i="4"/>
  <c r="T90" i="4"/>
  <c r="U88" i="4"/>
  <c r="U90" i="4"/>
  <c r="S92" i="4"/>
  <c r="T92" i="4"/>
  <c r="U92" i="4"/>
  <c r="S91" i="4"/>
  <c r="T91" i="4"/>
  <c r="U91" i="4"/>
  <c r="S89" i="4"/>
  <c r="T89" i="4"/>
  <c r="U89" i="4"/>
  <c r="S69" i="4"/>
  <c r="T69" i="4"/>
  <c r="U69" i="4"/>
  <c r="S70" i="4"/>
  <c r="T70" i="4"/>
  <c r="U70" i="4"/>
  <c r="S77" i="4"/>
  <c r="S75" i="4"/>
  <c r="S74" i="4"/>
  <c r="S66" i="4"/>
  <c r="S67" i="4"/>
  <c r="S80" i="4"/>
  <c r="S68" i="4"/>
  <c r="T77" i="4"/>
  <c r="T75" i="4"/>
  <c r="T74" i="4"/>
  <c r="T66" i="4"/>
  <c r="T67" i="4"/>
  <c r="T80" i="4"/>
  <c r="T79" i="4"/>
  <c r="T68" i="4"/>
  <c r="U77" i="4"/>
  <c r="U75" i="4"/>
  <c r="U74" i="4"/>
  <c r="U66" i="4"/>
  <c r="U67" i="4"/>
  <c r="U80" i="4"/>
  <c r="U79" i="4"/>
  <c r="U68" i="4"/>
  <c r="S78" i="4"/>
  <c r="T78" i="4"/>
  <c r="U78" i="4"/>
  <c r="V52" i="4" l="1"/>
  <c r="V81" i="4"/>
  <c r="V82" i="4"/>
  <c r="V79" i="4"/>
  <c r="V28" i="4"/>
  <c r="V26" i="4"/>
  <c r="V27" i="4"/>
  <c r="V86" i="4"/>
  <c r="V84" i="4"/>
  <c r="V88" i="4"/>
  <c r="V92" i="4"/>
  <c r="V83" i="4"/>
  <c r="V87" i="4"/>
  <c r="V89" i="4"/>
  <c r="V68" i="4"/>
  <c r="V90" i="4"/>
  <c r="V91" i="4"/>
  <c r="V85" i="4"/>
  <c r="V69" i="4"/>
  <c r="V70" i="4"/>
  <c r="V78" i="4"/>
  <c r="V75" i="4"/>
  <c r="V77" i="4"/>
  <c r="V80" i="4"/>
  <c r="V74" i="4"/>
  <c r="V67" i="4"/>
  <c r="V66" i="4"/>
  <c r="S63" i="4"/>
  <c r="S72" i="4"/>
  <c r="T63" i="4"/>
  <c r="T72" i="4"/>
  <c r="U63" i="4"/>
  <c r="U72" i="4"/>
  <c r="S62" i="4"/>
  <c r="S71" i="4"/>
  <c r="T62" i="4"/>
  <c r="T71" i="4"/>
  <c r="U62" i="4"/>
  <c r="U71" i="4"/>
  <c r="S73" i="4"/>
  <c r="T73" i="4"/>
  <c r="U73" i="4"/>
  <c r="S64" i="4"/>
  <c r="T64" i="4"/>
  <c r="U64" i="4"/>
  <c r="S76" i="4"/>
  <c r="T76" i="4"/>
  <c r="U76" i="4"/>
  <c r="T65" i="4"/>
  <c r="U65" i="4"/>
  <c r="S49" i="4"/>
  <c r="S59" i="4"/>
  <c r="S18" i="4"/>
  <c r="T18" i="4"/>
  <c r="U18" i="4"/>
  <c r="S16" i="4"/>
  <c r="T16" i="4"/>
  <c r="U16" i="4"/>
  <c r="S15" i="4"/>
  <c r="T15" i="4"/>
  <c r="U15" i="4"/>
  <c r="S9" i="4"/>
  <c r="T9" i="4"/>
  <c r="U9" i="4"/>
  <c r="S17" i="4"/>
  <c r="T17" i="4"/>
  <c r="U17" i="4"/>
  <c r="V16" i="4" l="1"/>
  <c r="V18" i="4"/>
  <c r="V64" i="4"/>
  <c r="V73" i="4"/>
  <c r="V62" i="4"/>
  <c r="V17" i="4"/>
  <c r="V9" i="4"/>
  <c r="V72" i="4"/>
  <c r="V63" i="4"/>
  <c r="V15" i="4"/>
  <c r="V71" i="4"/>
  <c r="V65" i="4"/>
  <c r="V76" i="4"/>
  <c r="S53" i="4"/>
  <c r="T53" i="4"/>
  <c r="U53" i="4"/>
  <c r="S58" i="4"/>
  <c r="S61" i="4"/>
  <c r="S60" i="4"/>
  <c r="T58" i="4"/>
  <c r="T61" i="4"/>
  <c r="T60" i="4"/>
  <c r="U58" i="4"/>
  <c r="U61" i="4"/>
  <c r="U60" i="4"/>
  <c r="S32" i="4"/>
  <c r="T32" i="4"/>
  <c r="U32" i="4"/>
  <c r="T59" i="4"/>
  <c r="U59" i="4"/>
  <c r="T49" i="4"/>
  <c r="U49" i="4"/>
  <c r="S48" i="4"/>
  <c r="T48" i="4"/>
  <c r="U48" i="4"/>
  <c r="S46" i="4"/>
  <c r="T46" i="4"/>
  <c r="U46" i="4"/>
  <c r="S47" i="4"/>
  <c r="T47" i="4"/>
  <c r="U47" i="4"/>
  <c r="S56" i="4"/>
  <c r="T56" i="4"/>
  <c r="U56" i="4"/>
  <c r="S57" i="4"/>
  <c r="T57" i="4"/>
  <c r="U57" i="4"/>
  <c r="S37" i="4"/>
  <c r="T37" i="4"/>
  <c r="U37" i="4"/>
  <c r="S38" i="4"/>
  <c r="T38" i="4"/>
  <c r="U38" i="4"/>
  <c r="S40" i="4"/>
  <c r="T40" i="4"/>
  <c r="U40" i="4"/>
  <c r="S39" i="4"/>
  <c r="T39" i="4"/>
  <c r="U39" i="4"/>
  <c r="S36" i="4"/>
  <c r="T36" i="4"/>
  <c r="U36" i="4"/>
  <c r="S42" i="4"/>
  <c r="S43" i="4"/>
  <c r="S44" i="4"/>
  <c r="S45" i="4"/>
  <c r="T42" i="4"/>
  <c r="T43" i="4"/>
  <c r="T44" i="4"/>
  <c r="T45" i="4"/>
  <c r="U42" i="4"/>
  <c r="U43" i="4"/>
  <c r="U44" i="4"/>
  <c r="U45" i="4"/>
  <c r="S35" i="4"/>
  <c r="T35" i="4"/>
  <c r="U35" i="4"/>
  <c r="S34" i="4"/>
  <c r="T34" i="4"/>
  <c r="U34" i="4"/>
  <c r="T33" i="4"/>
  <c r="U33" i="4"/>
  <c r="S51" i="4"/>
  <c r="S41" i="4"/>
  <c r="S50" i="4"/>
  <c r="T51" i="4"/>
  <c r="T41" i="4"/>
  <c r="T50" i="4"/>
  <c r="U51" i="4"/>
  <c r="U41" i="4"/>
  <c r="U50" i="4"/>
  <c r="S54" i="4"/>
  <c r="T54" i="4"/>
  <c r="U54" i="4"/>
  <c r="S55" i="4"/>
  <c r="T55" i="4"/>
  <c r="U55" i="4"/>
  <c r="S30" i="4"/>
  <c r="T30" i="4"/>
  <c r="U30" i="4"/>
  <c r="S29" i="4"/>
  <c r="T29" i="4"/>
  <c r="U29" i="4"/>
  <c r="T19" i="4"/>
  <c r="U19" i="4"/>
  <c r="S10" i="4"/>
  <c r="S19" i="4"/>
  <c r="U31" i="4"/>
  <c r="T31" i="4"/>
  <c r="S31" i="4"/>
  <c r="U2" i="4"/>
  <c r="T2" i="4"/>
  <c r="S2" i="4"/>
  <c r="U4" i="4"/>
  <c r="T4" i="4"/>
  <c r="S4" i="4"/>
  <c r="U3" i="4"/>
  <c r="T3" i="4"/>
  <c r="S3" i="4"/>
  <c r="U5" i="4"/>
  <c r="T5" i="4"/>
  <c r="S5" i="4"/>
  <c r="U11" i="4"/>
  <c r="T11" i="4"/>
  <c r="S11" i="4"/>
  <c r="U12" i="4"/>
  <c r="T12" i="4"/>
  <c r="S12" i="4"/>
  <c r="U13" i="4"/>
  <c r="T13" i="4"/>
  <c r="S13" i="4"/>
  <c r="U14" i="4"/>
  <c r="T14" i="4"/>
  <c r="S14" i="4"/>
  <c r="U22" i="4"/>
  <c r="T22" i="4"/>
  <c r="S22" i="4"/>
  <c r="U24" i="4"/>
  <c r="T24" i="4"/>
  <c r="S24" i="4"/>
  <c r="U25" i="4"/>
  <c r="T25" i="4"/>
  <c r="S25" i="4"/>
  <c r="U23" i="4"/>
  <c r="T23" i="4"/>
  <c r="S23" i="4"/>
  <c r="U8" i="4"/>
  <c r="T8" i="4"/>
  <c r="S8" i="4"/>
  <c r="U7" i="4"/>
  <c r="T7" i="4"/>
  <c r="S7" i="4"/>
  <c r="U6" i="4"/>
  <c r="T6" i="4"/>
  <c r="S6" i="4"/>
  <c r="U20" i="4"/>
  <c r="T20" i="4"/>
  <c r="S20" i="4"/>
  <c r="U21" i="4"/>
  <c r="T21" i="4"/>
  <c r="S21" i="4"/>
  <c r="U10" i="4"/>
  <c r="T10" i="4"/>
  <c r="V37" i="4" l="1"/>
  <c r="V47" i="4"/>
  <c r="V45" i="4"/>
  <c r="V57" i="4"/>
  <c r="V60" i="4"/>
  <c r="V44" i="4"/>
  <c r="V54" i="4"/>
  <c r="V33" i="4"/>
  <c r="V39" i="4"/>
  <c r="V48" i="4"/>
  <c r="V19" i="4"/>
  <c r="V40" i="4"/>
  <c r="V36" i="4"/>
  <c r="V43" i="4"/>
  <c r="V38" i="4"/>
  <c r="V61" i="4"/>
  <c r="V42" i="4"/>
  <c r="V55" i="4"/>
  <c r="V50" i="4"/>
  <c r="V41" i="4"/>
  <c r="V46" i="4"/>
  <c r="V51" i="4"/>
  <c r="V49" i="4"/>
  <c r="V53" i="4"/>
  <c r="V58" i="4"/>
  <c r="V59" i="4"/>
  <c r="V32" i="4"/>
  <c r="V30" i="4"/>
  <c r="V56" i="4"/>
  <c r="V34" i="4"/>
  <c r="V35" i="4"/>
  <c r="V29" i="4"/>
  <c r="V10" i="4"/>
  <c r="V11" i="4"/>
  <c r="V4" i="4"/>
  <c r="V13" i="4"/>
  <c r="V5" i="4"/>
  <c r="V2" i="4"/>
  <c r="V8" i="4"/>
  <c r="V7" i="4"/>
  <c r="V12" i="4"/>
  <c r="V25" i="4"/>
  <c r="V3" i="4"/>
  <c r="V24" i="4"/>
  <c r="V6" i="4"/>
  <c r="V23" i="4"/>
  <c r="V21" i="4"/>
  <c r="V22" i="4"/>
  <c r="V20" i="4"/>
  <c r="V14" i="4"/>
  <c r="V3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tc={8B0F2B23-1C59-408C-BE29-3634C92C2E1B}</author>
  </authors>
  <commentList>
    <comment ref="T22" authorId="0" shapeId="0" xr:uid="{8B0F2B23-1C59-408C-BE29-3634C92C2E1B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Assumed based on CPH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tc={122144CB-8481-41EC-B7BD-AE41E059F4B8}</author>
  </authors>
  <commentList>
    <comment ref="G78" authorId="0" shapeId="0" xr:uid="{122144CB-8481-41EC-B7BD-AE41E059F4B8}">
      <text>
        <t>[Threaded comment]
Your version of Excel allows you to read this threaded comment; however, any edits to it will get removed if the file is opened in a newer version of Excel. Learn more: https://go.microsoft.com/fwlink/?linkid=870924
Comment:
    Non-accidental in this table corresponds to O3-adjusted in S3, so tdoes that mean all of these are O3-adjusted?</t>
      </text>
    </comment>
  </commentList>
</comments>
</file>

<file path=xl/sharedStrings.xml><?xml version="1.0" encoding="utf-8"?>
<sst xmlns="http://schemas.openxmlformats.org/spreadsheetml/2006/main" count="2493" uniqueCount="350">
  <si>
    <t>Endpoint Group</t>
  </si>
  <si>
    <t>Endpoint</t>
  </si>
  <si>
    <t>Pollutant</t>
  </si>
  <si>
    <t>Metric</t>
  </si>
  <si>
    <t>Seasonal Metric</t>
  </si>
  <si>
    <t>Metric Statistic</t>
  </si>
  <si>
    <t>Study Author</t>
  </si>
  <si>
    <t>Study Year</t>
  </si>
  <si>
    <t>Geographic Area</t>
  </si>
  <si>
    <t>Geographic Area Feature</t>
  </si>
  <si>
    <t>Study Location</t>
  </si>
  <si>
    <t>Other Pollutants</t>
  </si>
  <si>
    <t>Qualifier</t>
  </si>
  <si>
    <t>Reference</t>
  </si>
  <si>
    <t>Race</t>
  </si>
  <si>
    <t>Ethnicity</t>
  </si>
  <si>
    <t>Gender</t>
  </si>
  <si>
    <t>Start Age</t>
  </si>
  <si>
    <t>End Age</t>
  </si>
  <si>
    <t>Function</t>
  </si>
  <si>
    <t>Baseline Function</t>
  </si>
  <si>
    <t>Beta</t>
  </si>
  <si>
    <t>Distribution Beta</t>
  </si>
  <si>
    <t>Parameter 1 Beta</t>
  </si>
  <si>
    <t>Parameter 2 Beta</t>
  </si>
  <si>
    <t>A</t>
  </si>
  <si>
    <t>Name A</t>
  </si>
  <si>
    <t>B</t>
  </si>
  <si>
    <t>Name B</t>
  </si>
  <si>
    <t>C</t>
  </si>
  <si>
    <t>Name C</t>
  </si>
  <si>
    <t>Incidence DataSet</t>
  </si>
  <si>
    <t>Prevalence DataSet</t>
  </si>
  <si>
    <t>Variable DataSet</t>
  </si>
  <si>
    <t>Mortality</t>
  </si>
  <si>
    <t>Mortality, All Cause</t>
  </si>
  <si>
    <t>PM2.5</t>
  </si>
  <si>
    <t>D24HourMean</t>
  </si>
  <si>
    <t>QuarterlyMean</t>
  </si>
  <si>
    <t>Mean</t>
  </si>
  <si>
    <t>Pope</t>
  </si>
  <si>
    <t>Nationwide US</t>
  </si>
  <si>
    <t>AGE: 18-64; Table S3</t>
  </si>
  <si>
    <t>Pope et al., 2019</t>
  </si>
  <si>
    <t>ALL</t>
  </si>
  <si>
    <t>(1-(1/EXP(Beta*DELTAQ)))*Incidence*POP</t>
  </si>
  <si>
    <t>Incidence*POP</t>
  </si>
  <si>
    <t>Normal</t>
  </si>
  <si>
    <t>EPA Standard Variables</t>
  </si>
  <si>
    <t>Di</t>
  </si>
  <si>
    <t>AGE: 65-74 GEE; Table S3</t>
  </si>
  <si>
    <t>Di et al., 2017</t>
  </si>
  <si>
    <t>AGE: 65-74; Table S3</t>
  </si>
  <si>
    <t>Mortality, Non-Accidental</t>
  </si>
  <si>
    <t>Wang</t>
  </si>
  <si>
    <t>AGE: 65-74; Table S5</t>
  </si>
  <si>
    <t>Wang et al., 2020</t>
  </si>
  <si>
    <t>AGE: 75-84 GEE; Table S3</t>
  </si>
  <si>
    <t>AGE: 75-99; Table S3</t>
  </si>
  <si>
    <t>HA, All Respiratory</t>
  </si>
  <si>
    <t>Ostro</t>
  </si>
  <si>
    <t>AGE: Full year PM2.5 3 day lag (0-4); Supplemental materials</t>
  </si>
  <si>
    <t>AGE: Full year PM2.5 3 day lag (5-18); Supplemental materials</t>
  </si>
  <si>
    <t>EDUCATION: &lt;HS; Table S3</t>
  </si>
  <si>
    <t>EDUCATION: &gt;College graduate; Table S3</t>
  </si>
  <si>
    <t>EDUCATION: College graduate; Table S3</t>
  </si>
  <si>
    <t>EDUCATION: HS graduate; Table S3</t>
  </si>
  <si>
    <t>EDUCATION: Some college; Table S3</t>
  </si>
  <si>
    <t>Parker</t>
  </si>
  <si>
    <t>ETHNICITY: Hispanic; Table 4 Sample Adult Subset adjusted for BMI and smoking  (non-accidental mortality)</t>
  </si>
  <si>
    <t>Parker et al., 2018</t>
  </si>
  <si>
    <t>HISPANIC</t>
  </si>
  <si>
    <t>ETHNICITY: Hispanic; Table S3</t>
  </si>
  <si>
    <t>LOCATION: Midwest; Table S3</t>
  </si>
  <si>
    <t>LOCATION: Northeast; Table S3</t>
  </si>
  <si>
    <t>LOCATION: South; Table S3</t>
  </si>
  <si>
    <t>LOCATION: West; Table S3</t>
  </si>
  <si>
    <t>Wu</t>
  </si>
  <si>
    <t>Wu et al., 2020</t>
  </si>
  <si>
    <t>if (Q1&gt;=A) then Result :=0 else Result := (1-(1/EXP(Beta*DELTAQ)))*Incidence*POP</t>
  </si>
  <si>
    <t>Upper limit</t>
  </si>
  <si>
    <t>if (Q1&gt;A) then Result :=0 else Result := (1-(1/EXP(Beta*DELTAQ)))*Incidence*POP</t>
  </si>
  <si>
    <t>Awad</t>
  </si>
  <si>
    <t>Awad et al., 2019</t>
  </si>
  <si>
    <t>BLACK</t>
  </si>
  <si>
    <t>WHITE</t>
  </si>
  <si>
    <t>RACE&amp;SEX: Black Female GEE; Table S3</t>
  </si>
  <si>
    <t>RACE&amp;SEX: Black Male GEE; Table S3</t>
  </si>
  <si>
    <t>RACE&amp;SEX: White Female GEE; Table S3</t>
  </si>
  <si>
    <t>RACE&amp;SEX: White Male GEE; Table S3</t>
  </si>
  <si>
    <t>NON-HISPANIC</t>
  </si>
  <si>
    <t>RACE/ETHNICITY: Non-Hispanic Black; Table S3</t>
  </si>
  <si>
    <t>RACE/ETHNICITY: Non-Hispanic White; Table S3</t>
  </si>
  <si>
    <t>RACE: Asian; Table S3</t>
  </si>
  <si>
    <t>ASIAN</t>
  </si>
  <si>
    <t>RACE: Black movers; Table 2</t>
  </si>
  <si>
    <t>RACE: Black; Table S3</t>
  </si>
  <si>
    <t>RACE: Native American; Table S3</t>
  </si>
  <si>
    <t>NATAMER</t>
  </si>
  <si>
    <t>RACE: White movers; Table 2</t>
  </si>
  <si>
    <t>RACE: White; Table S3</t>
  </si>
  <si>
    <t>REFERENCE: Cox; Table S3</t>
  </si>
  <si>
    <t>REFERENCE: Full year PM2.5 3 day lag (0-18); Supplemental materials</t>
  </si>
  <si>
    <t>REFERENCE: Non-O3 Adjusted, SES-Adjusted; Table S3</t>
  </si>
  <si>
    <t>REFERENCE: Single-pollutant GEE; Table S3</t>
  </si>
  <si>
    <t>REFERENCE: Single-pollutant subset plus BMI/smoking; Table 3</t>
  </si>
  <si>
    <t>REFERENCE: Subcohort complete complex CPH; Table 2 and S2</t>
  </si>
  <si>
    <t>SEX: Female GEE; Table S3</t>
  </si>
  <si>
    <t>SEX: Female; Table S3</t>
  </si>
  <si>
    <t>SEX: Female; Table S5</t>
  </si>
  <si>
    <t>SEX: Male GEE; Table S3</t>
  </si>
  <si>
    <t>SEX: Male; Table S3</t>
  </si>
  <si>
    <t>SEX: Male; Table S5</t>
  </si>
  <si>
    <t>STAT APPROACH: Matching; Table S3</t>
  </si>
  <si>
    <t>STAT APPROACH: Poisson; Table S3</t>
  </si>
  <si>
    <t>STAT APPROACH: Weighting; Table S3</t>
  </si>
  <si>
    <t>STAT APPROACH:Adjustment; Table S3</t>
  </si>
  <si>
    <t>Probability of Dying</t>
  </si>
  <si>
    <t>Schwartz</t>
  </si>
  <si>
    <t>Schwartz et al., 2021</t>
  </si>
  <si>
    <t>AGE: 75-99; Table S5</t>
  </si>
  <si>
    <t>ETHNICITY: Hispanic; Table 4 Sample Adult Subset adjusted for BMI and smoking</t>
  </si>
  <si>
    <t>RACE/ETHNICITY: Non-Hispanic Black</t>
  </si>
  <si>
    <t>RACE/ETHNICITY: Non-Hispanic White</t>
  </si>
  <si>
    <t>RACE: Black; Table S5 and Figure 2</t>
  </si>
  <si>
    <t>RACE: White; Table S5 and Figure 2</t>
  </si>
  <si>
    <t>REFERENCE:Cox; Table S3</t>
  </si>
  <si>
    <t>AGE: 85-99 GEE; Table S3</t>
  </si>
  <si>
    <t>INCOME: $0-35,000; Table S3</t>
  </si>
  <si>
    <t>INCOME: $35-50,000; Table S3</t>
  </si>
  <si>
    <t>INCOME: $50-75,000; Table S3</t>
  </si>
  <si>
    <t>INCOME: $75,000+; Table S3</t>
  </si>
  <si>
    <t>INCOME: High; Table S5</t>
  </si>
  <si>
    <t>INCOME: Low; Table S5</t>
  </si>
  <si>
    <t>INCOME: Medium; Table S5</t>
  </si>
  <si>
    <t>REFERENCE: All; Figure 1 and text</t>
  </si>
  <si>
    <t>SEX: Female; Figure 1 and text</t>
  </si>
  <si>
    <t>SEX: Male; Figure 1 and text</t>
  </si>
  <si>
    <t>URBANICITY: Non-urban; Table S5</t>
  </si>
  <si>
    <t>URBANICITY: Population Density (high) GEE; Table S3</t>
  </si>
  <si>
    <t>URBANICITY: Population Density (low) GEE; Table S3</t>
  </si>
  <si>
    <t>URBANICITY: Population Density (medium-high) GEE; Table S3</t>
  </si>
  <si>
    <t>URBANICITY: Population Density (medium-low) GEE; Table S3</t>
  </si>
  <si>
    <t>URBANICITY: Rural; Table S3</t>
  </si>
  <si>
    <t>URBANICITY: Urban; Table S3</t>
  </si>
  <si>
    <t>URBANICITY: Urban; Table S5</t>
  </si>
  <si>
    <t>QC?</t>
  </si>
  <si>
    <t>Study Name &amp; Year</t>
  </si>
  <si>
    <t>Health Effect</t>
  </si>
  <si>
    <t>SP/MP</t>
  </si>
  <si>
    <t>Excess Risk (%)</t>
  </si>
  <si>
    <t>Relative Risk</t>
  </si>
  <si>
    <t>Age Range</t>
  </si>
  <si>
    <t>Averaging Time</t>
  </si>
  <si>
    <t>Functional Form</t>
  </si>
  <si>
    <t>5% Confidence Interval</t>
  </si>
  <si>
    <t>95% Confidence Interval</t>
  </si>
  <si>
    <t>5% C.I.</t>
  </si>
  <si>
    <t>95% C.I.</t>
  </si>
  <si>
    <t>Exposure Change</t>
  </si>
  <si>
    <t>Beta Coefficient</t>
  </si>
  <si>
    <t>Standard Error Calc 2</t>
  </si>
  <si>
    <t>Standard Error Calc 1</t>
  </si>
  <si>
    <t>Standard Error</t>
  </si>
  <si>
    <t>X</t>
  </si>
  <si>
    <t>All-Cause Mortality</t>
  </si>
  <si>
    <t>RACE&amp;LOW EXPOSURE: Black movers ≤12; Table 2</t>
  </si>
  <si>
    <t>SP</t>
  </si>
  <si>
    <t>65-99</t>
  </si>
  <si>
    <t>Annual</t>
  </si>
  <si>
    <t>CPH</t>
  </si>
  <si>
    <t>RACE&amp;LOW EXPOSURE: White movers ≤12; Table 2</t>
  </si>
  <si>
    <t>65-74</t>
  </si>
  <si>
    <t>GEE</t>
  </si>
  <si>
    <t>75-84</t>
  </si>
  <si>
    <t>85-99</t>
  </si>
  <si>
    <t>LOW EXPOSURE: (&lt;12) GEE; Table S3</t>
  </si>
  <si>
    <t>--</t>
  </si>
  <si>
    <t>Ostro et al, 2009</t>
  </si>
  <si>
    <t>0-4</t>
  </si>
  <si>
    <t>Poisson Regression</t>
  </si>
  <si>
    <t>5-18</t>
  </si>
  <si>
    <t>0-18</t>
  </si>
  <si>
    <t>Non-Accidental Mortality</t>
  </si>
  <si>
    <t>25-99</t>
  </si>
  <si>
    <t>Discrete-time PH</t>
  </si>
  <si>
    <t>RACE/ETHNICITY: Non-Hispanic Black; Table 4 Sample Adult Subset adjusted for BMI and smoking</t>
  </si>
  <si>
    <t>RACE/ETHNICITY: Non-Hispanic White; Table 4 Sample Adult Subset adjusted for BMI and smoking</t>
  </si>
  <si>
    <t>18-64</t>
  </si>
  <si>
    <t>75-99</t>
  </si>
  <si>
    <t>18-99</t>
  </si>
  <si>
    <t>LOW EXPOSURE: &lt;12 GEE; Figure 1 and text</t>
  </si>
  <si>
    <t>DiD</t>
  </si>
  <si>
    <t>SP?</t>
  </si>
  <si>
    <t>LOW EXPOSURE: &lt;10; Table S4</t>
  </si>
  <si>
    <t>LOW EXPOSURE: &lt;12; Table S4</t>
  </si>
  <si>
    <t>LOW EXPOSURE: &lt;8; Table S4</t>
  </si>
  <si>
    <t>X*</t>
  </si>
  <si>
    <t>LOW EXPOSURE&amp;STAT APPROACH: Cox ; Table S3</t>
  </si>
  <si>
    <t>LOW EXPOSURE&amp;STAT APPROACH: Matching; Table S3</t>
  </si>
  <si>
    <t>Causal: Matching</t>
  </si>
  <si>
    <t>LOW EXPOSURE&amp;STAT APPROACH: Poisson; Table S3</t>
  </si>
  <si>
    <t>LOW EXPOSURE&amp;STAT APPROACH: Weighting; Table S3</t>
  </si>
  <si>
    <t>Causal: Weighting</t>
  </si>
  <si>
    <t>LOW EXPOSURE&amp;STAT APPROACH:Adjustment; Table S3</t>
  </si>
  <si>
    <t>Causal: Adjustment</t>
  </si>
  <si>
    <t>First Author</t>
  </si>
  <si>
    <t>Publication Year</t>
  </si>
  <si>
    <t>Study Type</t>
  </si>
  <si>
    <t>Study Population</t>
  </si>
  <si>
    <t>Ages</t>
  </si>
  <si>
    <t>Exposure Method</t>
  </si>
  <si>
    <t>Health Years</t>
  </si>
  <si>
    <t>Air Quality Years</t>
  </si>
  <si>
    <t>Retrospective cohort</t>
  </si>
  <si>
    <t>&gt;64</t>
  </si>
  <si>
    <t>Hybrid</t>
  </si>
  <si>
    <t>2000-2012</t>
  </si>
  <si>
    <t>Hybrid or Monitor</t>
  </si>
  <si>
    <t>Prospective cohort</t>
  </si>
  <si>
    <t>&gt;29</t>
  </si>
  <si>
    <t>1982-2004</t>
  </si>
  <si>
    <t>1999-2004</t>
  </si>
  <si>
    <t>1986-2015</t>
  </si>
  <si>
    <t>1999-2015; other exposure periods as sensitivity analysis</t>
  </si>
  <si>
    <t>2000-2016</t>
  </si>
  <si>
    <t>Turner</t>
  </si>
  <si>
    <t>RACE: Black; Figure 2 and email correspondence</t>
  </si>
  <si>
    <t>All</t>
  </si>
  <si>
    <t>if (Q1&lt;A) then Result :=0 else Result := (1-(1/EXP(Beta*DELTAQ)))*Incidence*POP</t>
  </si>
  <si>
    <t>Lower limit</t>
  </si>
  <si>
    <t>Nationwide U.S.</t>
  </si>
  <si>
    <t>Wu, X., D. Braun, J. Schwartz, M.A. Kioumourtzoglou, and F. Dominici. 2020. Evaluating the impact of long-term exposure to fine particulate matter on mortality among the elderly. Science Advances 6: eaba5692</t>
  </si>
  <si>
    <t>REFERENCE: Single-pollutant subset plus BMI/smoking; Table 3 (Nonaccidental)</t>
  </si>
  <si>
    <t>REFERENCE: Single-pollutant subset plus BMI/smoking; Table 3 (All-cause)</t>
  </si>
  <si>
    <t>Di et al., 2018</t>
  </si>
  <si>
    <t>Di et al., 2019</t>
  </si>
  <si>
    <t>Di et al., 2020</t>
  </si>
  <si>
    <t>Di et al., 2021</t>
  </si>
  <si>
    <t>REFERENCE FOR &lt;12 (add to REFERENCE FOR &gt;12)</t>
  </si>
  <si>
    <t>ETHNICITY: Non-Hispanic (REFERENCE HIF)</t>
  </si>
  <si>
    <t>REFERENCE FOR &lt;10 (add to REFERENCE FOR &gt;10)</t>
  </si>
  <si>
    <t>REFERENCE FOR &lt;8 (add to REFERENCE FOR &gt;8)</t>
  </si>
  <si>
    <t>LOW EXPOSURE REFERENCE FOR &gt;12 (add to LOW EXPOSURE: ≤12 Cox)</t>
  </si>
  <si>
    <t>LOW EXPOSURE REFERENCE FOR ≥10 (add to low exposure &lt;10)</t>
  </si>
  <si>
    <t>LOW EXPOSURE REFERENCE FOR ≥8 (add to low exposure &lt;8)</t>
  </si>
  <si>
    <t>REFERENCE FOR ≥10 (add to REFERENCE FOR &lt;10)</t>
  </si>
  <si>
    <t>REFERENCE FOR ≥8 (add to REFERENCE FOR &lt;8)</t>
  </si>
  <si>
    <t>REFERENCE FOR ≥12 (add to REFERENCE FOR &lt;12 )</t>
  </si>
  <si>
    <t>REFERENCE FOR ≤12 (add to REFERENCE FOR &gt;12)</t>
  </si>
  <si>
    <t>REFERENCE FOR &gt;12 (add to REFERENCE FOR ≤12)</t>
  </si>
  <si>
    <t>LOW EXPOSURE REFERENCE FOR ≥12 (add to low exposure &lt;12 GEE)</t>
  </si>
  <si>
    <t>LOW EXPOSURE REFERENCE FOR ≥12 (add to low exposure &lt;12)</t>
  </si>
  <si>
    <r>
      <t xml:space="preserve">LOW EXPOSURE: </t>
    </r>
    <r>
      <rPr>
        <sz val="11"/>
        <rFont val="Calibri"/>
        <family val="2"/>
        <scheme val="minor"/>
      </rPr>
      <t>≤12 Cox ; Table S3</t>
    </r>
  </si>
  <si>
    <t>LOW EXPOSURE: &lt;12 GEE; Table S3 (add to low exposure reference ≥12 GEE)</t>
  </si>
  <si>
    <t>if (Q1&lt;=A) then Result :=0 else Result := (1-(1/EXP(Beta*DELTAQ)))*Incidence*POP</t>
  </si>
  <si>
    <t>REFERENCE FOR ≥12 (add to REFERENCE FOR &lt;12)</t>
  </si>
  <si>
    <t>if (Q1&lt;+A) then Result :=0 else Result := (1-(1/EXP(Beta*DELTAQ)))*Incidence*POP</t>
  </si>
  <si>
    <t>Author</t>
  </si>
  <si>
    <t>Year</t>
  </si>
  <si>
    <t>Lepeule</t>
  </si>
  <si>
    <t>Monitor</t>
  </si>
  <si>
    <t>2001-2009</t>
  </si>
  <si>
    <t>1979-2009</t>
  </si>
  <si>
    <t>Woodruff</t>
  </si>
  <si>
    <t>0-1</t>
  </si>
  <si>
    <t>1999–2002</t>
  </si>
  <si>
    <t>Laden</t>
  </si>
  <si>
    <t>Krewski</t>
  </si>
  <si>
    <t>&gt;24</t>
  </si>
  <si>
    <t>&gt;17</t>
  </si>
  <si>
    <t>ACS CPS-II</t>
  </si>
  <si>
    <t>H6C</t>
  </si>
  <si>
    <t>NHIS</t>
  </si>
  <si>
    <t>Medicare</t>
  </si>
  <si>
    <t>NCHS</t>
  </si>
  <si>
    <t>1974-1998</t>
  </si>
  <si>
    <t>1982-2000</t>
  </si>
  <si>
    <t>1979-1998</t>
  </si>
  <si>
    <t>Hazard Ratio</t>
  </si>
  <si>
    <t>1.16 (1.07-1.26)</t>
  </si>
  <si>
    <t>Hazard Ratio per 10 ug/m3</t>
  </si>
  <si>
    <t>1.06 (1.04-1.08)</t>
  </si>
  <si>
    <t>1.084 (1.081-1.086)</t>
  </si>
  <si>
    <t>1.14 (1.07-1.22)</t>
  </si>
  <si>
    <t>1.12 (1.08-1.15)</t>
  </si>
  <si>
    <t>1.066 (1.058-1.074)</t>
  </si>
  <si>
    <t xml:space="preserve">1.04 (0.98–1.11)	</t>
  </si>
  <si>
    <t>CI</t>
  </si>
  <si>
    <t>REFERENCE: Non-O3 Adjusted; Table S3</t>
  </si>
  <si>
    <t>NONLINEAR: 13.9-25</t>
  </si>
  <si>
    <t>Wang, B, Eum, K, Kazemiparkouhi, F, Li, C, Manjourides, J, Pavlu, V, Suh, H, et al. 2020. The impact of long-term PM2.5 exposure on specific causes of death: exposure-response curves and effect modification among 53 million U.S. beneficiaries.</t>
  </si>
  <si>
    <t>if(Q1&gt;Q0) then if ((Q1&lt;=A) or (Q0&gt;B)) then result := 0  else result := (1-(1/EXP(Beta*(Min(B,Q1)-Max(A,Q0)))))*Incidence*POP else if ((Q0&lt;=A) or (Q1&gt;B)) then result := 0  else result := -(1-(1/EXP(Beta*(Min(B,Q0)-Max(A,Q1)))))*Incidence*POP</t>
  </si>
  <si>
    <t>((B-A)/24)*Incidence*POP</t>
  </si>
  <si>
    <t>lower limit (exclusive)</t>
  </si>
  <si>
    <t>upper limit (inclusive)</t>
  </si>
  <si>
    <t>NONLINEAR: 1-6.2</t>
  </si>
  <si>
    <t>NONLINEAR: 6.2-9.8</t>
  </si>
  <si>
    <t>NONLINEAR: 9.8-13.9</t>
  </si>
  <si>
    <t>Contiguous U.S.</t>
  </si>
  <si>
    <t>NONLINEAR: SCHIF; Figure 4A</t>
  </si>
  <si>
    <t>Pope, C.A., J.S. Lefler, M. Ezzati, J.D. Higbee, J.D. Marshall, S. Kim, M. Bechele, K.S. Gilliat, S.E. Vernon, A.L. Robinson, and R.T. Burnett. 2019. Mortality Risk and Fine Particulate Air Pollution in a Large, Representative Cohort of U.S. Adults. Environmental Health Perspectives 127(7): 077077.</t>
  </si>
  <si>
    <t>(((1-(1/EXP(Beta*(Q1-A)/(1+EXP(-(Q1-A-6.60)/3.34)))))) *Incidence*POP) - (((1-(1/EXP(Beta*(Q0-A)/(1+EXP(-(Q0-A-6.60)/3.34)))))) *Incidence*POP)</t>
  </si>
  <si>
    <t>Reference Conc RR=1</t>
  </si>
  <si>
    <t>Stratification</t>
  </si>
  <si>
    <t>Race &amp; Ethnicity</t>
  </si>
  <si>
    <t>-</t>
  </si>
  <si>
    <t>Stratification Group</t>
  </si>
  <si>
    <t>Low Exposure</t>
  </si>
  <si>
    <t>Below 12</t>
  </si>
  <si>
    <t>Age</t>
  </si>
  <si>
    <t>1.147 (1.142-1.152)</t>
  </si>
  <si>
    <t>1.029 (1.025-1.032)</t>
  </si>
  <si>
    <t>0.998 (0.994-1.002)</t>
  </si>
  <si>
    <t>1.136 (1.131-1.141)</t>
  </si>
  <si>
    <t>Hispanic</t>
  </si>
  <si>
    <r>
      <t>Non-Hispanic</t>
    </r>
    <r>
      <rPr>
        <sz val="11"/>
        <rFont val="Calibri"/>
        <family val="2"/>
      </rPr>
      <t>†</t>
    </r>
  </si>
  <si>
    <t>1.116 (1.1-1.133)</t>
  </si>
  <si>
    <t>Asian</t>
  </si>
  <si>
    <t>American Indian</t>
  </si>
  <si>
    <t>Black</t>
  </si>
  <si>
    <t>White</t>
  </si>
  <si>
    <t>1.063 (1.06-1.065)</t>
  </si>
  <si>
    <t>1.096 (1.075-1.117)</t>
  </si>
  <si>
    <t>1.1 (1.06-1.14)</t>
  </si>
  <si>
    <t>1.208 (1.199-1.217)</t>
  </si>
  <si>
    <t>1.19 (1.15-1.24)</t>
  </si>
  <si>
    <t>1.08 (1.02-1.14)</t>
  </si>
  <si>
    <t>1.05 (0.99-1.11)</t>
  </si>
  <si>
    <t>Non-Hispanic Black</t>
  </si>
  <si>
    <t>Non-Hispanic White</t>
  </si>
  <si>
    <t>1.2 (1.11-1.3)</t>
  </si>
  <si>
    <t>1.15 (1.05-1.27)</t>
  </si>
  <si>
    <t>1.11 (1.07-1.15)</t>
  </si>
  <si>
    <t>1.369 (1.34-1.399)</t>
  </si>
  <si>
    <t>Column1</t>
  </si>
  <si>
    <t>Column2</t>
  </si>
  <si>
    <t>Study (Ages)</t>
  </si>
  <si>
    <t>RACE/ETHNICITY: Unknown/other; Table S3</t>
  </si>
  <si>
    <t>18-100</t>
  </si>
  <si>
    <t>Tab</t>
  </si>
  <si>
    <t>Description</t>
  </si>
  <si>
    <t>ReadMe</t>
  </si>
  <si>
    <t>Information on each tab</t>
  </si>
  <si>
    <t>Study Info</t>
  </si>
  <si>
    <t>Information used to develop Figures 1 and 2</t>
  </si>
  <si>
    <t>HIFs (for import)</t>
  </si>
  <si>
    <t>Health Impact Functions (HIFs) used in the manuscript analysis</t>
  </si>
  <si>
    <t>QC_Beta calcs (linear)</t>
  </si>
  <si>
    <t>Calculations to derive the hazard ratios (HRs) used in the manuscript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</si>
</sst>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"/>
    <numFmt numFmtId="166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rgb="FFED7D3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rgb="FF9BC2E6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9" fillId="0" borderId="0"/>
    <xf numFmtId="0" fontId="8" fillId="0" borderId="0"/>
    <xf numFmtId="0" fontId="10" fillId="0" borderId="0"/>
  </cellStyleXfs>
  <cellXfs count="82">
    <xf numFmtId="0" fontId="0" fillId="0" borderId="0" xfId="0"/>
    <xf numFmtId="0" fontId="11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165" fontId="10" fillId="0" borderId="0" xfId="0" applyNumberFormat="1" applyFont="1" applyFill="1" applyAlignment="1">
      <alignment horizontal="center"/>
    </xf>
    <xf numFmtId="0" fontId="0" fillId="0" borderId="0" xfId="0" applyFill="1"/>
    <xf numFmtId="0" fontId="10" fillId="0" borderId="3" xfId="0" applyFont="1" applyFill="1" applyBorder="1" applyAlignment="1">
      <alignment horizontal="center"/>
    </xf>
    <xf numFmtId="166" fontId="10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9" fontId="10" fillId="0" borderId="3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left"/>
    </xf>
    <xf numFmtId="0" fontId="15" fillId="0" borderId="0" xfId="0" applyFont="1" applyFill="1"/>
    <xf numFmtId="0" fontId="15" fillId="0" borderId="5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9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4" fillId="0" borderId="5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2" fillId="0" borderId="0" xfId="2" applyFont="1" applyFill="1"/>
    <xf numFmtId="0" fontId="12" fillId="0" borderId="0" xfId="2" applyFont="1" applyFill="1" applyAlignment="1">
      <alignment horizontal="left" vertical="top"/>
    </xf>
    <xf numFmtId="16" fontId="10" fillId="0" borderId="0" xfId="0" quotePrefix="1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3" xfId="0" applyFont="1" applyFill="1" applyBorder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6" fontId="10" fillId="2" borderId="3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8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Border="1"/>
    <xf numFmtId="0" fontId="7" fillId="0" borderId="0" xfId="1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0" xfId="2" applyFont="1" applyFill="1"/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left" vertical="top"/>
    </xf>
    <xf numFmtId="0" fontId="6" fillId="0" borderId="0" xfId="1" applyFont="1" applyFill="1" applyBorder="1"/>
    <xf numFmtId="0" fontId="6" fillId="0" borderId="0" xfId="2" applyFont="1" applyFill="1" applyBorder="1"/>
    <xf numFmtId="0" fontId="6" fillId="0" borderId="0" xfId="2" applyFont="1" applyFill="1" applyAlignment="1">
      <alignment horizontal="left" vertical="top"/>
    </xf>
    <xf numFmtId="0" fontId="0" fillId="0" borderId="0" xfId="0" applyAlignment="1">
      <alignment horizontal="left"/>
    </xf>
    <xf numFmtId="0" fontId="1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12" fillId="3" borderId="0" xfId="2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left" vertical="top"/>
    </xf>
    <xf numFmtId="0" fontId="6" fillId="0" borderId="8" xfId="1" applyFont="1" applyFill="1" applyBorder="1"/>
    <xf numFmtId="0" fontId="6" fillId="0" borderId="5" xfId="1" applyFont="1" applyFill="1" applyBorder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left" vertical="top"/>
    </xf>
    <xf numFmtId="0" fontId="14" fillId="0" borderId="11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0" fontId="1" fillId="0" borderId="5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 2 2" xfId="2" xr:uid="{79E9AC8F-75E9-4543-B73B-6E848AF75016}"/>
    <cellStyle name="Normal 3" xfId="3" xr:uid="{5751ED64-6777-487A-8C79-6F97A295380E}"/>
  </cellStyles>
  <dxfs count="82"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0.0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.00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.00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0.0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han, Elizabeth" id="{0F491698-35E1-4D4F-BA73-B69292605F02}" userId="S::Chan.Elizabeth@epa.gov::b838f29b-b18a-4594-b316-f48a0aa87284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9CE866-D2A8-4113-A377-E2EDCA6E2847}" name="Table3" displayName="Table3" ref="A1:P51" totalsRowShown="0" headerRowDxfId="20" dataDxfId="18" headerRowBorderDxfId="19" tableBorderDxfId="17" totalsRowBorderDxfId="16">
  <autoFilter ref="A1:P51" xr:uid="{2CCC2C9D-CFA5-4FD2-96A7-F06EA87D267D}"/>
  <sortState xmlns:xlrd2="http://schemas.microsoft.com/office/spreadsheetml/2017/richdata2" ref="A2:P51">
    <sortCondition ref="C1:C51"/>
  </sortState>
  <tableColumns count="16">
    <tableColumn id="4" xr3:uid="{F2474BD2-0E0F-401D-9FD3-4BB56FB0C673}" name="First Author" dataDxfId="15"/>
    <tableColumn id="5" xr3:uid="{612A512B-6DC8-489C-A66D-EF098FBC8933}" name="Publication Year" dataDxfId="14"/>
    <tableColumn id="6" xr3:uid="{8926FD3E-57DF-4DC6-8839-295DED94B5E0}" name="Study (Ages)" dataDxfId="13">
      <calculatedColumnFormula>Table3[[#This Row],[First Author]]&amp;" ("&amp;Table3[[#This Row],[Publication Year]]&amp;")"</calculatedColumnFormula>
    </tableColumn>
    <tableColumn id="7" xr3:uid="{5150913C-605E-4641-AD63-93C1F3707ACD}" name="Study Type" dataDxfId="12"/>
    <tableColumn id="10" xr3:uid="{6D5256FC-29FE-4577-9BA9-C46B6B3FDE79}" name="Study Population" dataDxfId="11"/>
    <tableColumn id="13" xr3:uid="{0D9C0229-7172-4034-B9F4-48B92956A319}" name="Ages" dataDxfId="10"/>
    <tableColumn id="14" xr3:uid="{EE0DFC81-4DE2-4BF7-A31D-2C9504A093A5}" name="Exposure Method" dataDxfId="9"/>
    <tableColumn id="2" xr3:uid="{B461D760-39FA-4DCF-BD14-F5FA135692BE}" name="Stratification" dataDxfId="8"/>
    <tableColumn id="3" xr3:uid="{BF7C6CCD-6981-472A-AD1C-25BA5B49D4FF}" name="Stratification Group" dataDxfId="7"/>
    <tableColumn id="32" xr3:uid="{C02BE891-7471-4060-AFAB-899264BC051E}" name="Hazard Ratio per 10 ug/m3" dataDxfId="6"/>
    <tableColumn id="33" xr3:uid="{B6B72822-2CFC-4B8F-AFCF-43D61B58D2D2}" name="Hazard Ratio" dataDxfId="5"/>
    <tableColumn id="34" xr3:uid="{C216C220-778E-4934-8131-AA7CDCA42028}" name="CI" dataDxfId="4"/>
    <tableColumn id="8" xr3:uid="{9C8C3BFE-7828-42D6-BB6B-091213F4A6BF}" name="Column2" dataDxfId="3"/>
    <tableColumn id="1" xr3:uid="{B0CE81BB-7650-479D-9FD1-316431D53605}" name="Column1" dataDxfId="2"/>
    <tableColumn id="17" xr3:uid="{285B5F14-5DA3-4FBD-AF71-264A82E617F8}" name="Health Years" dataDxfId="1"/>
    <tableColumn id="18" xr3:uid="{581BA342-80FB-417C-A714-7814647825D6}" name="Air Quality Years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739A09D-1277-429B-BDE8-4A34B8567B6B}" name="Table15" displayName="Table15" ref="A1:AH59" totalsRowShown="0" headerRowDxfId="80" dataDxfId="79" headerRowCellStyle="Normal 2" dataCellStyle="Normal 2">
  <autoFilter ref="A1:AH59" xr:uid="{3C432954-62D2-4C77-B76E-0650ED88182F}"/>
  <tableColumns count="34">
    <tableColumn id="1" xr3:uid="{576F005C-80E5-46E5-AF1C-02B399AE93FD}" name="Endpoint Group" dataDxfId="78" dataCellStyle="Normal 2"/>
    <tableColumn id="2" xr3:uid="{64057279-AAC6-4756-BA0B-92AA2620EE65}" name="Endpoint" dataDxfId="77" dataCellStyle="Normal 2"/>
    <tableColumn id="3" xr3:uid="{A0FE22B7-DBAB-4A16-9468-C0DE15FBA74F}" name="Pollutant" dataDxfId="76" dataCellStyle="Normal 2"/>
    <tableColumn id="4" xr3:uid="{D939392D-FBFB-466C-A697-38351E0C92A7}" name="Metric" dataDxfId="75" dataCellStyle="Normal 2"/>
    <tableColumn id="5" xr3:uid="{9F01A6A6-8A4A-464A-9D5D-EBFABD90B10C}" name="Seasonal Metric" dataDxfId="74" dataCellStyle="Normal 2"/>
    <tableColumn id="6" xr3:uid="{5BA4AEAB-81AD-44D1-B9F9-45605CBA431B}" name="Metric Statistic" dataDxfId="73" dataCellStyle="Normal 2"/>
    <tableColumn id="7" xr3:uid="{92485E95-5E53-4FF4-AE20-969C936C802F}" name="Study Author" dataDxfId="72" dataCellStyle="Normal 2"/>
    <tableColumn id="8" xr3:uid="{AB2401DC-19E3-4CEE-84EC-5DCDBB49E639}" name="Study Year" dataDxfId="71" dataCellStyle="Normal 2"/>
    <tableColumn id="9" xr3:uid="{16415562-57E0-4EA5-A8C1-992C663BD1E3}" name="Geographic Area" dataDxfId="70" dataCellStyle="Normal 2"/>
    <tableColumn id="10" xr3:uid="{FB1AE469-FDEE-4827-9CC9-D79732F50890}" name="Geographic Area Feature" dataDxfId="69" dataCellStyle="Normal 2"/>
    <tableColumn id="11" xr3:uid="{E1D7F617-4B89-4F93-8F45-BD7542DE6EA8}" name="Study Location" dataDxfId="68" dataCellStyle="Normal 2"/>
    <tableColumn id="12" xr3:uid="{C7BBEA04-8A47-4A0F-A59C-05805000A6E3}" name="Other Pollutants" dataDxfId="67" dataCellStyle="Normal 2"/>
    <tableColumn id="13" xr3:uid="{9FD26881-4DA0-4E2E-8F62-EEB7EF3E69FC}" name="Qualifier" dataDxfId="66" dataCellStyle="Normal 2"/>
    <tableColumn id="14" xr3:uid="{02E24204-C2BE-45DB-8985-ACFAA3A9AF24}" name="Reference" dataDxfId="65" dataCellStyle="Normal 2"/>
    <tableColumn id="15" xr3:uid="{D338A23E-1EA6-439B-9D36-1F3314926E1F}" name="Race" dataDxfId="64" dataCellStyle="Normal 2"/>
    <tableColumn id="16" xr3:uid="{0D00FE61-A3C8-48B9-8504-E5CB1E61A10F}" name="Ethnicity" dataDxfId="63" dataCellStyle="Normal 2"/>
    <tableColumn id="17" xr3:uid="{7BC9462E-8DEE-437A-BE99-A71DC74C0BA2}" name="Gender" dataDxfId="62" dataCellStyle="Normal 2"/>
    <tableColumn id="18" xr3:uid="{54E0BEED-8A40-4B2D-86F4-0CC0BAB4BB25}" name="Start Age" dataDxfId="61" dataCellStyle="Normal 2"/>
    <tableColumn id="19" xr3:uid="{96DDF863-6022-426D-A980-132766CDA893}" name="End Age" dataDxfId="60" dataCellStyle="Normal 2"/>
    <tableColumn id="20" xr3:uid="{CE8D4EB3-5CD8-4016-9653-9A5DF9B3971B}" name="Function" dataDxfId="59" dataCellStyle="Normal 2"/>
    <tableColumn id="21" xr3:uid="{F684FD81-0DAD-4D2A-9061-8FABE1692BB4}" name="Baseline Function" dataDxfId="58" dataCellStyle="Normal 2"/>
    <tableColumn id="22" xr3:uid="{649D24E5-2AC9-4C88-8B69-3BE102B9EF58}" name="Beta" dataDxfId="57" dataCellStyle="Normal 2"/>
    <tableColumn id="23" xr3:uid="{C3D3BC61-CB18-457B-96DB-91F39ABA0C01}" name="Distribution Beta" dataDxfId="56" dataCellStyle="Normal 2"/>
    <tableColumn id="24" xr3:uid="{4423F33A-2AD8-473B-81A1-0E9C92530583}" name="Parameter 1 Beta" dataDxfId="55" dataCellStyle="Normal 2"/>
    <tableColumn id="25" xr3:uid="{0FAAEEF7-DEBF-4473-B8EE-E0E66D721799}" name="Parameter 2 Beta" dataDxfId="54" dataCellStyle="Normal 2"/>
    <tableColumn id="26" xr3:uid="{B04258FE-F828-48EC-9DDC-396416FFBA81}" name="A" dataDxfId="53" dataCellStyle="Normal 2"/>
    <tableColumn id="27" xr3:uid="{31E955D3-E0C0-4DAA-AFD6-03C354512A50}" name="Name A" dataDxfId="52" dataCellStyle="Normal 2"/>
    <tableColumn id="28" xr3:uid="{30BD5947-4DF2-40C0-B0E4-E9E8E3573EE5}" name="B" dataDxfId="51" dataCellStyle="Normal 2"/>
    <tableColumn id="29" xr3:uid="{4568265E-8A6F-4950-A0E7-B32544827FE7}" name="Name B" dataDxfId="50" dataCellStyle="Normal 2"/>
    <tableColumn id="30" xr3:uid="{636CD9E6-F65F-4B7A-9489-F4CDEC92397E}" name="C" dataDxfId="49" dataCellStyle="Normal 2"/>
    <tableColumn id="31" xr3:uid="{5F35DA1C-D6F7-4C6D-ABD5-2762F34775F4}" name="Name C" dataDxfId="48" dataCellStyle="Normal 2"/>
    <tableColumn id="32" xr3:uid="{FA6C31CE-05D8-4935-BF7D-CF7BE69140A8}" name="Incidence DataSet" dataDxfId="47" dataCellStyle="Normal 2"/>
    <tableColumn id="33" xr3:uid="{09FFAC41-38DD-4114-87CD-58AD22E81812}" name="Prevalence DataSet" dataDxfId="46" dataCellStyle="Normal 2"/>
    <tableColumn id="34" xr3:uid="{D4DB961B-0EA3-4168-8500-A3583A7711D9}" name="Variable DataSet" dataDxfId="45" dataCellStyle="Normal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06D95B2-8AFC-43D3-BB16-7786B7FB8DE8}" name="Table2" displayName="Table2" ref="A1:V92" totalsRowShown="0" headerRowDxfId="44" dataDxfId="43">
  <autoFilter ref="A1:V92" xr:uid="{91ED03D3-0ED3-4F96-95FA-4CD2119E7912}"/>
  <sortState xmlns:xlrd2="http://schemas.microsoft.com/office/spreadsheetml/2017/richdata2" ref="A2:V92">
    <sortCondition ref="B1:B92"/>
  </sortState>
  <tableColumns count="22">
    <tableColumn id="1" xr3:uid="{BA3F869C-21AE-425A-B4D2-6F27980700DF}" name="QC?" dataDxfId="42"/>
    <tableColumn id="2" xr3:uid="{64854B03-9B8A-4441-B5F2-42DEDFEB4B63}" name="Study Name &amp; Year" dataDxfId="41"/>
    <tableColumn id="22" xr3:uid="{822567AE-350F-4ABD-AFA3-D0DF8569CB48}" name="Author" dataDxfId="40"/>
    <tableColumn id="7" xr3:uid="{699F4085-F582-40E0-8E82-7CA26E96C4D8}" name="Year" dataDxfId="39"/>
    <tableColumn id="3" xr3:uid="{CDD3DF5E-53D2-47DA-97E0-668BCB7166A8}" name="Health Effect" dataDxfId="38"/>
    <tableColumn id="4" xr3:uid="{CB61E595-3D62-46E0-9F39-7B4ED07235AD}" name="Pollutant" dataDxfId="37"/>
    <tableColumn id="5" xr3:uid="{B477A30B-C7DB-4F10-8E7C-229875BB9F76}" name="Qualifier" dataDxfId="36"/>
    <tableColumn id="6" xr3:uid="{8310FDB0-9F55-4E38-B9AC-EA0956147470}" name="SP/MP" dataDxfId="35"/>
    <tableColumn id="8" xr3:uid="{DFC59E07-C085-459D-BF0B-F7C660DB156A}" name="Excess Risk (%)" dataDxfId="34"/>
    <tableColumn id="9" xr3:uid="{65C5FEDD-9F7D-4CC4-8897-F7AAD68C5112}" name="Relative Risk" dataDxfId="33"/>
    <tableColumn id="10" xr3:uid="{9E3C9BA5-15C9-494B-A990-58A7B15A78FF}" name="Age Range" dataDxfId="32"/>
    <tableColumn id="11" xr3:uid="{68984E21-5C05-4AFE-8FEF-553E111B0518}" name="Averaging Time" dataDxfId="31"/>
    <tableColumn id="12" xr3:uid="{43B74F85-6E79-4FB5-B099-66FADF939632}" name="Functional Form" dataDxfId="30"/>
    <tableColumn id="13" xr3:uid="{08F8ED78-FE1D-4308-9CF4-6689ED082802}" name="5% Confidence Interval" dataDxfId="29"/>
    <tableColumn id="14" xr3:uid="{53E797A5-CCD6-4242-BAF3-E3908ED4CA27}" name="95% Confidence Interval" dataDxfId="28"/>
    <tableColumn id="15" xr3:uid="{B6AD20C0-B9B7-465C-A052-B9B326F31D22}" name="5% C.I." dataDxfId="27"/>
    <tableColumn id="16" xr3:uid="{A2F8B172-6C81-4959-8128-3DA720FC09F0}" name="95% C.I." dataDxfId="26"/>
    <tableColumn id="17" xr3:uid="{6CA419AB-918F-423E-81F8-AE0ADA8439A4}" name="Exposure Change" dataDxfId="25"/>
    <tableColumn id="18" xr3:uid="{C977DCDF-7A08-4654-8C01-11443F5B167A}" name="Beta Coefficient" dataDxfId="24">
      <calculatedColumnFormula>LN(J2)/R2</calculatedColumnFormula>
    </tableColumn>
    <tableColumn id="19" xr3:uid="{A622E4FB-7EEB-447F-8288-618CD84173E4}" name="Standard Error Calc 2" dataDxfId="23">
      <calculatedColumnFormula>((LN(Q2)/R2)-(LN(J2)/R2))/1.96</calculatedColumnFormula>
    </tableColumn>
    <tableColumn id="20" xr3:uid="{407367E1-2C6E-4C6F-A50B-146A83380381}" name="Standard Error Calc 1" dataDxfId="22">
      <calculatedColumnFormula>((LN(J2)/R2)-(LN(P2)/R2))/1.96</calculatedColumnFormula>
    </tableColumn>
    <tableColumn id="21" xr3:uid="{429F5F83-5B2D-4374-8F13-1BF96607C387}" name="Standard Error" dataDxfId="21">
      <calculatedColumnFormula>AVERAGE(T2,U2)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22" dT="2021-10-27T19:01:19.64" personId="{0F491698-35E1-4D4F-BA73-B69292605F02}" id="{8B0F2B23-1C59-408C-BE29-3634C92C2E1B}">
    <text>Assumed based on CPH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78" dT="2021-10-27T14:04:11.48" personId="{0F491698-35E1-4D4F-BA73-B69292605F02}" id="{122144CB-8481-41EC-B7BD-AE41E059F4B8}">
    <text>Non-accidental in this table corresponds to O3-adjusted in S3, so tdoes that mean all of these are O3-adjusted?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76244-5FB0-4843-99D1-81AA031A9385}">
  <dimension ref="A1:B5"/>
  <sheetViews>
    <sheetView tabSelected="1" workbookViewId="0">
      <selection sqref="A1:B1"/>
    </sheetView>
  </sheetViews>
  <sheetFormatPr defaultRowHeight="13.2" x14ac:dyDescent="0.25"/>
  <cols>
    <col min="1" max="1" width="19.6640625" bestFit="1" customWidth="1"/>
    <col min="2" max="2" width="65.21875" bestFit="1" customWidth="1"/>
  </cols>
  <sheetData>
    <row r="1" spans="1:2" x14ac:dyDescent="0.25">
      <c r="A1" s="1" t="s">
        <v>340</v>
      </c>
      <c r="B1" s="1" t="s">
        <v>341</v>
      </c>
    </row>
    <row r="2" spans="1:2" x14ac:dyDescent="0.25">
      <c r="A2" t="s">
        <v>342</v>
      </c>
      <c r="B2" t="s">
        <v>343</v>
      </c>
    </row>
    <row r="3" spans="1:2" x14ac:dyDescent="0.25">
      <c r="A3" t="s">
        <v>344</v>
      </c>
      <c r="B3" t="s">
        <v>345</v>
      </c>
    </row>
    <row r="4" spans="1:2" x14ac:dyDescent="0.25">
      <c r="A4" t="s">
        <v>346</v>
      </c>
      <c r="B4" t="s">
        <v>347</v>
      </c>
    </row>
    <row r="5" spans="1:2" x14ac:dyDescent="0.25">
      <c r="A5" t="s">
        <v>348</v>
      </c>
      <c r="B5" t="s">
        <v>349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D2FE1-520B-4520-8F56-5EA99AD0116E}">
  <dimension ref="A1:P51"/>
  <sheetViews>
    <sheetView topLeftCell="A4" zoomScaleNormal="100" workbookViewId="0">
      <pane xSplit="1" topLeftCell="B1" activePane="topRight" state="frozen"/>
      <selection pane="topRight" activeCell="I7" sqref="I7"/>
    </sheetView>
  </sheetViews>
  <sheetFormatPr defaultColWidth="8.88671875" defaultRowHeight="15" customHeight="1" x14ac:dyDescent="0.3"/>
  <cols>
    <col min="1" max="1" width="13.33203125" style="14" bestFit="1" customWidth="1"/>
    <col min="2" max="2" width="8.88671875" style="53"/>
    <col min="3" max="3" width="15.109375" style="53" bestFit="1" customWidth="1"/>
    <col min="4" max="4" width="10.88671875" style="14" customWidth="1"/>
    <col min="5" max="5" width="11.6640625" style="14" customWidth="1"/>
    <col min="6" max="6" width="7.5546875" style="14" customWidth="1"/>
    <col min="7" max="7" width="7.77734375" style="14" customWidth="1"/>
    <col min="8" max="9" width="15.109375" style="14" customWidth="1"/>
    <col min="10" max="10" width="18.109375" customWidth="1"/>
    <col min="11" max="11" width="9.109375" style="14" customWidth="1"/>
    <col min="12" max="15" width="15.109375" style="14" customWidth="1"/>
    <col min="16" max="16" width="18.6640625" style="14" customWidth="1"/>
    <col min="17" max="17" width="17.6640625" style="14" customWidth="1"/>
    <col min="18" max="18" width="29" style="14" customWidth="1"/>
    <col min="19" max="19" width="12.6640625" style="14" customWidth="1"/>
    <col min="20" max="20" width="13.88671875" style="14" customWidth="1"/>
    <col min="21" max="21" width="23.88671875" style="14" customWidth="1"/>
    <col min="22" max="22" width="20.6640625" style="14" customWidth="1"/>
    <col min="23" max="23" width="22.5546875" style="14" customWidth="1"/>
    <col min="24" max="24" width="21.5546875" style="14" customWidth="1"/>
    <col min="25" max="25" width="23.109375" style="14" customWidth="1"/>
    <col min="26" max="27" width="10.5546875" style="14" customWidth="1"/>
    <col min="28" max="16384" width="8.88671875" style="14"/>
  </cols>
  <sheetData>
    <row r="1" spans="1:16" ht="15" customHeight="1" x14ac:dyDescent="0.3">
      <c r="A1" s="13" t="s">
        <v>206</v>
      </c>
      <c r="B1" s="13" t="s">
        <v>207</v>
      </c>
      <c r="C1" s="13" t="s">
        <v>337</v>
      </c>
      <c r="D1" s="13" t="s">
        <v>208</v>
      </c>
      <c r="E1" s="13" t="s">
        <v>209</v>
      </c>
      <c r="F1" s="13" t="s">
        <v>210</v>
      </c>
      <c r="G1" s="13" t="s">
        <v>211</v>
      </c>
      <c r="H1" s="13" t="s">
        <v>304</v>
      </c>
      <c r="I1" s="13" t="s">
        <v>307</v>
      </c>
      <c r="J1" s="13" t="s">
        <v>281</v>
      </c>
      <c r="K1" s="13" t="s">
        <v>279</v>
      </c>
      <c r="L1" s="13" t="s">
        <v>288</v>
      </c>
      <c r="M1" s="13" t="s">
        <v>336</v>
      </c>
      <c r="N1" s="13" t="s">
        <v>335</v>
      </c>
      <c r="O1" s="13" t="s">
        <v>212</v>
      </c>
      <c r="P1" s="13" t="s">
        <v>213</v>
      </c>
    </row>
    <row r="2" spans="1:16" ht="15" customHeight="1" x14ac:dyDescent="0.3">
      <c r="A2" s="15" t="s">
        <v>49</v>
      </c>
      <c r="B2" s="15">
        <v>2017</v>
      </c>
      <c r="C2" s="15" t="str">
        <f>Table3[[#This Row],[First Author]]&amp;" ("&amp;Table3[[#This Row],[Publication Year]]&amp;")"</f>
        <v>Di (2017)</v>
      </c>
      <c r="D2" s="15" t="s">
        <v>214</v>
      </c>
      <c r="E2" s="15" t="s">
        <v>274</v>
      </c>
      <c r="F2" s="33" t="s">
        <v>215</v>
      </c>
      <c r="G2" s="15" t="s">
        <v>218</v>
      </c>
      <c r="H2" s="15" t="s">
        <v>13</v>
      </c>
      <c r="I2" s="15" t="s">
        <v>306</v>
      </c>
      <c r="J2" s="15" t="s">
        <v>283</v>
      </c>
      <c r="K2" s="15">
        <v>1.0840000000000001</v>
      </c>
      <c r="L2" s="15">
        <v>1.081</v>
      </c>
      <c r="M2" s="15"/>
      <c r="N2" s="15"/>
      <c r="O2" s="15" t="s">
        <v>217</v>
      </c>
      <c r="P2" s="15" t="s">
        <v>217</v>
      </c>
    </row>
    <row r="3" spans="1:16" ht="15" customHeight="1" x14ac:dyDescent="0.3">
      <c r="A3" s="22" t="s">
        <v>49</v>
      </c>
      <c r="B3" s="22">
        <v>2017</v>
      </c>
      <c r="C3" s="22" t="str">
        <f>Table3[[#This Row],[First Author]]&amp;" ("&amp;Table3[[#This Row],[Publication Year]]&amp;")"</f>
        <v>Di (2017)</v>
      </c>
      <c r="D3" s="22" t="s">
        <v>214</v>
      </c>
      <c r="E3" s="22" t="s">
        <v>274</v>
      </c>
      <c r="F3" s="33" t="s">
        <v>215</v>
      </c>
      <c r="G3" s="22" t="s">
        <v>218</v>
      </c>
      <c r="H3" s="15" t="s">
        <v>13</v>
      </c>
      <c r="I3" s="15" t="s">
        <v>306</v>
      </c>
      <c r="J3" s="22" t="s">
        <v>283</v>
      </c>
      <c r="K3" s="22">
        <v>1.0840000000000001</v>
      </c>
      <c r="L3" s="32">
        <v>1.0860000000000001</v>
      </c>
      <c r="M3" s="32"/>
      <c r="N3" s="32"/>
      <c r="O3" s="22" t="s">
        <v>217</v>
      </c>
      <c r="P3" s="22" t="s">
        <v>217</v>
      </c>
    </row>
    <row r="4" spans="1:16" ht="15" customHeight="1" x14ac:dyDescent="0.3">
      <c r="A4" s="22" t="s">
        <v>49</v>
      </c>
      <c r="B4" s="22">
        <v>2017</v>
      </c>
      <c r="C4" s="75" t="str">
        <f>Table3[[#This Row],[First Author]]&amp;" ("&amp;Table3[[#This Row],[Publication Year]]&amp;")"</f>
        <v>Di (2017)</v>
      </c>
      <c r="D4" s="22" t="s">
        <v>214</v>
      </c>
      <c r="E4" s="22" t="s">
        <v>274</v>
      </c>
      <c r="F4" s="33" t="s">
        <v>215</v>
      </c>
      <c r="G4" s="22" t="s">
        <v>218</v>
      </c>
      <c r="H4" s="15" t="s">
        <v>310</v>
      </c>
      <c r="I4" s="15" t="s">
        <v>172</v>
      </c>
      <c r="J4" s="33" t="s">
        <v>311</v>
      </c>
      <c r="K4" s="78">
        <v>1.147</v>
      </c>
      <c r="L4" s="32">
        <v>1.1419999999999999</v>
      </c>
      <c r="M4" s="32"/>
      <c r="N4" s="32"/>
      <c r="O4" s="22" t="s">
        <v>217</v>
      </c>
      <c r="P4" s="22" t="s">
        <v>217</v>
      </c>
    </row>
    <row r="5" spans="1:16" ht="15" customHeight="1" x14ac:dyDescent="0.3">
      <c r="A5" s="22" t="s">
        <v>49</v>
      </c>
      <c r="B5" s="22">
        <v>2017</v>
      </c>
      <c r="C5" s="75" t="str">
        <f>Table3[[#This Row],[First Author]]&amp;" ("&amp;Table3[[#This Row],[Publication Year]]&amp;")"</f>
        <v>Di (2017)</v>
      </c>
      <c r="D5" s="22" t="s">
        <v>214</v>
      </c>
      <c r="E5" s="15" t="s">
        <v>274</v>
      </c>
      <c r="F5" s="22" t="s">
        <v>215</v>
      </c>
      <c r="G5" s="22" t="s">
        <v>218</v>
      </c>
      <c r="H5" s="15" t="s">
        <v>310</v>
      </c>
      <c r="I5" s="15" t="s">
        <v>172</v>
      </c>
      <c r="J5" s="33" t="s">
        <v>311</v>
      </c>
      <c r="K5" s="78">
        <v>1.147</v>
      </c>
      <c r="L5" s="32">
        <v>1.1519999999999999</v>
      </c>
      <c r="M5" s="32"/>
      <c r="N5" s="32"/>
      <c r="O5" s="22" t="s">
        <v>217</v>
      </c>
      <c r="P5" s="22" t="s">
        <v>217</v>
      </c>
    </row>
    <row r="6" spans="1:16" ht="15" customHeight="1" x14ac:dyDescent="0.3">
      <c r="A6" s="22" t="s">
        <v>49</v>
      </c>
      <c r="B6" s="22">
        <v>2017</v>
      </c>
      <c r="C6" s="75" t="str">
        <f>Table3[[#This Row],[First Author]]&amp;" ("&amp;Table3[[#This Row],[Publication Year]]&amp;")"</f>
        <v>Di (2017)</v>
      </c>
      <c r="D6" s="22" t="s">
        <v>214</v>
      </c>
      <c r="E6" s="22" t="s">
        <v>274</v>
      </c>
      <c r="F6" s="33" t="s">
        <v>215</v>
      </c>
      <c r="G6" s="22" t="s">
        <v>218</v>
      </c>
      <c r="H6" s="15" t="s">
        <v>310</v>
      </c>
      <c r="I6" s="15" t="s">
        <v>174</v>
      </c>
      <c r="J6" s="33" t="s">
        <v>312</v>
      </c>
      <c r="K6" s="78">
        <v>1.0289999999999999</v>
      </c>
      <c r="L6" s="32">
        <v>1.0249999999999999</v>
      </c>
      <c r="M6" s="32"/>
      <c r="N6" s="32"/>
      <c r="O6" s="22" t="s">
        <v>217</v>
      </c>
      <c r="P6" s="22" t="s">
        <v>217</v>
      </c>
    </row>
    <row r="7" spans="1:16" ht="15" customHeight="1" x14ac:dyDescent="0.3">
      <c r="A7" s="22" t="s">
        <v>49</v>
      </c>
      <c r="B7" s="22">
        <v>2017</v>
      </c>
      <c r="C7" s="75" t="str">
        <f>Table3[[#This Row],[First Author]]&amp;" ("&amp;Table3[[#This Row],[Publication Year]]&amp;")"</f>
        <v>Di (2017)</v>
      </c>
      <c r="D7" s="22" t="s">
        <v>214</v>
      </c>
      <c r="E7" s="15" t="s">
        <v>274</v>
      </c>
      <c r="F7" s="22" t="s">
        <v>215</v>
      </c>
      <c r="G7" s="22" t="s">
        <v>218</v>
      </c>
      <c r="H7" s="15" t="s">
        <v>310</v>
      </c>
      <c r="I7" s="15" t="s">
        <v>174</v>
      </c>
      <c r="J7" s="22" t="s">
        <v>312</v>
      </c>
      <c r="K7" s="78">
        <v>1.0289999999999999</v>
      </c>
      <c r="L7" s="32">
        <v>1.032</v>
      </c>
      <c r="M7" s="32"/>
      <c r="N7" s="32"/>
      <c r="O7" s="22" t="s">
        <v>217</v>
      </c>
      <c r="P7" s="22" t="s">
        <v>217</v>
      </c>
    </row>
    <row r="8" spans="1:16" ht="15" customHeight="1" x14ac:dyDescent="0.3">
      <c r="A8" s="22" t="s">
        <v>49</v>
      </c>
      <c r="B8" s="22">
        <v>2017</v>
      </c>
      <c r="C8" s="75" t="str">
        <f>Table3[[#This Row],[First Author]]&amp;" ("&amp;Table3[[#This Row],[Publication Year]]&amp;")"</f>
        <v>Di (2017)</v>
      </c>
      <c r="D8" s="22" t="s">
        <v>214</v>
      </c>
      <c r="E8" s="22" t="s">
        <v>274</v>
      </c>
      <c r="F8" s="33" t="s">
        <v>215</v>
      </c>
      <c r="G8" s="22" t="s">
        <v>218</v>
      </c>
      <c r="H8" s="15" t="s">
        <v>310</v>
      </c>
      <c r="I8" s="15" t="s">
        <v>175</v>
      </c>
      <c r="J8" s="33" t="s">
        <v>313</v>
      </c>
      <c r="K8" s="78">
        <v>0.998</v>
      </c>
      <c r="L8" s="32">
        <v>0.99399999999999999</v>
      </c>
      <c r="M8" s="32"/>
      <c r="N8" s="32"/>
      <c r="O8" s="22" t="s">
        <v>217</v>
      </c>
      <c r="P8" s="22" t="s">
        <v>217</v>
      </c>
    </row>
    <row r="9" spans="1:16" ht="15" customHeight="1" x14ac:dyDescent="0.3">
      <c r="A9" s="22" t="s">
        <v>49</v>
      </c>
      <c r="B9" s="22">
        <v>2017</v>
      </c>
      <c r="C9" s="75" t="str">
        <f>Table3[[#This Row],[First Author]]&amp;" ("&amp;Table3[[#This Row],[Publication Year]]&amp;")"</f>
        <v>Di (2017)</v>
      </c>
      <c r="D9" s="22" t="s">
        <v>214</v>
      </c>
      <c r="E9" s="15" t="s">
        <v>274</v>
      </c>
      <c r="F9" s="22" t="s">
        <v>215</v>
      </c>
      <c r="G9" s="22" t="s">
        <v>218</v>
      </c>
      <c r="H9" s="15" t="s">
        <v>310</v>
      </c>
      <c r="I9" s="15" t="s">
        <v>175</v>
      </c>
      <c r="J9" s="33" t="s">
        <v>313</v>
      </c>
      <c r="K9" s="78">
        <v>0.998</v>
      </c>
      <c r="L9" s="32">
        <v>1.002</v>
      </c>
      <c r="M9" s="32"/>
      <c r="N9" s="32"/>
      <c r="O9" s="22" t="s">
        <v>217</v>
      </c>
      <c r="P9" s="22" t="s">
        <v>217</v>
      </c>
    </row>
    <row r="10" spans="1:16" ht="15" customHeight="1" x14ac:dyDescent="0.3">
      <c r="A10" s="22" t="s">
        <v>49</v>
      </c>
      <c r="B10" s="22">
        <v>2017</v>
      </c>
      <c r="C10" s="22" t="str">
        <f>Table3[[#This Row],[First Author]]&amp;" ("&amp;Table3[[#This Row],[Publication Year]]&amp;")"</f>
        <v>Di (2017)</v>
      </c>
      <c r="D10" s="22" t="s">
        <v>214</v>
      </c>
      <c r="E10" s="22" t="s">
        <v>274</v>
      </c>
      <c r="F10" s="22" t="s">
        <v>215</v>
      </c>
      <c r="G10" s="22" t="s">
        <v>218</v>
      </c>
      <c r="H10" s="15" t="s">
        <v>14</v>
      </c>
      <c r="I10" s="15" t="s">
        <v>318</v>
      </c>
      <c r="J10" s="33" t="s">
        <v>323</v>
      </c>
      <c r="K10" s="78">
        <v>1.0960000000000001</v>
      </c>
      <c r="L10" s="32">
        <v>1.075</v>
      </c>
      <c r="M10" s="32"/>
      <c r="N10" s="32"/>
      <c r="O10" s="22" t="s">
        <v>217</v>
      </c>
      <c r="P10" s="22" t="s">
        <v>217</v>
      </c>
    </row>
    <row r="11" spans="1:16" ht="15" customHeight="1" x14ac:dyDescent="0.3">
      <c r="A11" s="22" t="s">
        <v>49</v>
      </c>
      <c r="B11" s="22">
        <v>2017</v>
      </c>
      <c r="C11" s="22" t="str">
        <f>Table3[[#This Row],[First Author]]&amp;" ("&amp;Table3[[#This Row],[Publication Year]]&amp;")"</f>
        <v>Di (2017)</v>
      </c>
      <c r="D11" s="22" t="s">
        <v>214</v>
      </c>
      <c r="E11" s="22" t="s">
        <v>274</v>
      </c>
      <c r="F11" s="22" t="s">
        <v>215</v>
      </c>
      <c r="G11" s="22" t="s">
        <v>218</v>
      </c>
      <c r="H11" s="15" t="s">
        <v>14</v>
      </c>
      <c r="I11" s="15" t="s">
        <v>318</v>
      </c>
      <c r="J11" s="33" t="s">
        <v>323</v>
      </c>
      <c r="K11" s="78">
        <v>1.0960000000000001</v>
      </c>
      <c r="L11" s="32">
        <v>1.117</v>
      </c>
      <c r="M11" s="32"/>
      <c r="N11" s="32"/>
      <c r="O11" s="22" t="s">
        <v>217</v>
      </c>
      <c r="P11" s="22" t="s">
        <v>217</v>
      </c>
    </row>
    <row r="12" spans="1:16" ht="15" customHeight="1" x14ac:dyDescent="0.3">
      <c r="A12" s="22" t="s">
        <v>49</v>
      </c>
      <c r="B12" s="22">
        <v>2017</v>
      </c>
      <c r="C12" s="22" t="str">
        <f>Table3[[#This Row],[First Author]]&amp;" ("&amp;Table3[[#This Row],[Publication Year]]&amp;")"</f>
        <v>Di (2017)</v>
      </c>
      <c r="D12" s="22" t="s">
        <v>214</v>
      </c>
      <c r="E12" s="22" t="s">
        <v>274</v>
      </c>
      <c r="F12" s="22" t="s">
        <v>215</v>
      </c>
      <c r="G12" s="22" t="s">
        <v>218</v>
      </c>
      <c r="H12" s="15" t="s">
        <v>14</v>
      </c>
      <c r="I12" s="15" t="s">
        <v>319</v>
      </c>
      <c r="J12" s="33" t="s">
        <v>324</v>
      </c>
      <c r="K12" s="78">
        <v>1.1000000000000001</v>
      </c>
      <c r="L12" s="32">
        <v>1.06</v>
      </c>
      <c r="M12" s="32"/>
      <c r="N12" s="32"/>
      <c r="O12" s="22" t="s">
        <v>217</v>
      </c>
      <c r="P12" s="22" t="s">
        <v>217</v>
      </c>
    </row>
    <row r="13" spans="1:16" ht="15" customHeight="1" x14ac:dyDescent="0.3">
      <c r="A13" s="22" t="s">
        <v>49</v>
      </c>
      <c r="B13" s="22">
        <v>2017</v>
      </c>
      <c r="C13" s="22" t="str">
        <f>Table3[[#This Row],[First Author]]&amp;" ("&amp;Table3[[#This Row],[Publication Year]]&amp;")"</f>
        <v>Di (2017)</v>
      </c>
      <c r="D13" s="22" t="s">
        <v>214</v>
      </c>
      <c r="E13" s="22" t="s">
        <v>274</v>
      </c>
      <c r="F13" s="22" t="s">
        <v>215</v>
      </c>
      <c r="G13" s="22" t="s">
        <v>218</v>
      </c>
      <c r="H13" s="15" t="s">
        <v>14</v>
      </c>
      <c r="I13" s="15" t="s">
        <v>319</v>
      </c>
      <c r="J13" s="33" t="s">
        <v>324</v>
      </c>
      <c r="K13" s="78">
        <v>1.1000000000000001</v>
      </c>
      <c r="L13" s="32">
        <v>1.1399999999999999</v>
      </c>
      <c r="M13" s="32"/>
      <c r="N13" s="32"/>
      <c r="O13" s="22" t="s">
        <v>217</v>
      </c>
      <c r="P13" s="22" t="s">
        <v>217</v>
      </c>
    </row>
    <row r="14" spans="1:16" ht="15" customHeight="1" x14ac:dyDescent="0.3">
      <c r="A14" s="22" t="s">
        <v>49</v>
      </c>
      <c r="B14" s="22">
        <v>2017</v>
      </c>
      <c r="C14" s="22" t="str">
        <f>Table3[[#This Row],[First Author]]&amp;" ("&amp;Table3[[#This Row],[Publication Year]]&amp;")"</f>
        <v>Di (2017)</v>
      </c>
      <c r="D14" s="22" t="s">
        <v>214</v>
      </c>
      <c r="E14" s="22" t="s">
        <v>274</v>
      </c>
      <c r="F14" s="22" t="s">
        <v>215</v>
      </c>
      <c r="G14" s="22" t="s">
        <v>218</v>
      </c>
      <c r="H14" s="15" t="s">
        <v>14</v>
      </c>
      <c r="I14" s="15" t="s">
        <v>320</v>
      </c>
      <c r="J14" s="33" t="s">
        <v>325</v>
      </c>
      <c r="K14" s="78">
        <v>1.208</v>
      </c>
      <c r="L14" s="32">
        <v>1.1990000000000001</v>
      </c>
      <c r="M14" s="32"/>
      <c r="N14" s="32"/>
      <c r="O14" s="22" t="s">
        <v>217</v>
      </c>
      <c r="P14" s="22" t="s">
        <v>217</v>
      </c>
    </row>
    <row r="15" spans="1:16" ht="15" customHeight="1" x14ac:dyDescent="0.3">
      <c r="A15" s="22" t="s">
        <v>49</v>
      </c>
      <c r="B15" s="22">
        <v>2017</v>
      </c>
      <c r="C15" s="22" t="str">
        <f>Table3[[#This Row],[First Author]]&amp;" ("&amp;Table3[[#This Row],[Publication Year]]&amp;")"</f>
        <v>Di (2017)</v>
      </c>
      <c r="D15" s="22" t="s">
        <v>214</v>
      </c>
      <c r="E15" s="22" t="s">
        <v>274</v>
      </c>
      <c r="F15" s="22" t="s">
        <v>215</v>
      </c>
      <c r="G15" s="22" t="s">
        <v>218</v>
      </c>
      <c r="H15" s="15" t="s">
        <v>14</v>
      </c>
      <c r="I15" s="15" t="s">
        <v>320</v>
      </c>
      <c r="J15" s="33" t="s">
        <v>325</v>
      </c>
      <c r="K15" s="78">
        <v>1.208</v>
      </c>
      <c r="L15" s="32">
        <v>1.2170000000000001</v>
      </c>
      <c r="M15" s="32"/>
      <c r="N15" s="32"/>
      <c r="O15" s="22" t="s">
        <v>217</v>
      </c>
      <c r="P15" s="22" t="s">
        <v>217</v>
      </c>
    </row>
    <row r="16" spans="1:16" ht="15" customHeight="1" x14ac:dyDescent="0.3">
      <c r="A16" s="22" t="s">
        <v>49</v>
      </c>
      <c r="B16" s="22">
        <v>2017</v>
      </c>
      <c r="C16" s="22" t="str">
        <f>Table3[[#This Row],[First Author]]&amp;" ("&amp;Table3[[#This Row],[Publication Year]]&amp;")"</f>
        <v>Di (2017)</v>
      </c>
      <c r="D16" s="22" t="s">
        <v>214</v>
      </c>
      <c r="E16" s="22" t="s">
        <v>274</v>
      </c>
      <c r="F16" s="22" t="s">
        <v>215</v>
      </c>
      <c r="G16" s="22" t="s">
        <v>218</v>
      </c>
      <c r="H16" s="15" t="s">
        <v>14</v>
      </c>
      <c r="I16" s="15" t="s">
        <v>321</v>
      </c>
      <c r="J16" s="33" t="s">
        <v>322</v>
      </c>
      <c r="K16" s="78">
        <v>1.0629999999999999</v>
      </c>
      <c r="L16" s="32">
        <v>1.06</v>
      </c>
      <c r="M16" s="32"/>
      <c r="N16" s="32"/>
      <c r="O16" s="22" t="s">
        <v>217</v>
      </c>
      <c r="P16" s="22" t="s">
        <v>217</v>
      </c>
    </row>
    <row r="17" spans="1:16" ht="15" customHeight="1" x14ac:dyDescent="0.3">
      <c r="A17" s="22" t="s">
        <v>49</v>
      </c>
      <c r="B17" s="22">
        <v>2017</v>
      </c>
      <c r="C17" s="22" t="str">
        <f>Table3[[#This Row],[First Author]]&amp;" ("&amp;Table3[[#This Row],[Publication Year]]&amp;")"</f>
        <v>Di (2017)</v>
      </c>
      <c r="D17" s="22" t="s">
        <v>214</v>
      </c>
      <c r="E17" s="22" t="s">
        <v>274</v>
      </c>
      <c r="F17" s="22" t="s">
        <v>215</v>
      </c>
      <c r="G17" s="22" t="s">
        <v>218</v>
      </c>
      <c r="H17" s="15" t="s">
        <v>14</v>
      </c>
      <c r="I17" s="15" t="s">
        <v>321</v>
      </c>
      <c r="J17" s="33" t="s">
        <v>322</v>
      </c>
      <c r="K17" s="78">
        <v>1.0629999999999999</v>
      </c>
      <c r="L17" s="32">
        <v>1.0649999999999999</v>
      </c>
      <c r="M17" s="32"/>
      <c r="N17" s="32"/>
      <c r="O17" s="22" t="s">
        <v>217</v>
      </c>
      <c r="P17" s="22" t="s">
        <v>217</v>
      </c>
    </row>
    <row r="18" spans="1:16" ht="15" customHeight="1" x14ac:dyDescent="0.3">
      <c r="A18" s="22" t="s">
        <v>49</v>
      </c>
      <c r="B18" s="22">
        <v>2017</v>
      </c>
      <c r="C18" s="77" t="str">
        <f>Table3[[#This Row],[First Author]]&amp;" ("&amp;Table3[[#This Row],[Publication Year]]&amp;")"</f>
        <v>Di (2017)</v>
      </c>
      <c r="D18" s="22" t="s">
        <v>214</v>
      </c>
      <c r="E18" s="22" t="s">
        <v>274</v>
      </c>
      <c r="F18" s="22" t="s">
        <v>215</v>
      </c>
      <c r="G18" s="22" t="s">
        <v>218</v>
      </c>
      <c r="H18" s="15" t="s">
        <v>308</v>
      </c>
      <c r="I18" s="15" t="s">
        <v>309</v>
      </c>
      <c r="J18" s="33" t="s">
        <v>314</v>
      </c>
      <c r="K18" s="78">
        <v>1.1359999999999999</v>
      </c>
      <c r="L18" s="32">
        <v>1.131</v>
      </c>
      <c r="M18" s="32"/>
      <c r="N18" s="32"/>
      <c r="O18" s="22" t="s">
        <v>217</v>
      </c>
      <c r="P18" s="22" t="s">
        <v>217</v>
      </c>
    </row>
    <row r="19" spans="1:16" ht="15" customHeight="1" x14ac:dyDescent="0.3">
      <c r="A19" s="22" t="s">
        <v>49</v>
      </c>
      <c r="B19" s="22">
        <v>2017</v>
      </c>
      <c r="C19" s="77" t="str">
        <f>Table3[[#This Row],[First Author]]&amp;" ("&amp;Table3[[#This Row],[Publication Year]]&amp;")"</f>
        <v>Di (2017)</v>
      </c>
      <c r="D19" s="22" t="s">
        <v>214</v>
      </c>
      <c r="E19" s="22" t="s">
        <v>274</v>
      </c>
      <c r="F19" s="22" t="s">
        <v>215</v>
      </c>
      <c r="G19" s="22" t="s">
        <v>218</v>
      </c>
      <c r="H19" s="15" t="s">
        <v>308</v>
      </c>
      <c r="I19" s="15" t="s">
        <v>309</v>
      </c>
      <c r="J19" s="22" t="s">
        <v>314</v>
      </c>
      <c r="K19" s="78">
        <v>1.1359999999999999</v>
      </c>
      <c r="L19" s="32">
        <v>1.141</v>
      </c>
      <c r="M19" s="32"/>
      <c r="N19" s="32"/>
      <c r="O19" s="22" t="s">
        <v>217</v>
      </c>
      <c r="P19" s="22" t="s">
        <v>217</v>
      </c>
    </row>
    <row r="20" spans="1:16" ht="15" customHeight="1" x14ac:dyDescent="0.3">
      <c r="A20" s="22" t="s">
        <v>49</v>
      </c>
      <c r="B20" s="22">
        <v>2017</v>
      </c>
      <c r="C20" s="22" t="str">
        <f>Table3[[#This Row],[First Author]]&amp;" ("&amp;Table3[[#This Row],[Publication Year]]&amp;")"</f>
        <v>Di (2017)</v>
      </c>
      <c r="D20" s="22" t="s">
        <v>214</v>
      </c>
      <c r="E20" s="22" t="s">
        <v>274</v>
      </c>
      <c r="F20" s="33" t="s">
        <v>215</v>
      </c>
      <c r="G20" s="22" t="s">
        <v>218</v>
      </c>
      <c r="H20" s="15" t="s">
        <v>15</v>
      </c>
      <c r="I20" s="15" t="s">
        <v>315</v>
      </c>
      <c r="J20" s="33" t="s">
        <v>317</v>
      </c>
      <c r="K20" s="78">
        <v>1.1160000000000001</v>
      </c>
      <c r="L20" s="32">
        <v>1.1000000000000001</v>
      </c>
      <c r="M20" s="32"/>
      <c r="N20" s="32"/>
      <c r="O20" s="22" t="s">
        <v>217</v>
      </c>
      <c r="P20" s="22" t="s">
        <v>217</v>
      </c>
    </row>
    <row r="21" spans="1:16" ht="15" customHeight="1" x14ac:dyDescent="0.3">
      <c r="A21" s="15" t="s">
        <v>49</v>
      </c>
      <c r="B21" s="15">
        <v>2017</v>
      </c>
      <c r="C21" s="15" t="str">
        <f>Table3[[#This Row],[First Author]]&amp;" ("&amp;Table3[[#This Row],[Publication Year]]&amp;")"</f>
        <v>Di (2017)</v>
      </c>
      <c r="D21" s="15" t="s">
        <v>214</v>
      </c>
      <c r="E21" s="15" t="s">
        <v>274</v>
      </c>
      <c r="F21" s="33" t="s">
        <v>215</v>
      </c>
      <c r="G21" s="15" t="s">
        <v>218</v>
      </c>
      <c r="H21" s="15" t="s">
        <v>15</v>
      </c>
      <c r="I21" s="15" t="s">
        <v>315</v>
      </c>
      <c r="J21" s="15" t="s">
        <v>317</v>
      </c>
      <c r="K21" s="78">
        <v>1.1160000000000001</v>
      </c>
      <c r="L21" s="21">
        <v>1.133</v>
      </c>
      <c r="M21" s="21"/>
      <c r="N21" s="21"/>
      <c r="O21" s="15" t="s">
        <v>217</v>
      </c>
      <c r="P21" s="15" t="s">
        <v>217</v>
      </c>
    </row>
    <row r="22" spans="1:16" ht="15" customHeight="1" x14ac:dyDescent="0.3">
      <c r="A22" s="22" t="s">
        <v>49</v>
      </c>
      <c r="B22" s="22">
        <v>2017</v>
      </c>
      <c r="C22" s="22" t="str">
        <f>Table3[[#This Row],[First Author]]&amp;" ("&amp;Table3[[#This Row],[Publication Year]]&amp;")"</f>
        <v>Di (2017)</v>
      </c>
      <c r="D22" s="22" t="s">
        <v>214</v>
      </c>
      <c r="E22" s="22" t="s">
        <v>274</v>
      </c>
      <c r="F22" s="33" t="s">
        <v>215</v>
      </c>
      <c r="G22" s="22" t="s">
        <v>218</v>
      </c>
      <c r="H22" s="15" t="s">
        <v>15</v>
      </c>
      <c r="I22" s="15" t="s">
        <v>316</v>
      </c>
      <c r="J22" s="33"/>
      <c r="K22" s="32"/>
      <c r="L22" s="32"/>
      <c r="M22" s="32"/>
      <c r="N22" s="32"/>
      <c r="O22" s="22" t="s">
        <v>217</v>
      </c>
      <c r="P22" s="22" t="s">
        <v>217</v>
      </c>
    </row>
    <row r="23" spans="1:16" ht="15" customHeight="1" x14ac:dyDescent="0.3">
      <c r="A23" s="37" t="s">
        <v>268</v>
      </c>
      <c r="B23" s="22">
        <v>2009</v>
      </c>
      <c r="C23" s="22" t="str">
        <f>Table3[[#This Row],[First Author]]&amp;" ("&amp;Table3[[#This Row],[Publication Year]]&amp;")"</f>
        <v>Krewski (2009)</v>
      </c>
      <c r="D23" s="22" t="s">
        <v>219</v>
      </c>
      <c r="E23" s="22" t="s">
        <v>271</v>
      </c>
      <c r="F23" s="33" t="s">
        <v>220</v>
      </c>
      <c r="G23" s="22" t="s">
        <v>261</v>
      </c>
      <c r="H23" s="15" t="s">
        <v>13</v>
      </c>
      <c r="I23" s="15" t="s">
        <v>306</v>
      </c>
      <c r="J23" s="22" t="s">
        <v>282</v>
      </c>
      <c r="K23" s="22">
        <v>1.06</v>
      </c>
      <c r="L23" s="22">
        <v>1.04</v>
      </c>
      <c r="M23" s="22"/>
      <c r="N23" s="22"/>
      <c r="O23" s="37" t="s">
        <v>277</v>
      </c>
      <c r="P23" s="37" t="s">
        <v>222</v>
      </c>
    </row>
    <row r="24" spans="1:16" ht="15" customHeight="1" x14ac:dyDescent="0.3">
      <c r="A24" s="37" t="s">
        <v>268</v>
      </c>
      <c r="B24" s="22">
        <v>2009</v>
      </c>
      <c r="C24" s="22" t="str">
        <f>Table3[[#This Row],[First Author]]&amp;" ("&amp;Table3[[#This Row],[Publication Year]]&amp;")"</f>
        <v>Krewski (2009)</v>
      </c>
      <c r="D24" s="22" t="s">
        <v>219</v>
      </c>
      <c r="E24" s="22" t="s">
        <v>271</v>
      </c>
      <c r="F24" s="33" t="s">
        <v>220</v>
      </c>
      <c r="G24" s="22" t="s">
        <v>261</v>
      </c>
      <c r="H24" s="15" t="s">
        <v>13</v>
      </c>
      <c r="I24" s="15" t="s">
        <v>306</v>
      </c>
      <c r="J24" s="22" t="s">
        <v>282</v>
      </c>
      <c r="K24" s="22">
        <v>1.06</v>
      </c>
      <c r="L24" s="32">
        <v>1.08</v>
      </c>
      <c r="M24" s="32"/>
      <c r="N24" s="32"/>
      <c r="O24" s="37" t="s">
        <v>277</v>
      </c>
      <c r="P24" s="37" t="s">
        <v>222</v>
      </c>
    </row>
    <row r="25" spans="1:16" ht="15" customHeight="1" x14ac:dyDescent="0.3">
      <c r="A25" s="14" t="s">
        <v>267</v>
      </c>
      <c r="B25" s="33">
        <v>2006</v>
      </c>
      <c r="C25" s="33" t="str">
        <f>Table3[[#This Row],[First Author]]&amp;" ("&amp;Table3[[#This Row],[Publication Year]]&amp;")"</f>
        <v>Laden (2006)</v>
      </c>
      <c r="D25" s="33" t="s">
        <v>219</v>
      </c>
      <c r="E25" s="15" t="s">
        <v>272</v>
      </c>
      <c r="F25" s="33" t="s">
        <v>269</v>
      </c>
      <c r="G25" s="33" t="s">
        <v>261</v>
      </c>
      <c r="H25" s="15" t="s">
        <v>13</v>
      </c>
      <c r="I25" s="15" t="s">
        <v>306</v>
      </c>
      <c r="J25" s="33" t="s">
        <v>280</v>
      </c>
      <c r="K25" s="33">
        <v>1.1599999999999999</v>
      </c>
      <c r="L25" s="33">
        <v>1.07</v>
      </c>
      <c r="M25" s="33"/>
      <c r="N25" s="33"/>
      <c r="O25" s="14" t="s">
        <v>276</v>
      </c>
      <c r="P25" s="14" t="s">
        <v>278</v>
      </c>
    </row>
    <row r="26" spans="1:16" ht="15" customHeight="1" x14ac:dyDescent="0.3">
      <c r="A26" s="14" t="s">
        <v>267</v>
      </c>
      <c r="B26" s="33">
        <v>2006</v>
      </c>
      <c r="C26" s="33" t="str">
        <f>Table3[[#This Row],[First Author]]&amp;" ("&amp;Table3[[#This Row],[Publication Year]]&amp;")"</f>
        <v>Laden (2006)</v>
      </c>
      <c r="D26" s="33" t="s">
        <v>219</v>
      </c>
      <c r="E26" s="33" t="s">
        <v>272</v>
      </c>
      <c r="F26" s="33" t="s">
        <v>269</v>
      </c>
      <c r="G26" s="33" t="s">
        <v>261</v>
      </c>
      <c r="H26" s="15" t="s">
        <v>13</v>
      </c>
      <c r="I26" s="15" t="s">
        <v>306</v>
      </c>
      <c r="J26" s="33" t="s">
        <v>280</v>
      </c>
      <c r="K26" s="33">
        <v>1.1599999999999999</v>
      </c>
      <c r="L26" s="54">
        <v>1.26</v>
      </c>
      <c r="M26" s="54"/>
      <c r="N26" s="54"/>
      <c r="O26" s="14" t="s">
        <v>276</v>
      </c>
      <c r="P26" s="14" t="s">
        <v>278</v>
      </c>
    </row>
    <row r="27" spans="1:16" ht="15" customHeight="1" x14ac:dyDescent="0.3">
      <c r="A27" s="33" t="s">
        <v>260</v>
      </c>
      <c r="B27" s="33">
        <v>2012</v>
      </c>
      <c r="C27" s="33" t="str">
        <f>Table3[[#This Row],[First Author]]&amp;" ("&amp;Table3[[#This Row],[Publication Year]]&amp;")"</f>
        <v>Lepeule (2012)</v>
      </c>
      <c r="D27" s="33" t="s">
        <v>219</v>
      </c>
      <c r="E27" s="22" t="s">
        <v>272</v>
      </c>
      <c r="F27" s="33" t="s">
        <v>269</v>
      </c>
      <c r="G27" s="33" t="s">
        <v>261</v>
      </c>
      <c r="H27" s="15" t="s">
        <v>13</v>
      </c>
      <c r="I27" s="15" t="s">
        <v>306</v>
      </c>
      <c r="J27" s="33" t="s">
        <v>284</v>
      </c>
      <c r="K27" s="33">
        <v>1.1399999999999999</v>
      </c>
      <c r="L27" s="33">
        <v>1.07</v>
      </c>
      <c r="M27" s="33"/>
      <c r="N27" s="33"/>
      <c r="O27" s="33" t="s">
        <v>262</v>
      </c>
      <c r="P27" s="33" t="s">
        <v>263</v>
      </c>
    </row>
    <row r="28" spans="1:16" ht="15" customHeight="1" x14ac:dyDescent="0.3">
      <c r="A28" s="33" t="s">
        <v>260</v>
      </c>
      <c r="B28" s="33">
        <v>2012</v>
      </c>
      <c r="C28" s="33" t="str">
        <f>Table3[[#This Row],[First Author]]&amp;" ("&amp;Table3[[#This Row],[Publication Year]]&amp;")"</f>
        <v>Lepeule (2012)</v>
      </c>
      <c r="D28" s="33" t="s">
        <v>219</v>
      </c>
      <c r="E28" s="22" t="s">
        <v>272</v>
      </c>
      <c r="F28" s="33" t="s">
        <v>269</v>
      </c>
      <c r="G28" s="33" t="s">
        <v>261</v>
      </c>
      <c r="H28" s="15" t="s">
        <v>13</v>
      </c>
      <c r="I28" s="15" t="s">
        <v>306</v>
      </c>
      <c r="J28" s="33" t="s">
        <v>284</v>
      </c>
      <c r="K28" s="33">
        <v>1.1399999999999999</v>
      </c>
      <c r="L28" s="54">
        <v>1.22</v>
      </c>
      <c r="M28" s="54"/>
      <c r="N28" s="54"/>
      <c r="O28" s="33" t="s">
        <v>262</v>
      </c>
      <c r="P28" s="33" t="s">
        <v>263</v>
      </c>
    </row>
    <row r="29" spans="1:16" ht="15" customHeight="1" x14ac:dyDescent="0.3">
      <c r="A29" s="15" t="s">
        <v>40</v>
      </c>
      <c r="B29" s="15">
        <v>2019</v>
      </c>
      <c r="C29" s="15" t="str">
        <f>Table3[[#This Row],[First Author]]&amp;" ("&amp;Table3[[#This Row],[Publication Year]]&amp;")"</f>
        <v>Pope (2019)</v>
      </c>
      <c r="D29" s="15" t="s">
        <v>219</v>
      </c>
      <c r="E29" s="80" t="s">
        <v>273</v>
      </c>
      <c r="F29" s="33" t="s">
        <v>270</v>
      </c>
      <c r="G29" s="15" t="s">
        <v>216</v>
      </c>
      <c r="H29" s="15" t="s">
        <v>13</v>
      </c>
      <c r="I29" s="15" t="s">
        <v>306</v>
      </c>
      <c r="J29" s="33" t="s">
        <v>285</v>
      </c>
      <c r="K29" s="22">
        <v>1.1200000000000001</v>
      </c>
      <c r="L29" s="15">
        <v>1.08</v>
      </c>
      <c r="M29" s="15"/>
      <c r="N29" s="15"/>
      <c r="O29" s="15" t="s">
        <v>223</v>
      </c>
      <c r="P29" s="21" t="s">
        <v>224</v>
      </c>
    </row>
    <row r="30" spans="1:16" ht="15" customHeight="1" x14ac:dyDescent="0.3">
      <c r="A30" s="22" t="s">
        <v>40</v>
      </c>
      <c r="B30" s="22">
        <v>2019</v>
      </c>
      <c r="C30" s="22" t="str">
        <f>Table3[[#This Row],[First Author]]&amp;" ("&amp;Table3[[#This Row],[Publication Year]]&amp;")"</f>
        <v>Pope (2019)</v>
      </c>
      <c r="D30" s="22" t="s">
        <v>219</v>
      </c>
      <c r="E30" s="55" t="s">
        <v>273</v>
      </c>
      <c r="F30" s="33" t="s">
        <v>270</v>
      </c>
      <c r="G30" s="22" t="s">
        <v>216</v>
      </c>
      <c r="H30" s="15" t="s">
        <v>13</v>
      </c>
      <c r="I30" s="15" t="s">
        <v>306</v>
      </c>
      <c r="J30" s="22" t="s">
        <v>285</v>
      </c>
      <c r="K30" s="22">
        <v>1.1200000000000001</v>
      </c>
      <c r="L30" s="32">
        <v>1.1499999999999999</v>
      </c>
      <c r="M30" s="32"/>
      <c r="N30" s="32"/>
      <c r="O30" s="22" t="s">
        <v>223</v>
      </c>
      <c r="P30" s="32" t="s">
        <v>224</v>
      </c>
    </row>
    <row r="31" spans="1:16" ht="15" customHeight="1" x14ac:dyDescent="0.3">
      <c r="A31" s="15" t="s">
        <v>40</v>
      </c>
      <c r="B31" s="15">
        <v>2019</v>
      </c>
      <c r="C31" s="73" t="str">
        <f>Table3[[#This Row],[First Author]]&amp;" ("&amp;Table3[[#This Row],[Publication Year]]&amp;")"</f>
        <v>Pope (2019)</v>
      </c>
      <c r="D31" s="15" t="s">
        <v>219</v>
      </c>
      <c r="E31" s="74" t="s">
        <v>273</v>
      </c>
      <c r="F31" s="22" t="s">
        <v>270</v>
      </c>
      <c r="G31" s="15" t="s">
        <v>216</v>
      </c>
      <c r="H31" s="15" t="s">
        <v>310</v>
      </c>
      <c r="I31" s="15" t="s">
        <v>188</v>
      </c>
      <c r="J31" s="33" t="s">
        <v>326</v>
      </c>
      <c r="K31" s="78">
        <v>1.19</v>
      </c>
      <c r="L31" s="21">
        <v>1.1499999999999999</v>
      </c>
      <c r="M31" s="21"/>
      <c r="N31" s="21"/>
      <c r="O31" s="15" t="s">
        <v>223</v>
      </c>
      <c r="P31" s="21" t="s">
        <v>224</v>
      </c>
    </row>
    <row r="32" spans="1:16" ht="15" customHeight="1" x14ac:dyDescent="0.3">
      <c r="A32" s="22" t="s">
        <v>40</v>
      </c>
      <c r="B32" s="22">
        <v>2019</v>
      </c>
      <c r="C32" s="75" t="str">
        <f>Table3[[#This Row],[First Author]]&amp;" ("&amp;Table3[[#This Row],[Publication Year]]&amp;")"</f>
        <v>Pope (2019)</v>
      </c>
      <c r="D32" s="22" t="s">
        <v>219</v>
      </c>
      <c r="E32" s="81" t="s">
        <v>273</v>
      </c>
      <c r="F32" s="22" t="s">
        <v>270</v>
      </c>
      <c r="G32" s="22" t="s">
        <v>216</v>
      </c>
      <c r="H32" s="15" t="s">
        <v>310</v>
      </c>
      <c r="I32" s="15" t="s">
        <v>188</v>
      </c>
      <c r="J32" s="22" t="s">
        <v>326</v>
      </c>
      <c r="K32" s="78">
        <v>1.19</v>
      </c>
      <c r="L32" s="32">
        <v>1.24</v>
      </c>
      <c r="M32" s="32"/>
      <c r="N32" s="32"/>
      <c r="O32" s="22" t="s">
        <v>223</v>
      </c>
      <c r="P32" s="32" t="s">
        <v>224</v>
      </c>
    </row>
    <row r="33" spans="1:16" ht="15" customHeight="1" x14ac:dyDescent="0.3">
      <c r="A33" s="15" t="s">
        <v>40</v>
      </c>
      <c r="B33" s="15">
        <v>2019</v>
      </c>
      <c r="C33" s="73" t="str">
        <f>Table3[[#This Row],[First Author]]&amp;" ("&amp;Table3[[#This Row],[Publication Year]]&amp;")"</f>
        <v>Pope (2019)</v>
      </c>
      <c r="D33" s="15" t="s">
        <v>219</v>
      </c>
      <c r="E33" s="74" t="s">
        <v>273</v>
      </c>
      <c r="F33" s="22" t="s">
        <v>270</v>
      </c>
      <c r="G33" s="15" t="s">
        <v>216</v>
      </c>
      <c r="H33" s="15" t="s">
        <v>310</v>
      </c>
      <c r="I33" s="15" t="s">
        <v>172</v>
      </c>
      <c r="J33" s="33" t="s">
        <v>327</v>
      </c>
      <c r="K33" s="78">
        <v>1.08</v>
      </c>
      <c r="L33" s="21">
        <v>1.02</v>
      </c>
      <c r="M33" s="21"/>
      <c r="N33" s="21"/>
      <c r="O33" s="15" t="s">
        <v>223</v>
      </c>
      <c r="P33" s="21" t="s">
        <v>224</v>
      </c>
    </row>
    <row r="34" spans="1:16" ht="15" customHeight="1" x14ac:dyDescent="0.3">
      <c r="A34" s="22" t="s">
        <v>40</v>
      </c>
      <c r="B34" s="22">
        <v>2019</v>
      </c>
      <c r="C34" s="75" t="str">
        <f>Table3[[#This Row],[First Author]]&amp;" ("&amp;Table3[[#This Row],[Publication Year]]&amp;")"</f>
        <v>Pope (2019)</v>
      </c>
      <c r="D34" s="22" t="s">
        <v>219</v>
      </c>
      <c r="E34" s="81" t="s">
        <v>273</v>
      </c>
      <c r="F34" s="22" t="s">
        <v>270</v>
      </c>
      <c r="G34" s="22" t="s">
        <v>216</v>
      </c>
      <c r="H34" s="15" t="s">
        <v>310</v>
      </c>
      <c r="I34" s="15" t="s">
        <v>172</v>
      </c>
      <c r="J34" s="22" t="s">
        <v>327</v>
      </c>
      <c r="K34" s="78">
        <v>1.08</v>
      </c>
      <c r="L34" s="32">
        <v>1.1399999999999999</v>
      </c>
      <c r="M34" s="32"/>
      <c r="N34" s="32"/>
      <c r="O34" s="22" t="s">
        <v>223</v>
      </c>
      <c r="P34" s="32" t="s">
        <v>224</v>
      </c>
    </row>
    <row r="35" spans="1:16" ht="15" customHeight="1" x14ac:dyDescent="0.3">
      <c r="A35" s="15" t="s">
        <v>40</v>
      </c>
      <c r="B35" s="15">
        <v>2019</v>
      </c>
      <c r="C35" s="73" t="str">
        <f>Table3[[#This Row],[First Author]]&amp;" ("&amp;Table3[[#This Row],[Publication Year]]&amp;")"</f>
        <v>Pope (2019)</v>
      </c>
      <c r="D35" s="15" t="s">
        <v>219</v>
      </c>
      <c r="E35" s="74" t="s">
        <v>273</v>
      </c>
      <c r="F35" s="22" t="s">
        <v>270</v>
      </c>
      <c r="G35" s="15" t="s">
        <v>216</v>
      </c>
      <c r="H35" s="15" t="s">
        <v>310</v>
      </c>
      <c r="I35" s="15" t="s">
        <v>189</v>
      </c>
      <c r="J35" s="33" t="s">
        <v>328</v>
      </c>
      <c r="K35" s="78">
        <v>1.05</v>
      </c>
      <c r="L35" s="21">
        <v>0.99</v>
      </c>
      <c r="M35" s="21"/>
      <c r="N35" s="21"/>
      <c r="O35" s="15" t="s">
        <v>223</v>
      </c>
      <c r="P35" s="21" t="s">
        <v>224</v>
      </c>
    </row>
    <row r="36" spans="1:16" ht="15" customHeight="1" x14ac:dyDescent="0.3">
      <c r="A36" s="22" t="s">
        <v>40</v>
      </c>
      <c r="B36" s="22">
        <v>2019</v>
      </c>
      <c r="C36" s="75" t="str">
        <f>Table3[[#This Row],[First Author]]&amp;" ("&amp;Table3[[#This Row],[Publication Year]]&amp;")"</f>
        <v>Pope (2019)</v>
      </c>
      <c r="D36" s="22" t="s">
        <v>219</v>
      </c>
      <c r="E36" s="81" t="s">
        <v>273</v>
      </c>
      <c r="F36" s="22" t="s">
        <v>270</v>
      </c>
      <c r="G36" s="22" t="s">
        <v>216</v>
      </c>
      <c r="H36" s="15" t="s">
        <v>310</v>
      </c>
      <c r="I36" s="15" t="s">
        <v>189</v>
      </c>
      <c r="J36" s="22" t="s">
        <v>328</v>
      </c>
      <c r="K36" s="78">
        <v>1.05</v>
      </c>
      <c r="L36" s="32">
        <v>1.1100000000000001</v>
      </c>
      <c r="M36" s="32"/>
      <c r="N36" s="32"/>
      <c r="O36" s="22" t="s">
        <v>223</v>
      </c>
      <c r="P36" s="32" t="s">
        <v>224</v>
      </c>
    </row>
    <row r="37" spans="1:16" ht="15" customHeight="1" x14ac:dyDescent="0.3">
      <c r="A37" s="79" t="s">
        <v>40</v>
      </c>
      <c r="B37" s="68">
        <v>2019</v>
      </c>
      <c r="C37" s="68" t="str">
        <f>Table3[[#This Row],[First Author]]&amp;" ("&amp;Table3[[#This Row],[Publication Year]]&amp;")"</f>
        <v>Pope (2019)</v>
      </c>
      <c r="D37" s="68" t="s">
        <v>219</v>
      </c>
      <c r="E37" s="68" t="s">
        <v>273</v>
      </c>
      <c r="F37" s="68" t="s">
        <v>270</v>
      </c>
      <c r="G37" s="68" t="s">
        <v>216</v>
      </c>
      <c r="H37" s="15" t="s">
        <v>15</v>
      </c>
      <c r="I37" s="15" t="s">
        <v>315</v>
      </c>
      <c r="J37" s="33" t="s">
        <v>331</v>
      </c>
      <c r="K37" s="78">
        <v>1.2</v>
      </c>
      <c r="L37" s="21">
        <v>1.1100000000000001</v>
      </c>
      <c r="M37" s="21"/>
      <c r="N37" s="21"/>
      <c r="O37" s="68" t="s">
        <v>223</v>
      </c>
      <c r="P37" s="76" t="s">
        <v>224</v>
      </c>
    </row>
    <row r="38" spans="1:16" ht="15" customHeight="1" x14ac:dyDescent="0.3">
      <c r="A38" s="79" t="s">
        <v>40</v>
      </c>
      <c r="B38" s="68">
        <v>2019</v>
      </c>
      <c r="C38" s="68" t="str">
        <f>Table3[[#This Row],[First Author]]&amp;" ("&amp;Table3[[#This Row],[Publication Year]]&amp;")"</f>
        <v>Pope (2019)</v>
      </c>
      <c r="D38" s="68" t="s">
        <v>219</v>
      </c>
      <c r="E38" s="68" t="s">
        <v>273</v>
      </c>
      <c r="F38" s="68" t="s">
        <v>270</v>
      </c>
      <c r="G38" s="68" t="s">
        <v>216</v>
      </c>
      <c r="H38" s="15" t="s">
        <v>15</v>
      </c>
      <c r="I38" s="15" t="s">
        <v>315</v>
      </c>
      <c r="J38" s="22" t="s">
        <v>331</v>
      </c>
      <c r="K38" s="78">
        <v>1.2</v>
      </c>
      <c r="L38" s="21">
        <v>1.3</v>
      </c>
      <c r="M38" s="21"/>
      <c r="N38" s="21"/>
      <c r="O38" s="68" t="s">
        <v>223</v>
      </c>
      <c r="P38" s="67" t="s">
        <v>224</v>
      </c>
    </row>
    <row r="39" spans="1:16" ht="15" customHeight="1" x14ac:dyDescent="0.3">
      <c r="A39" s="79" t="s">
        <v>40</v>
      </c>
      <c r="B39" s="68">
        <v>2019</v>
      </c>
      <c r="C39" s="68" t="str">
        <f>Table3[[#This Row],[First Author]]&amp;" ("&amp;Table3[[#This Row],[Publication Year]]&amp;")"</f>
        <v>Pope (2019)</v>
      </c>
      <c r="D39" s="68" t="s">
        <v>219</v>
      </c>
      <c r="E39" s="68" t="s">
        <v>273</v>
      </c>
      <c r="F39" s="68" t="s">
        <v>270</v>
      </c>
      <c r="G39" s="68" t="s">
        <v>216</v>
      </c>
      <c r="H39" s="15" t="s">
        <v>15</v>
      </c>
      <c r="I39" s="15" t="s">
        <v>316</v>
      </c>
      <c r="J39" s="33"/>
      <c r="K39" s="32"/>
      <c r="L39" s="21"/>
      <c r="M39" s="21"/>
      <c r="N39" s="21"/>
      <c r="O39" s="68" t="s">
        <v>223</v>
      </c>
      <c r="P39" s="76" t="s">
        <v>224</v>
      </c>
    </row>
    <row r="40" spans="1:16" ht="15" customHeight="1" x14ac:dyDescent="0.3">
      <c r="A40" s="79" t="s">
        <v>40</v>
      </c>
      <c r="B40" s="68">
        <v>2019</v>
      </c>
      <c r="C40" s="68" t="str">
        <f>Table3[[#This Row],[First Author]]&amp;" ("&amp;Table3[[#This Row],[Publication Year]]&amp;")"</f>
        <v>Pope (2019)</v>
      </c>
      <c r="D40" s="68" t="s">
        <v>219</v>
      </c>
      <c r="E40" s="68" t="s">
        <v>273</v>
      </c>
      <c r="F40" s="68" t="s">
        <v>270</v>
      </c>
      <c r="G40" s="68" t="s">
        <v>216</v>
      </c>
      <c r="H40" s="15" t="s">
        <v>305</v>
      </c>
      <c r="I40" s="15" t="s">
        <v>329</v>
      </c>
      <c r="J40" s="33" t="s">
        <v>332</v>
      </c>
      <c r="K40" s="78">
        <v>1.1499999999999999</v>
      </c>
      <c r="L40" s="21">
        <v>1.05</v>
      </c>
      <c r="M40" s="21"/>
      <c r="N40" s="21"/>
      <c r="O40" s="68" t="s">
        <v>223</v>
      </c>
      <c r="P40" s="21" t="s">
        <v>224</v>
      </c>
    </row>
    <row r="41" spans="1:16" ht="15" customHeight="1" x14ac:dyDescent="0.3">
      <c r="A41" s="69" t="s">
        <v>40</v>
      </c>
      <c r="B41" s="70">
        <v>2019</v>
      </c>
      <c r="C41" s="70" t="str">
        <f>Table3[[#This Row],[First Author]]&amp;" ("&amp;Table3[[#This Row],[Publication Year]]&amp;")"</f>
        <v>Pope (2019)</v>
      </c>
      <c r="D41" s="70" t="s">
        <v>219</v>
      </c>
      <c r="E41" s="70" t="s">
        <v>273</v>
      </c>
      <c r="F41" s="70" t="s">
        <v>270</v>
      </c>
      <c r="G41" s="70" t="s">
        <v>216</v>
      </c>
      <c r="H41" s="71" t="s">
        <v>305</v>
      </c>
      <c r="I41" s="15" t="s">
        <v>329</v>
      </c>
      <c r="J41" s="22" t="s">
        <v>332</v>
      </c>
      <c r="K41" s="78">
        <v>1.1499999999999999</v>
      </c>
      <c r="L41" s="72">
        <v>1.27</v>
      </c>
      <c r="M41" s="72"/>
      <c r="N41" s="72"/>
      <c r="O41" s="70" t="s">
        <v>223</v>
      </c>
      <c r="P41" s="32" t="s">
        <v>224</v>
      </c>
    </row>
    <row r="42" spans="1:16" ht="15" customHeight="1" x14ac:dyDescent="0.3">
      <c r="A42" s="79" t="s">
        <v>40</v>
      </c>
      <c r="B42" s="68">
        <v>2019</v>
      </c>
      <c r="C42" s="68" t="str">
        <f>Table3[[#This Row],[First Author]]&amp;" ("&amp;Table3[[#This Row],[Publication Year]]&amp;")"</f>
        <v>Pope (2019)</v>
      </c>
      <c r="D42" s="68" t="s">
        <v>219</v>
      </c>
      <c r="E42" s="68" t="s">
        <v>273</v>
      </c>
      <c r="F42" s="68" t="s">
        <v>270</v>
      </c>
      <c r="G42" s="68" t="s">
        <v>216</v>
      </c>
      <c r="H42" s="15" t="s">
        <v>305</v>
      </c>
      <c r="I42" s="15" t="s">
        <v>330</v>
      </c>
      <c r="J42" s="33" t="s">
        <v>333</v>
      </c>
      <c r="K42" s="78">
        <v>1.1100000000000001</v>
      </c>
      <c r="L42" s="21">
        <v>1.07</v>
      </c>
      <c r="M42" s="21"/>
      <c r="N42" s="21"/>
      <c r="O42" s="68" t="s">
        <v>223</v>
      </c>
      <c r="P42" s="21" t="s">
        <v>224</v>
      </c>
    </row>
    <row r="43" spans="1:16" ht="15" customHeight="1" x14ac:dyDescent="0.3">
      <c r="A43" s="69" t="s">
        <v>40</v>
      </c>
      <c r="B43" s="70">
        <v>2019</v>
      </c>
      <c r="C43" s="70" t="str">
        <f>Table3[[#This Row],[First Author]]&amp;" ("&amp;Table3[[#This Row],[Publication Year]]&amp;")"</f>
        <v>Pope (2019)</v>
      </c>
      <c r="D43" s="70" t="s">
        <v>219</v>
      </c>
      <c r="E43" s="70" t="s">
        <v>273</v>
      </c>
      <c r="F43" s="70" t="s">
        <v>270</v>
      </c>
      <c r="G43" s="70" t="s">
        <v>216</v>
      </c>
      <c r="H43" s="71" t="s">
        <v>305</v>
      </c>
      <c r="I43" s="15" t="s">
        <v>330</v>
      </c>
      <c r="J43" s="22" t="s">
        <v>333</v>
      </c>
      <c r="K43" s="78">
        <v>1.1100000000000001</v>
      </c>
      <c r="L43" s="72">
        <v>1.1499999999999999</v>
      </c>
      <c r="M43" s="72"/>
      <c r="N43" s="72"/>
      <c r="O43" s="70" t="s">
        <v>223</v>
      </c>
      <c r="P43" s="32" t="s">
        <v>224</v>
      </c>
    </row>
    <row r="44" spans="1:16" ht="15" customHeight="1" x14ac:dyDescent="0.3">
      <c r="A44" s="15" t="s">
        <v>226</v>
      </c>
      <c r="B44" s="15">
        <v>2016</v>
      </c>
      <c r="C44" s="15" t="str">
        <f>Table3[[#This Row],[First Author]]&amp;" ("&amp;Table3[[#This Row],[Publication Year]]&amp;")"</f>
        <v>Turner (2016)</v>
      </c>
      <c r="D44" s="15" t="s">
        <v>219</v>
      </c>
      <c r="E44" s="15" t="s">
        <v>271</v>
      </c>
      <c r="F44" s="33" t="s">
        <v>220</v>
      </c>
      <c r="G44" s="15" t="s">
        <v>216</v>
      </c>
      <c r="H44" s="15" t="s">
        <v>13</v>
      </c>
      <c r="I44" s="15" t="s">
        <v>306</v>
      </c>
      <c r="J44" s="33" t="s">
        <v>282</v>
      </c>
      <c r="K44" s="22">
        <v>1.06</v>
      </c>
      <c r="L44" s="15">
        <v>1.04</v>
      </c>
      <c r="M44" s="15"/>
      <c r="N44" s="15"/>
      <c r="O44" s="15" t="s">
        <v>221</v>
      </c>
      <c r="P44" s="15" t="s">
        <v>222</v>
      </c>
    </row>
    <row r="45" spans="1:16" ht="15" customHeight="1" x14ac:dyDescent="0.3">
      <c r="A45" s="33" t="s">
        <v>226</v>
      </c>
      <c r="B45" s="33">
        <v>2016</v>
      </c>
      <c r="C45" s="71" t="str">
        <f>Table3[[#This Row],[First Author]]&amp;" ("&amp;Table3[[#This Row],[Publication Year]]&amp;")"</f>
        <v>Turner (2016)</v>
      </c>
      <c r="D45" s="33" t="s">
        <v>219</v>
      </c>
      <c r="E45" s="22" t="s">
        <v>271</v>
      </c>
      <c r="F45" s="33" t="s">
        <v>220</v>
      </c>
      <c r="G45" s="33" t="s">
        <v>216</v>
      </c>
      <c r="H45" s="15" t="s">
        <v>13</v>
      </c>
      <c r="I45" s="15" t="s">
        <v>306</v>
      </c>
      <c r="J45" s="33" t="s">
        <v>282</v>
      </c>
      <c r="K45" s="33">
        <v>1.06</v>
      </c>
      <c r="L45" s="54">
        <v>1.08</v>
      </c>
      <c r="M45" s="54"/>
      <c r="N45" s="54"/>
      <c r="O45" s="33" t="s">
        <v>221</v>
      </c>
      <c r="P45" s="33" t="s">
        <v>222</v>
      </c>
    </row>
    <row r="46" spans="1:16" ht="15" customHeight="1" x14ac:dyDescent="0.3">
      <c r="A46" s="22" t="s">
        <v>264</v>
      </c>
      <c r="B46" s="22">
        <v>2008</v>
      </c>
      <c r="C46" s="22" t="str">
        <f>Table3[[#This Row],[First Author]]&amp;" ("&amp;Table3[[#This Row],[Publication Year]]&amp;")"</f>
        <v>Woodruff (2008)</v>
      </c>
      <c r="D46" s="22" t="s">
        <v>214</v>
      </c>
      <c r="E46" s="22" t="s">
        <v>275</v>
      </c>
      <c r="F46" s="33" t="s">
        <v>265</v>
      </c>
      <c r="G46" s="22" t="s">
        <v>261</v>
      </c>
      <c r="H46" s="15" t="s">
        <v>13</v>
      </c>
      <c r="I46" s="15" t="s">
        <v>306</v>
      </c>
      <c r="J46" s="22" t="s">
        <v>287</v>
      </c>
      <c r="K46" s="22">
        <v>1.04</v>
      </c>
      <c r="L46" s="22">
        <v>0.98</v>
      </c>
      <c r="M46" s="22"/>
      <c r="N46" s="22"/>
      <c r="O46" s="22" t="s">
        <v>266</v>
      </c>
      <c r="P46" s="22" t="s">
        <v>266</v>
      </c>
    </row>
    <row r="47" spans="1:16" ht="15" customHeight="1" x14ac:dyDescent="0.3">
      <c r="A47" s="33" t="s">
        <v>264</v>
      </c>
      <c r="B47" s="33">
        <v>2008</v>
      </c>
      <c r="C47" s="33" t="str">
        <f>Table3[[#This Row],[First Author]]&amp;" ("&amp;Table3[[#This Row],[Publication Year]]&amp;")"</f>
        <v>Woodruff (2008)</v>
      </c>
      <c r="D47" s="33" t="s">
        <v>214</v>
      </c>
      <c r="E47" s="33" t="s">
        <v>275</v>
      </c>
      <c r="F47" s="33" t="s">
        <v>265</v>
      </c>
      <c r="G47" s="33" t="s">
        <v>261</v>
      </c>
      <c r="H47" s="15" t="s">
        <v>13</v>
      </c>
      <c r="I47" s="15" t="s">
        <v>306</v>
      </c>
      <c r="J47" s="33" t="s">
        <v>287</v>
      </c>
      <c r="K47" s="33">
        <v>1.04</v>
      </c>
      <c r="L47" s="54">
        <v>1.1100000000000001</v>
      </c>
      <c r="M47" s="54"/>
      <c r="N47" s="54"/>
      <c r="O47" s="33" t="s">
        <v>266</v>
      </c>
      <c r="P47" s="33" t="s">
        <v>266</v>
      </c>
    </row>
    <row r="48" spans="1:16" ht="15" customHeight="1" x14ac:dyDescent="0.3">
      <c r="A48" s="15" t="s">
        <v>77</v>
      </c>
      <c r="B48" s="15">
        <v>2020</v>
      </c>
      <c r="C48" s="15" t="str">
        <f>Table3[[#This Row],[First Author]]&amp;" ("&amp;Table3[[#This Row],[Publication Year]]&amp;")"</f>
        <v>Wu (2020)</v>
      </c>
      <c r="D48" s="15" t="s">
        <v>219</v>
      </c>
      <c r="E48" s="15" t="s">
        <v>274</v>
      </c>
      <c r="F48" s="33" t="s">
        <v>215</v>
      </c>
      <c r="G48" s="21" t="s">
        <v>216</v>
      </c>
      <c r="H48" s="15" t="s">
        <v>13</v>
      </c>
      <c r="I48" s="15" t="s">
        <v>306</v>
      </c>
      <c r="J48" s="54" t="s">
        <v>286</v>
      </c>
      <c r="K48" s="32">
        <v>1.0660000000000001</v>
      </c>
      <c r="L48" s="21">
        <v>1.0580000000000001</v>
      </c>
      <c r="M48" s="21"/>
      <c r="N48" s="21"/>
      <c r="O48" s="15" t="s">
        <v>225</v>
      </c>
      <c r="P48" s="15" t="s">
        <v>225</v>
      </c>
    </row>
    <row r="49" spans="1:16" ht="15" customHeight="1" x14ac:dyDescent="0.3">
      <c r="A49" s="33" t="s">
        <v>77</v>
      </c>
      <c r="B49" s="33">
        <v>2020</v>
      </c>
      <c r="C49" s="71" t="str">
        <f>Table3[[#This Row],[First Author]]&amp;" ("&amp;Table3[[#This Row],[Publication Year]]&amp;")"</f>
        <v>Wu (2020)</v>
      </c>
      <c r="D49" s="33" t="s">
        <v>219</v>
      </c>
      <c r="E49" s="22" t="s">
        <v>274</v>
      </c>
      <c r="F49" s="33" t="s">
        <v>215</v>
      </c>
      <c r="G49" s="54" t="s">
        <v>216</v>
      </c>
      <c r="H49" s="15" t="s">
        <v>13</v>
      </c>
      <c r="I49" s="15" t="s">
        <v>306</v>
      </c>
      <c r="J49" s="54" t="s">
        <v>286</v>
      </c>
      <c r="K49" s="54">
        <v>1.0660000000000001</v>
      </c>
      <c r="L49" s="54">
        <v>1.0740000000000001</v>
      </c>
      <c r="M49" s="54"/>
      <c r="N49" s="54"/>
      <c r="O49" s="33" t="s">
        <v>225</v>
      </c>
      <c r="P49" s="33" t="s">
        <v>225</v>
      </c>
    </row>
    <row r="50" spans="1:16" ht="15" customHeight="1" x14ac:dyDescent="0.3">
      <c r="A50" s="22" t="s">
        <v>77</v>
      </c>
      <c r="B50" s="22">
        <v>2020</v>
      </c>
      <c r="C50" s="15" t="str">
        <f>Table3[[#This Row],[First Author]]&amp;" ("&amp;Table3[[#This Row],[Publication Year]]&amp;")"</f>
        <v>Wu (2020)</v>
      </c>
      <c r="D50" s="22" t="s">
        <v>219</v>
      </c>
      <c r="E50" s="22" t="s">
        <v>274</v>
      </c>
      <c r="F50" s="33" t="s">
        <v>215</v>
      </c>
      <c r="G50" s="32" t="s">
        <v>216</v>
      </c>
      <c r="H50" s="15" t="s">
        <v>308</v>
      </c>
      <c r="I50" s="15" t="s">
        <v>309</v>
      </c>
      <c r="J50" s="54" t="s">
        <v>334</v>
      </c>
      <c r="K50" s="78">
        <v>1.369</v>
      </c>
      <c r="L50" s="32">
        <v>1.34</v>
      </c>
      <c r="M50" s="32"/>
      <c r="N50" s="32"/>
      <c r="O50" s="22" t="s">
        <v>225</v>
      </c>
      <c r="P50" s="22" t="s">
        <v>225</v>
      </c>
    </row>
    <row r="51" spans="1:16" ht="15" customHeight="1" x14ac:dyDescent="0.3">
      <c r="A51" s="71" t="s">
        <v>77</v>
      </c>
      <c r="B51" s="71">
        <v>2020</v>
      </c>
      <c r="C51" s="71" t="str">
        <f>Table3[[#This Row],[First Author]]&amp;" ("&amp;Table3[[#This Row],[Publication Year]]&amp;")"</f>
        <v>Wu (2020)</v>
      </c>
      <c r="D51" s="71" t="s">
        <v>219</v>
      </c>
      <c r="E51" s="71" t="s">
        <v>274</v>
      </c>
      <c r="F51" s="33" t="s">
        <v>215</v>
      </c>
      <c r="G51" s="72" t="s">
        <v>216</v>
      </c>
      <c r="H51" s="15" t="s">
        <v>308</v>
      </c>
      <c r="I51" s="15" t="s">
        <v>309</v>
      </c>
      <c r="J51" s="72" t="s">
        <v>334</v>
      </c>
      <c r="K51" s="78">
        <v>1.369</v>
      </c>
      <c r="L51" s="72">
        <v>1.399</v>
      </c>
      <c r="M51" s="72"/>
      <c r="N51" s="72"/>
      <c r="O51" s="71" t="s">
        <v>225</v>
      </c>
      <c r="P51" s="71" t="s">
        <v>225</v>
      </c>
    </row>
  </sheetData>
  <phoneticPr fontId="19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F525C-9E35-4031-A6F0-CDFF2562EB0A}">
  <dimension ref="A1:AH59"/>
  <sheetViews>
    <sheetView topLeftCell="G1" zoomScaleNormal="100" workbookViewId="0">
      <selection activeCell="M15" sqref="M15"/>
    </sheetView>
  </sheetViews>
  <sheetFormatPr defaultColWidth="8.6640625" defaultRowHeight="14.4" x14ac:dyDescent="0.3"/>
  <cols>
    <col min="1" max="1" width="10.6640625" style="46" customWidth="1"/>
    <col min="2" max="2" width="32.33203125" style="46" customWidth="1"/>
    <col min="3" max="3" width="6.109375" style="46" customWidth="1"/>
    <col min="4" max="4" width="5.21875" style="46" customWidth="1"/>
    <col min="5" max="5" width="3.109375" style="46" customWidth="1"/>
    <col min="6" max="6" width="7.6640625" style="46" customWidth="1"/>
    <col min="7" max="7" width="5.77734375" style="46" customWidth="1"/>
    <col min="8" max="8" width="6.44140625" style="46" customWidth="1"/>
    <col min="9" max="9" width="0.6640625" style="46" customWidth="1"/>
    <col min="10" max="10" width="4.5546875" style="46" customWidth="1"/>
    <col min="11" max="11" width="2" style="46" customWidth="1"/>
    <col min="12" max="12" width="3.44140625" style="46" customWidth="1"/>
    <col min="13" max="13" width="43.21875" style="46" customWidth="1"/>
    <col min="14" max="14" width="6.44140625" style="52" customWidth="1"/>
    <col min="15" max="15" width="9.5546875" style="46" bestFit="1" customWidth="1"/>
    <col min="16" max="16" width="14.109375" style="46" customWidth="1"/>
    <col min="17" max="17" width="4.44140625" style="46" customWidth="1"/>
    <col min="18" max="18" width="4.21875" style="46" customWidth="1"/>
    <col min="19" max="19" width="4.77734375" style="46" customWidth="1"/>
    <col min="20" max="20" width="7.6640625" style="46" customWidth="1"/>
    <col min="21" max="21" width="7.33203125" style="46" customWidth="1"/>
    <col min="22" max="22" width="10.21875" style="46" customWidth="1"/>
    <col min="23" max="23" width="9" style="46" customWidth="1"/>
    <col min="24" max="24" width="10.109375" style="46" customWidth="1"/>
    <col min="25" max="25" width="1.44140625" style="46" customWidth="1"/>
    <col min="26" max="26" width="4.44140625" style="46" bestFit="1" customWidth="1"/>
    <col min="27" max="27" width="8.6640625" style="46"/>
    <col min="28" max="28" width="4.33203125" style="46" bestFit="1" customWidth="1"/>
    <col min="29" max="32" width="2.5546875" style="46" customWidth="1"/>
    <col min="33" max="33" width="2.33203125" style="46" customWidth="1"/>
    <col min="34" max="16384" width="8.6640625" style="46"/>
  </cols>
  <sheetData>
    <row r="1" spans="1:34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4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23" t="s">
        <v>18</v>
      </c>
      <c r="T1" s="23" t="s">
        <v>19</v>
      </c>
      <c r="U1" s="23" t="s">
        <v>20</v>
      </c>
      <c r="V1" s="56" t="s">
        <v>21</v>
      </c>
      <c r="W1" s="23" t="s">
        <v>22</v>
      </c>
      <c r="X1" s="23" t="s">
        <v>23</v>
      </c>
      <c r="Y1" s="23" t="s">
        <v>24</v>
      </c>
      <c r="Z1" s="23" t="s">
        <v>25</v>
      </c>
      <c r="AA1" s="23" t="s">
        <v>26</v>
      </c>
      <c r="AB1" s="23" t="s">
        <v>27</v>
      </c>
      <c r="AC1" s="23" t="s">
        <v>28</v>
      </c>
      <c r="AD1" s="23" t="s">
        <v>29</v>
      </c>
      <c r="AE1" s="23" t="s">
        <v>30</v>
      </c>
      <c r="AF1" s="23" t="s">
        <v>31</v>
      </c>
      <c r="AG1" s="23" t="s">
        <v>32</v>
      </c>
      <c r="AH1" s="23" t="s">
        <v>33</v>
      </c>
    </row>
    <row r="2" spans="1:34" x14ac:dyDescent="0.3">
      <c r="A2" s="46" t="s">
        <v>34</v>
      </c>
      <c r="B2" s="35" t="s">
        <v>35</v>
      </c>
      <c r="C2" s="46" t="s">
        <v>36</v>
      </c>
      <c r="D2" s="34" t="s">
        <v>37</v>
      </c>
      <c r="E2" s="34" t="s">
        <v>38</v>
      </c>
      <c r="F2" s="34" t="s">
        <v>39</v>
      </c>
      <c r="G2" s="22" t="s">
        <v>49</v>
      </c>
      <c r="H2" s="46">
        <v>2017</v>
      </c>
      <c r="K2" s="21" t="s">
        <v>41</v>
      </c>
      <c r="M2" s="33" t="s">
        <v>50</v>
      </c>
      <c r="N2" s="36" t="s">
        <v>51</v>
      </c>
      <c r="O2" s="46" t="s">
        <v>44</v>
      </c>
      <c r="P2" s="46" t="s">
        <v>44</v>
      </c>
      <c r="Q2" s="46" t="s">
        <v>44</v>
      </c>
      <c r="R2" s="46">
        <v>65</v>
      </c>
      <c r="S2" s="46">
        <v>74</v>
      </c>
      <c r="T2" s="34" t="s">
        <v>45</v>
      </c>
      <c r="U2" s="34" t="s">
        <v>46</v>
      </c>
      <c r="V2" s="46">
        <v>1.3714983814723367E-2</v>
      </c>
      <c r="W2" s="46" t="s">
        <v>47</v>
      </c>
      <c r="X2" s="46">
        <v>2.224094653030878E-4</v>
      </c>
      <c r="AH2" s="46" t="s">
        <v>48</v>
      </c>
    </row>
    <row r="3" spans="1:34" x14ac:dyDescent="0.3">
      <c r="A3" s="46" t="s">
        <v>34</v>
      </c>
      <c r="B3" s="35" t="s">
        <v>35</v>
      </c>
      <c r="C3" s="46" t="s">
        <v>36</v>
      </c>
      <c r="D3" s="34" t="s">
        <v>37</v>
      </c>
      <c r="E3" s="34" t="s">
        <v>38</v>
      </c>
      <c r="F3" s="34" t="s">
        <v>39</v>
      </c>
      <c r="G3" s="22" t="s">
        <v>49</v>
      </c>
      <c r="H3" s="46">
        <v>2017</v>
      </c>
      <c r="K3" s="21" t="s">
        <v>41</v>
      </c>
      <c r="M3" s="33" t="s">
        <v>57</v>
      </c>
      <c r="N3" s="36" t="s">
        <v>51</v>
      </c>
      <c r="O3" s="46" t="s">
        <v>44</v>
      </c>
      <c r="P3" s="46" t="s">
        <v>44</v>
      </c>
      <c r="Q3" s="46" t="s">
        <v>44</v>
      </c>
      <c r="R3" s="46">
        <v>75</v>
      </c>
      <c r="S3" s="46">
        <v>84</v>
      </c>
      <c r="T3" s="34" t="s">
        <v>45</v>
      </c>
      <c r="U3" s="34" t="s">
        <v>46</v>
      </c>
      <c r="V3" s="46">
        <v>2.8587456851912473E-3</v>
      </c>
      <c r="W3" s="46" t="s">
        <v>47</v>
      </c>
      <c r="X3" s="46">
        <v>1.7362383849488781E-4</v>
      </c>
      <c r="AH3" s="46" t="s">
        <v>48</v>
      </c>
    </row>
    <row r="4" spans="1:34" x14ac:dyDescent="0.3">
      <c r="A4" s="47" t="s">
        <v>34</v>
      </c>
      <c r="B4" s="48" t="s">
        <v>35</v>
      </c>
      <c r="C4" s="47" t="s">
        <v>36</v>
      </c>
      <c r="D4" s="61" t="s">
        <v>37</v>
      </c>
      <c r="E4" s="61" t="s">
        <v>38</v>
      </c>
      <c r="F4" s="61" t="s">
        <v>39</v>
      </c>
      <c r="G4" s="47" t="s">
        <v>49</v>
      </c>
      <c r="H4" s="47">
        <v>2017</v>
      </c>
      <c r="I4" s="47"/>
      <c r="J4" s="47"/>
      <c r="K4" s="62" t="s">
        <v>41</v>
      </c>
      <c r="L4" s="47"/>
      <c r="M4" s="45" t="s">
        <v>127</v>
      </c>
      <c r="N4" s="49" t="s">
        <v>51</v>
      </c>
      <c r="O4" s="47" t="s">
        <v>44</v>
      </c>
      <c r="P4" s="47" t="s">
        <v>44</v>
      </c>
      <c r="Q4" s="47" t="s">
        <v>44</v>
      </c>
      <c r="R4" s="47">
        <v>85</v>
      </c>
      <c r="S4" s="47">
        <v>99</v>
      </c>
      <c r="T4" s="61" t="s">
        <v>45</v>
      </c>
      <c r="U4" s="61" t="s">
        <v>46</v>
      </c>
      <c r="V4" s="47">
        <v>-2.0020026706730793E-4</v>
      </c>
      <c r="W4" s="47" t="s">
        <v>47</v>
      </c>
      <c r="X4" s="47">
        <v>2.0449170888357345E-4</v>
      </c>
      <c r="Y4" s="47"/>
      <c r="Z4" s="47"/>
      <c r="AA4" s="47"/>
      <c r="AB4" s="47"/>
      <c r="AC4" s="47"/>
      <c r="AD4" s="47"/>
      <c r="AE4" s="47"/>
      <c r="AF4" s="47"/>
      <c r="AG4" s="47"/>
      <c r="AH4" s="47" t="s">
        <v>48</v>
      </c>
    </row>
    <row r="5" spans="1:34" x14ac:dyDescent="0.3">
      <c r="A5" s="46" t="s">
        <v>34</v>
      </c>
      <c r="B5" s="35" t="s">
        <v>35</v>
      </c>
      <c r="C5" s="46" t="s">
        <v>36</v>
      </c>
      <c r="D5" s="34" t="s">
        <v>37</v>
      </c>
      <c r="E5" s="34" t="s">
        <v>38</v>
      </c>
      <c r="F5" s="34" t="s">
        <v>39</v>
      </c>
      <c r="G5" s="22" t="s">
        <v>49</v>
      </c>
      <c r="H5" s="46">
        <v>2017</v>
      </c>
      <c r="K5" s="21" t="s">
        <v>41</v>
      </c>
      <c r="M5" s="33" t="s">
        <v>72</v>
      </c>
      <c r="N5" s="36" t="s">
        <v>51</v>
      </c>
      <c r="O5" s="46" t="s">
        <v>44</v>
      </c>
      <c r="P5" s="46" t="s">
        <v>71</v>
      </c>
      <c r="Q5" s="46" t="s">
        <v>44</v>
      </c>
      <c r="R5" s="46">
        <v>65</v>
      </c>
      <c r="S5" s="46">
        <v>99</v>
      </c>
      <c r="T5" s="34" t="s">
        <v>45</v>
      </c>
      <c r="U5" s="34" t="s">
        <v>46</v>
      </c>
      <c r="V5" s="46">
        <v>1.0975086395911928E-2</v>
      </c>
      <c r="W5" s="46" t="s">
        <v>47</v>
      </c>
      <c r="X5" s="46">
        <v>7.5405107759041678E-4</v>
      </c>
      <c r="AH5" s="46" t="s">
        <v>48</v>
      </c>
    </row>
    <row r="6" spans="1:34" x14ac:dyDescent="0.3">
      <c r="A6" s="46" t="s">
        <v>34</v>
      </c>
      <c r="B6" s="35" t="s">
        <v>35</v>
      </c>
      <c r="C6" s="46" t="s">
        <v>36</v>
      </c>
      <c r="D6" s="34" t="s">
        <v>37</v>
      </c>
      <c r="E6" s="34" t="s">
        <v>38</v>
      </c>
      <c r="F6" s="34" t="s">
        <v>39</v>
      </c>
      <c r="G6" s="22" t="s">
        <v>49</v>
      </c>
      <c r="H6" s="46">
        <v>2017</v>
      </c>
      <c r="K6" s="21" t="s">
        <v>41</v>
      </c>
      <c r="M6" s="33" t="s">
        <v>240</v>
      </c>
      <c r="N6" s="36" t="s">
        <v>51</v>
      </c>
      <c r="O6" s="46" t="s">
        <v>44</v>
      </c>
      <c r="P6" s="46" t="s">
        <v>90</v>
      </c>
      <c r="Q6" s="46" t="s">
        <v>44</v>
      </c>
      <c r="R6" s="46">
        <v>65</v>
      </c>
      <c r="S6" s="46">
        <v>99</v>
      </c>
      <c r="T6" s="34" t="s">
        <v>45</v>
      </c>
      <c r="U6" s="34" t="s">
        <v>46</v>
      </c>
      <c r="V6" s="46">
        <v>8.0657903017454548E-3</v>
      </c>
      <c r="W6" s="46" t="s">
        <v>47</v>
      </c>
      <c r="X6" s="46">
        <v>1.1772150139470866E-4</v>
      </c>
      <c r="AH6" s="46" t="s">
        <v>48</v>
      </c>
    </row>
    <row r="7" spans="1:34" x14ac:dyDescent="0.3">
      <c r="A7" s="47" t="s">
        <v>34</v>
      </c>
      <c r="B7" s="48" t="s">
        <v>35</v>
      </c>
      <c r="C7" s="47" t="s">
        <v>36</v>
      </c>
      <c r="D7" s="61" t="s">
        <v>37</v>
      </c>
      <c r="E7" s="61" t="s">
        <v>38</v>
      </c>
      <c r="F7" s="61" t="s">
        <v>39</v>
      </c>
      <c r="G7" s="22" t="s">
        <v>49</v>
      </c>
      <c r="H7" s="47">
        <v>2017</v>
      </c>
      <c r="I7" s="47"/>
      <c r="J7" s="47"/>
      <c r="K7" s="21" t="s">
        <v>41</v>
      </c>
      <c r="L7" s="47"/>
      <c r="M7" s="45" t="s">
        <v>251</v>
      </c>
      <c r="N7" s="36" t="s">
        <v>235</v>
      </c>
      <c r="O7" s="47" t="s">
        <v>228</v>
      </c>
      <c r="P7" s="47" t="s">
        <v>228</v>
      </c>
      <c r="Q7" s="47" t="s">
        <v>228</v>
      </c>
      <c r="R7" s="47">
        <v>65</v>
      </c>
      <c r="S7" s="47">
        <v>99</v>
      </c>
      <c r="T7" s="61" t="s">
        <v>229</v>
      </c>
      <c r="U7" s="61" t="s">
        <v>46</v>
      </c>
      <c r="V7" s="46">
        <v>8.0657903017454548E-3</v>
      </c>
      <c r="W7" s="46" t="s">
        <v>47</v>
      </c>
      <c r="X7" s="46">
        <v>1.1772150139470866E-4</v>
      </c>
      <c r="Y7" s="47"/>
      <c r="Z7" s="47">
        <v>12</v>
      </c>
      <c r="AA7" s="47" t="s">
        <v>230</v>
      </c>
      <c r="AB7" s="47"/>
      <c r="AC7" s="47"/>
      <c r="AD7" s="47"/>
      <c r="AE7" s="47"/>
      <c r="AF7" s="47"/>
      <c r="AG7" s="47"/>
      <c r="AH7" s="46" t="s">
        <v>48</v>
      </c>
    </row>
    <row r="8" spans="1:34" x14ac:dyDescent="0.3">
      <c r="A8" s="47" t="s">
        <v>34</v>
      </c>
      <c r="B8" s="48" t="s">
        <v>35</v>
      </c>
      <c r="C8" s="47" t="s">
        <v>36</v>
      </c>
      <c r="D8" s="61" t="s">
        <v>37</v>
      </c>
      <c r="E8" s="61" t="s">
        <v>38</v>
      </c>
      <c r="F8" s="61" t="s">
        <v>39</v>
      </c>
      <c r="G8" s="47" t="s">
        <v>49</v>
      </c>
      <c r="H8" s="47">
        <v>2017</v>
      </c>
      <c r="I8" s="47"/>
      <c r="J8" s="47"/>
      <c r="K8" s="62" t="s">
        <v>41</v>
      </c>
      <c r="L8" s="47"/>
      <c r="M8" s="45" t="s">
        <v>254</v>
      </c>
      <c r="N8" s="49" t="s">
        <v>51</v>
      </c>
      <c r="O8" s="47" t="s">
        <v>44</v>
      </c>
      <c r="P8" s="47" t="s">
        <v>44</v>
      </c>
      <c r="Q8" s="47" t="s">
        <v>44</v>
      </c>
      <c r="R8" s="47">
        <v>65</v>
      </c>
      <c r="S8" s="47">
        <v>99</v>
      </c>
      <c r="T8" s="50" t="s">
        <v>79</v>
      </c>
      <c r="U8" s="61" t="s">
        <v>46</v>
      </c>
      <c r="V8" s="47">
        <v>1.2751332029895951E-2</v>
      </c>
      <c r="W8" s="47" t="s">
        <v>47</v>
      </c>
      <c r="X8" s="47">
        <v>2.2456310576416327E-4</v>
      </c>
      <c r="Y8" s="47"/>
      <c r="Z8" s="47">
        <v>12</v>
      </c>
      <c r="AA8" s="47" t="s">
        <v>80</v>
      </c>
      <c r="AB8" s="47"/>
      <c r="AC8" s="47"/>
      <c r="AD8" s="47"/>
      <c r="AE8" s="47"/>
      <c r="AF8" s="47"/>
      <c r="AG8" s="47"/>
      <c r="AH8" s="47" t="s">
        <v>48</v>
      </c>
    </row>
    <row r="9" spans="1:34" x14ac:dyDescent="0.3">
      <c r="A9" s="46" t="s">
        <v>34</v>
      </c>
      <c r="B9" s="35" t="s">
        <v>35</v>
      </c>
      <c r="C9" s="46" t="s">
        <v>36</v>
      </c>
      <c r="D9" s="34" t="s">
        <v>37</v>
      </c>
      <c r="E9" s="34" t="s">
        <v>38</v>
      </c>
      <c r="F9" s="34" t="s">
        <v>39</v>
      </c>
      <c r="G9" s="22" t="s">
        <v>49</v>
      </c>
      <c r="H9" s="46">
        <v>2017</v>
      </c>
      <c r="K9" s="21" t="s">
        <v>41</v>
      </c>
      <c r="M9" s="33" t="s">
        <v>93</v>
      </c>
      <c r="N9" s="36" t="s">
        <v>51</v>
      </c>
      <c r="O9" s="46" t="s">
        <v>94</v>
      </c>
      <c r="P9" s="46" t="s">
        <v>44</v>
      </c>
      <c r="Q9" s="46" t="s">
        <v>44</v>
      </c>
      <c r="R9" s="46">
        <v>65</v>
      </c>
      <c r="S9" s="46">
        <v>99</v>
      </c>
      <c r="T9" s="34" t="s">
        <v>45</v>
      </c>
      <c r="U9" s="34" t="s">
        <v>46</v>
      </c>
      <c r="V9" s="46">
        <v>9.1667188525823874E-3</v>
      </c>
      <c r="W9" s="46" t="s">
        <v>47</v>
      </c>
      <c r="X9" s="46">
        <v>9.7770047212850943E-4</v>
      </c>
      <c r="AH9" s="46" t="s">
        <v>48</v>
      </c>
    </row>
    <row r="10" spans="1:34" x14ac:dyDescent="0.3">
      <c r="A10" s="46" t="s">
        <v>34</v>
      </c>
      <c r="B10" s="35" t="s">
        <v>35</v>
      </c>
      <c r="C10" s="46" t="s">
        <v>36</v>
      </c>
      <c r="D10" s="34" t="s">
        <v>37</v>
      </c>
      <c r="E10" s="34" t="s">
        <v>38</v>
      </c>
      <c r="F10" s="34" t="s">
        <v>39</v>
      </c>
      <c r="G10" s="22" t="s">
        <v>49</v>
      </c>
      <c r="H10" s="46">
        <v>2017</v>
      </c>
      <c r="K10" s="21" t="s">
        <v>41</v>
      </c>
      <c r="M10" s="33" t="s">
        <v>96</v>
      </c>
      <c r="N10" s="36" t="s">
        <v>51</v>
      </c>
      <c r="O10" s="46" t="s">
        <v>84</v>
      </c>
      <c r="P10" s="46" t="s">
        <v>44</v>
      </c>
      <c r="Q10" s="46" t="s">
        <v>44</v>
      </c>
      <c r="R10" s="46">
        <v>65</v>
      </c>
      <c r="S10" s="46">
        <v>99</v>
      </c>
      <c r="T10" s="34" t="s">
        <v>45</v>
      </c>
      <c r="U10" s="34" t="s">
        <v>46</v>
      </c>
      <c r="V10" s="46">
        <v>1.8896609951262317E-2</v>
      </c>
      <c r="W10" s="46" t="s">
        <v>47</v>
      </c>
      <c r="X10" s="46">
        <v>3.801259683676771E-4</v>
      </c>
      <c r="AH10" s="46" t="s">
        <v>48</v>
      </c>
    </row>
    <row r="11" spans="1:34" x14ac:dyDescent="0.3">
      <c r="A11" s="46" t="s">
        <v>34</v>
      </c>
      <c r="B11" s="35" t="s">
        <v>35</v>
      </c>
      <c r="C11" s="46" t="s">
        <v>36</v>
      </c>
      <c r="D11" s="34" t="s">
        <v>37</v>
      </c>
      <c r="E11" s="34" t="s">
        <v>38</v>
      </c>
      <c r="F11" s="34" t="s">
        <v>39</v>
      </c>
      <c r="G11" s="22" t="s">
        <v>49</v>
      </c>
      <c r="H11" s="46">
        <v>2017</v>
      </c>
      <c r="K11" s="21" t="s">
        <v>41</v>
      </c>
      <c r="M11" s="33" t="s">
        <v>97</v>
      </c>
      <c r="N11" s="36" t="s">
        <v>51</v>
      </c>
      <c r="O11" s="46" t="s">
        <v>98</v>
      </c>
      <c r="P11" s="46" t="s">
        <v>44</v>
      </c>
      <c r="Q11" s="46" t="s">
        <v>44</v>
      </c>
      <c r="R11" s="46">
        <v>65</v>
      </c>
      <c r="S11" s="46">
        <v>99</v>
      </c>
      <c r="T11" s="34" t="s">
        <v>45</v>
      </c>
      <c r="U11" s="34" t="s">
        <v>46</v>
      </c>
      <c r="V11" s="46">
        <v>9.5310179804324931E-3</v>
      </c>
      <c r="W11" s="46" t="s">
        <v>47</v>
      </c>
      <c r="X11" s="46">
        <v>1.8561059765925553E-3</v>
      </c>
      <c r="AH11" s="46" t="s">
        <v>48</v>
      </c>
    </row>
    <row r="12" spans="1:34" x14ac:dyDescent="0.3">
      <c r="A12" s="46" t="s">
        <v>34</v>
      </c>
      <c r="B12" s="35" t="s">
        <v>35</v>
      </c>
      <c r="C12" s="46" t="s">
        <v>36</v>
      </c>
      <c r="D12" s="34" t="s">
        <v>37</v>
      </c>
      <c r="E12" s="34" t="s">
        <v>38</v>
      </c>
      <c r="F12" s="34" t="s">
        <v>39</v>
      </c>
      <c r="G12" s="22" t="s">
        <v>49</v>
      </c>
      <c r="H12" s="46">
        <v>2017</v>
      </c>
      <c r="K12" s="21" t="s">
        <v>41</v>
      </c>
      <c r="M12" s="33" t="s">
        <v>100</v>
      </c>
      <c r="N12" s="36" t="s">
        <v>51</v>
      </c>
      <c r="O12" s="46" t="s">
        <v>85</v>
      </c>
      <c r="P12" s="46" t="s">
        <v>44</v>
      </c>
      <c r="Q12" s="46" t="s">
        <v>44</v>
      </c>
      <c r="R12" s="46">
        <v>65</v>
      </c>
      <c r="S12" s="46">
        <v>99</v>
      </c>
      <c r="T12" s="34" t="s">
        <v>45</v>
      </c>
      <c r="U12" s="34" t="s">
        <v>46</v>
      </c>
      <c r="V12" s="46">
        <v>6.1095099359810825E-3</v>
      </c>
      <c r="W12" s="46" t="s">
        <v>47</v>
      </c>
      <c r="X12" s="46">
        <v>1.200482407503203E-4</v>
      </c>
      <c r="AH12" s="46" t="s">
        <v>48</v>
      </c>
    </row>
    <row r="13" spans="1:34" x14ac:dyDescent="0.3">
      <c r="A13" s="47" t="s">
        <v>34</v>
      </c>
      <c r="B13" s="48" t="s">
        <v>35</v>
      </c>
      <c r="C13" s="47" t="s">
        <v>36</v>
      </c>
      <c r="D13" s="50" t="s">
        <v>37</v>
      </c>
      <c r="E13" s="50" t="s">
        <v>38</v>
      </c>
      <c r="F13" s="50" t="s">
        <v>39</v>
      </c>
      <c r="G13" s="47" t="s">
        <v>49</v>
      </c>
      <c r="H13" s="47">
        <v>2017</v>
      </c>
      <c r="I13" s="47"/>
      <c r="J13" s="47"/>
      <c r="K13" s="21" t="s">
        <v>41</v>
      </c>
      <c r="L13" s="47"/>
      <c r="M13" s="45" t="s">
        <v>239</v>
      </c>
      <c r="N13" s="36" t="s">
        <v>238</v>
      </c>
      <c r="O13" s="47" t="s">
        <v>228</v>
      </c>
      <c r="P13" s="47" t="s">
        <v>228</v>
      </c>
      <c r="Q13" s="47" t="s">
        <v>228</v>
      </c>
      <c r="R13" s="47">
        <v>65</v>
      </c>
      <c r="S13" s="47">
        <v>99</v>
      </c>
      <c r="T13" s="50" t="s">
        <v>79</v>
      </c>
      <c r="U13" s="50" t="s">
        <v>46</v>
      </c>
      <c r="V13" s="46">
        <v>8.0657903017454548E-3</v>
      </c>
      <c r="W13" s="46" t="s">
        <v>47</v>
      </c>
      <c r="X13" s="46">
        <v>1.1772150139470866E-4</v>
      </c>
      <c r="Y13" s="47"/>
      <c r="Z13" s="47">
        <v>12</v>
      </c>
      <c r="AA13" s="47" t="s">
        <v>80</v>
      </c>
      <c r="AB13" s="47"/>
      <c r="AC13" s="47"/>
      <c r="AD13" s="47"/>
      <c r="AE13" s="47"/>
      <c r="AF13" s="47"/>
      <c r="AG13" s="47"/>
      <c r="AH13" s="46" t="s">
        <v>48</v>
      </c>
    </row>
    <row r="14" spans="1:34" x14ac:dyDescent="0.3">
      <c r="A14" s="47" t="s">
        <v>34</v>
      </c>
      <c r="B14" s="48" t="s">
        <v>35</v>
      </c>
      <c r="C14" s="47" t="s">
        <v>36</v>
      </c>
      <c r="D14" s="50" t="s">
        <v>37</v>
      </c>
      <c r="E14" s="50" t="s">
        <v>38</v>
      </c>
      <c r="F14" s="50" t="s">
        <v>39</v>
      </c>
      <c r="G14" s="22" t="s">
        <v>49</v>
      </c>
      <c r="H14" s="47">
        <v>2017</v>
      </c>
      <c r="I14" s="47"/>
      <c r="J14" s="47"/>
      <c r="K14" s="21" t="s">
        <v>41</v>
      </c>
      <c r="L14" s="47"/>
      <c r="M14" s="45" t="s">
        <v>248</v>
      </c>
      <c r="N14" s="36" t="s">
        <v>236</v>
      </c>
      <c r="O14" s="47" t="s">
        <v>228</v>
      </c>
      <c r="P14" s="47" t="s">
        <v>228</v>
      </c>
      <c r="Q14" s="47" t="s">
        <v>228</v>
      </c>
      <c r="R14" s="47">
        <v>65</v>
      </c>
      <c r="S14" s="47">
        <v>99</v>
      </c>
      <c r="T14" s="50" t="s">
        <v>229</v>
      </c>
      <c r="U14" s="50" t="s">
        <v>46</v>
      </c>
      <c r="V14" s="46">
        <v>8.0657903017454548E-3</v>
      </c>
      <c r="W14" s="46" t="s">
        <v>47</v>
      </c>
      <c r="X14" s="46">
        <v>1.1772150139470866E-4</v>
      </c>
      <c r="Y14" s="47"/>
      <c r="Z14" s="47">
        <v>12</v>
      </c>
      <c r="AA14" s="47" t="s">
        <v>230</v>
      </c>
      <c r="AB14" s="47"/>
      <c r="AC14" s="47"/>
      <c r="AD14" s="47"/>
      <c r="AE14" s="47"/>
      <c r="AF14" s="47"/>
      <c r="AG14" s="47"/>
      <c r="AH14" s="46" t="s">
        <v>48</v>
      </c>
    </row>
    <row r="15" spans="1:34" x14ac:dyDescent="0.3">
      <c r="A15" s="46" t="s">
        <v>34</v>
      </c>
      <c r="B15" s="35" t="s">
        <v>35</v>
      </c>
      <c r="C15" s="46" t="s">
        <v>36</v>
      </c>
      <c r="D15" s="37" t="s">
        <v>37</v>
      </c>
      <c r="E15" s="37" t="s">
        <v>38</v>
      </c>
      <c r="F15" s="37" t="s">
        <v>39</v>
      </c>
      <c r="G15" s="22" t="s">
        <v>49</v>
      </c>
      <c r="H15" s="46">
        <v>2017</v>
      </c>
      <c r="K15" s="21" t="s">
        <v>41</v>
      </c>
      <c r="M15" s="33" t="s">
        <v>104</v>
      </c>
      <c r="N15" s="36" t="s">
        <v>237</v>
      </c>
      <c r="O15" s="46" t="s">
        <v>44</v>
      </c>
      <c r="P15" s="46" t="s">
        <v>44</v>
      </c>
      <c r="Q15" s="46" t="s">
        <v>44</v>
      </c>
      <c r="R15" s="47">
        <v>65</v>
      </c>
      <c r="S15" s="47">
        <v>99</v>
      </c>
      <c r="T15" s="37" t="s">
        <v>45</v>
      </c>
      <c r="U15" s="37" t="s">
        <v>46</v>
      </c>
      <c r="V15" s="46">
        <v>8.0657903017454548E-3</v>
      </c>
      <c r="W15" s="46" t="s">
        <v>47</v>
      </c>
      <c r="X15" s="46">
        <v>1.1772150139470866E-4</v>
      </c>
      <c r="AH15" s="46" t="s">
        <v>48</v>
      </c>
    </row>
    <row r="16" spans="1:34" x14ac:dyDescent="0.3">
      <c r="A16" s="46" t="s">
        <v>34</v>
      </c>
      <c r="B16" s="35" t="s">
        <v>35</v>
      </c>
      <c r="C16" s="46" t="s">
        <v>36</v>
      </c>
      <c r="D16" s="37" t="s">
        <v>37</v>
      </c>
      <c r="E16" s="37" t="s">
        <v>38</v>
      </c>
      <c r="F16" s="37" t="s">
        <v>39</v>
      </c>
      <c r="G16" s="51" t="s">
        <v>68</v>
      </c>
      <c r="H16" s="46">
        <v>2018</v>
      </c>
      <c r="K16" s="32" t="s">
        <v>41</v>
      </c>
      <c r="M16" s="33" t="s">
        <v>69</v>
      </c>
      <c r="N16" s="36" t="s">
        <v>70</v>
      </c>
      <c r="O16" s="46" t="s">
        <v>44</v>
      </c>
      <c r="P16" s="46" t="s">
        <v>71</v>
      </c>
      <c r="Q16" s="46" t="s">
        <v>44</v>
      </c>
      <c r="R16" s="46">
        <v>25</v>
      </c>
      <c r="S16" s="46">
        <v>99</v>
      </c>
      <c r="T16" s="37" t="s">
        <v>45</v>
      </c>
      <c r="U16" s="37" t="s">
        <v>46</v>
      </c>
      <c r="V16" s="46">
        <v>8.6177696241052405E-3</v>
      </c>
      <c r="W16" s="46" t="s">
        <v>47</v>
      </c>
      <c r="X16" s="46">
        <v>6.7960376021555125E-3</v>
      </c>
      <c r="AH16" s="46" t="s">
        <v>48</v>
      </c>
    </row>
    <row r="17" spans="1:34" x14ac:dyDescent="0.3">
      <c r="A17" s="46" t="s">
        <v>34</v>
      </c>
      <c r="B17" s="35" t="s">
        <v>35</v>
      </c>
      <c r="C17" s="46" t="s">
        <v>36</v>
      </c>
      <c r="D17" s="37" t="s">
        <v>37</v>
      </c>
      <c r="E17" s="37" t="s">
        <v>38</v>
      </c>
      <c r="F17" s="37" t="s">
        <v>39</v>
      </c>
      <c r="G17" s="51" t="s">
        <v>68</v>
      </c>
      <c r="H17" s="46">
        <v>2018</v>
      </c>
      <c r="K17" s="32" t="s">
        <v>41</v>
      </c>
      <c r="M17" s="33" t="s">
        <v>240</v>
      </c>
      <c r="N17" s="36" t="s">
        <v>70</v>
      </c>
      <c r="O17" s="46" t="s">
        <v>44</v>
      </c>
      <c r="P17" s="46" t="s">
        <v>90</v>
      </c>
      <c r="Q17" s="46" t="s">
        <v>44</v>
      </c>
      <c r="R17" s="46">
        <v>25</v>
      </c>
      <c r="S17" s="46">
        <v>99</v>
      </c>
      <c r="T17" s="37" t="s">
        <v>45</v>
      </c>
      <c r="U17" s="37" t="s">
        <v>46</v>
      </c>
      <c r="V17" s="46">
        <v>8.6177696241052405E-3</v>
      </c>
      <c r="W17" s="46" t="s">
        <v>47</v>
      </c>
      <c r="X17" s="46">
        <v>6.7960376021555125E-3</v>
      </c>
      <c r="AH17" s="46" t="s">
        <v>48</v>
      </c>
    </row>
    <row r="18" spans="1:34" x14ac:dyDescent="0.3">
      <c r="A18" s="46" t="s">
        <v>34</v>
      </c>
      <c r="B18" s="35" t="s">
        <v>35</v>
      </c>
      <c r="C18" s="46" t="s">
        <v>36</v>
      </c>
      <c r="D18" s="37" t="s">
        <v>37</v>
      </c>
      <c r="E18" s="37" t="s">
        <v>38</v>
      </c>
      <c r="F18" s="37" t="s">
        <v>39</v>
      </c>
      <c r="G18" s="51" t="s">
        <v>68</v>
      </c>
      <c r="H18" s="46">
        <v>2018</v>
      </c>
      <c r="K18" s="32" t="s">
        <v>41</v>
      </c>
      <c r="M18" s="33" t="s">
        <v>122</v>
      </c>
      <c r="N18" s="36" t="s">
        <v>70</v>
      </c>
      <c r="O18" s="46" t="s">
        <v>84</v>
      </c>
      <c r="P18" s="46" t="s">
        <v>44</v>
      </c>
      <c r="Q18" s="46" t="s">
        <v>44</v>
      </c>
      <c r="R18" s="46">
        <v>25</v>
      </c>
      <c r="S18" s="46">
        <v>99</v>
      </c>
      <c r="T18" s="37" t="s">
        <v>45</v>
      </c>
      <c r="U18" s="37" t="s">
        <v>46</v>
      </c>
      <c r="V18" s="46">
        <v>1.31028262406404E-2</v>
      </c>
      <c r="W18" s="46" t="s">
        <v>47</v>
      </c>
      <c r="X18" s="46">
        <v>9.6093403968908458E-3</v>
      </c>
      <c r="AH18" s="46" t="s">
        <v>48</v>
      </c>
    </row>
    <row r="19" spans="1:34" x14ac:dyDescent="0.3">
      <c r="A19" s="46" t="s">
        <v>34</v>
      </c>
      <c r="B19" s="35" t="s">
        <v>35</v>
      </c>
      <c r="C19" s="46" t="s">
        <v>36</v>
      </c>
      <c r="D19" s="37" t="s">
        <v>37</v>
      </c>
      <c r="E19" s="37" t="s">
        <v>38</v>
      </c>
      <c r="F19" s="37" t="s">
        <v>39</v>
      </c>
      <c r="G19" s="51" t="s">
        <v>68</v>
      </c>
      <c r="H19" s="46">
        <v>2018</v>
      </c>
      <c r="K19" s="32" t="s">
        <v>41</v>
      </c>
      <c r="M19" s="33" t="s">
        <v>123</v>
      </c>
      <c r="N19" s="36" t="s">
        <v>70</v>
      </c>
      <c r="O19" s="46" t="s">
        <v>85</v>
      </c>
      <c r="P19" s="46" t="s">
        <v>44</v>
      </c>
      <c r="Q19" s="46" t="s">
        <v>44</v>
      </c>
      <c r="R19" s="46">
        <v>25</v>
      </c>
      <c r="S19" s="47">
        <v>99</v>
      </c>
      <c r="T19" s="37" t="s">
        <v>45</v>
      </c>
      <c r="U19" s="37" t="s">
        <v>46</v>
      </c>
      <c r="V19" s="46">
        <v>8.6177696241052405E-3</v>
      </c>
      <c r="W19" s="46" t="s">
        <v>47</v>
      </c>
      <c r="X19" s="46">
        <v>3.751362702971852E-3</v>
      </c>
      <c r="AH19" s="46" t="s">
        <v>48</v>
      </c>
    </row>
    <row r="20" spans="1:34" x14ac:dyDescent="0.3">
      <c r="A20" s="46" t="s">
        <v>34</v>
      </c>
      <c r="B20" s="35" t="s">
        <v>35</v>
      </c>
      <c r="C20" s="46" t="s">
        <v>36</v>
      </c>
      <c r="D20" s="37" t="s">
        <v>37</v>
      </c>
      <c r="E20" s="37" t="s">
        <v>38</v>
      </c>
      <c r="F20" s="37" t="s">
        <v>39</v>
      </c>
      <c r="G20" s="51" t="s">
        <v>68</v>
      </c>
      <c r="H20" s="46">
        <v>2018</v>
      </c>
      <c r="K20" s="32" t="s">
        <v>41</v>
      </c>
      <c r="M20" s="33" t="s">
        <v>234</v>
      </c>
      <c r="N20" s="36" t="s">
        <v>70</v>
      </c>
      <c r="O20" s="46" t="s">
        <v>44</v>
      </c>
      <c r="P20" s="46" t="s">
        <v>44</v>
      </c>
      <c r="Q20" s="46" t="s">
        <v>44</v>
      </c>
      <c r="R20" s="46">
        <v>25</v>
      </c>
      <c r="S20" s="46">
        <v>99</v>
      </c>
      <c r="T20" s="37" t="s">
        <v>45</v>
      </c>
      <c r="U20" s="37" t="s">
        <v>46</v>
      </c>
      <c r="V20" s="46">
        <v>7.6961041136128392E-3</v>
      </c>
      <c r="W20" s="46" t="s">
        <v>47</v>
      </c>
      <c r="X20" s="46">
        <v>3.5323896496200287E-3</v>
      </c>
      <c r="AH20" s="46" t="s">
        <v>48</v>
      </c>
    </row>
    <row r="21" spans="1:34" x14ac:dyDescent="0.3">
      <c r="A21" s="46" t="s">
        <v>34</v>
      </c>
      <c r="B21" s="35" t="s">
        <v>53</v>
      </c>
      <c r="C21" s="46" t="s">
        <v>36</v>
      </c>
      <c r="D21" s="37" t="s">
        <v>37</v>
      </c>
      <c r="E21" s="37" t="s">
        <v>38</v>
      </c>
      <c r="F21" s="37" t="s">
        <v>39</v>
      </c>
      <c r="G21" s="46" t="s">
        <v>68</v>
      </c>
      <c r="H21" s="46">
        <v>2018</v>
      </c>
      <c r="K21" s="32" t="s">
        <v>41</v>
      </c>
      <c r="M21" s="33" t="s">
        <v>233</v>
      </c>
      <c r="N21" s="36" t="s">
        <v>70</v>
      </c>
      <c r="O21" s="46" t="s">
        <v>44</v>
      </c>
      <c r="P21" s="46" t="s">
        <v>44</v>
      </c>
      <c r="Q21" s="46" t="s">
        <v>44</v>
      </c>
      <c r="R21" s="46">
        <v>25</v>
      </c>
      <c r="S21" s="46">
        <v>99</v>
      </c>
      <c r="T21" s="37" t="s">
        <v>45</v>
      </c>
      <c r="U21" s="37" t="s">
        <v>46</v>
      </c>
      <c r="V21" s="46">
        <v>7.6961041136128392E-3</v>
      </c>
      <c r="W21" s="46" t="s">
        <v>47</v>
      </c>
      <c r="X21" s="46">
        <v>3.5323896496200287E-3</v>
      </c>
      <c r="AH21" s="46" t="s">
        <v>48</v>
      </c>
    </row>
    <row r="22" spans="1:34" x14ac:dyDescent="0.3">
      <c r="A22" s="46" t="s">
        <v>34</v>
      </c>
      <c r="B22" s="35" t="s">
        <v>35</v>
      </c>
      <c r="C22" s="46" t="s">
        <v>36</v>
      </c>
      <c r="D22" s="37" t="s">
        <v>37</v>
      </c>
      <c r="E22" s="37" t="s">
        <v>38</v>
      </c>
      <c r="F22" s="37" t="s">
        <v>39</v>
      </c>
      <c r="G22" s="51" t="s">
        <v>40</v>
      </c>
      <c r="H22" s="46">
        <v>2019</v>
      </c>
      <c r="K22" s="32" t="s">
        <v>41</v>
      </c>
      <c r="M22" s="33" t="s">
        <v>42</v>
      </c>
      <c r="N22" s="36" t="s">
        <v>43</v>
      </c>
      <c r="O22" s="46" t="s">
        <v>44</v>
      </c>
      <c r="P22" s="46" t="s">
        <v>44</v>
      </c>
      <c r="Q22" s="46" t="s">
        <v>44</v>
      </c>
      <c r="R22" s="46">
        <v>18</v>
      </c>
      <c r="S22" s="46">
        <v>64</v>
      </c>
      <c r="T22" s="37" t="s">
        <v>45</v>
      </c>
      <c r="U22" s="37" t="s">
        <v>46</v>
      </c>
      <c r="V22" s="46">
        <v>1.7395330712343799E-2</v>
      </c>
      <c r="W22" s="46" t="s">
        <v>47</v>
      </c>
      <c r="X22" s="46">
        <v>1.9221795214741551E-3</v>
      </c>
      <c r="AH22" s="46" t="s">
        <v>48</v>
      </c>
    </row>
    <row r="23" spans="1:34" x14ac:dyDescent="0.3">
      <c r="A23" s="46" t="s">
        <v>34</v>
      </c>
      <c r="B23" s="35" t="s">
        <v>35</v>
      </c>
      <c r="C23" s="46" t="s">
        <v>36</v>
      </c>
      <c r="D23" s="37" t="s">
        <v>37</v>
      </c>
      <c r="E23" s="37" t="s">
        <v>38</v>
      </c>
      <c r="F23" s="37" t="s">
        <v>39</v>
      </c>
      <c r="G23" s="51" t="s">
        <v>40</v>
      </c>
      <c r="H23" s="46">
        <v>2019</v>
      </c>
      <c r="K23" s="32" t="s">
        <v>41</v>
      </c>
      <c r="M23" s="33" t="s">
        <v>52</v>
      </c>
      <c r="N23" s="36" t="s">
        <v>43</v>
      </c>
      <c r="O23" s="46" t="s">
        <v>44</v>
      </c>
      <c r="P23" s="46" t="s">
        <v>44</v>
      </c>
      <c r="Q23" s="46" t="s">
        <v>44</v>
      </c>
      <c r="R23" s="46">
        <v>65</v>
      </c>
      <c r="S23" s="46">
        <v>74</v>
      </c>
      <c r="T23" s="37" t="s">
        <v>45</v>
      </c>
      <c r="U23" s="37" t="s">
        <v>46</v>
      </c>
      <c r="V23" s="46">
        <v>7.6961041136128392E-3</v>
      </c>
      <c r="W23" s="46" t="s">
        <v>47</v>
      </c>
      <c r="X23" s="46">
        <v>2.8373886507710271E-3</v>
      </c>
      <c r="AH23" s="46" t="s">
        <v>48</v>
      </c>
    </row>
    <row r="24" spans="1:34" x14ac:dyDescent="0.3">
      <c r="A24" s="46" t="s">
        <v>34</v>
      </c>
      <c r="B24" s="35" t="s">
        <v>35</v>
      </c>
      <c r="C24" s="46" t="s">
        <v>36</v>
      </c>
      <c r="D24" s="37" t="s">
        <v>37</v>
      </c>
      <c r="E24" s="37" t="s">
        <v>38</v>
      </c>
      <c r="F24" s="37" t="s">
        <v>39</v>
      </c>
      <c r="G24" s="51" t="s">
        <v>40</v>
      </c>
      <c r="H24" s="46">
        <v>2019</v>
      </c>
      <c r="K24" s="32" t="s">
        <v>41</v>
      </c>
      <c r="M24" s="33" t="s">
        <v>58</v>
      </c>
      <c r="N24" s="36" t="s">
        <v>43</v>
      </c>
      <c r="O24" s="46" t="s">
        <v>44</v>
      </c>
      <c r="P24" s="46" t="s">
        <v>44</v>
      </c>
      <c r="Q24" s="46" t="s">
        <v>44</v>
      </c>
      <c r="R24" s="46">
        <v>75</v>
      </c>
      <c r="S24" s="46">
        <v>99</v>
      </c>
      <c r="T24" s="37" t="s">
        <v>45</v>
      </c>
      <c r="U24" s="37" t="s">
        <v>46</v>
      </c>
      <c r="V24" s="46">
        <v>4.8790164169432047E-3</v>
      </c>
      <c r="W24" s="46" t="s">
        <v>47</v>
      </c>
      <c r="X24" s="46">
        <v>2.9186314075955178E-3</v>
      </c>
      <c r="AH24" s="46" t="s">
        <v>48</v>
      </c>
    </row>
    <row r="25" spans="1:34" x14ac:dyDescent="0.3">
      <c r="A25" s="46" t="s">
        <v>34</v>
      </c>
      <c r="B25" s="35" t="s">
        <v>35</v>
      </c>
      <c r="C25" s="46" t="s">
        <v>36</v>
      </c>
      <c r="D25" s="37" t="s">
        <v>37</v>
      </c>
      <c r="E25" s="37" t="s">
        <v>38</v>
      </c>
      <c r="F25" s="37" t="s">
        <v>39</v>
      </c>
      <c r="G25" s="51" t="s">
        <v>40</v>
      </c>
      <c r="H25" s="46">
        <v>2019</v>
      </c>
      <c r="K25" s="32" t="s">
        <v>41</v>
      </c>
      <c r="M25" s="33" t="s">
        <v>72</v>
      </c>
      <c r="N25" s="36" t="s">
        <v>43</v>
      </c>
      <c r="O25" s="46" t="s">
        <v>44</v>
      </c>
      <c r="P25" s="46" t="s">
        <v>71</v>
      </c>
      <c r="Q25" s="46" t="s">
        <v>44</v>
      </c>
      <c r="R25" s="46">
        <v>18</v>
      </c>
      <c r="S25" s="46">
        <v>99</v>
      </c>
      <c r="T25" s="37" t="s">
        <v>45</v>
      </c>
      <c r="U25" s="37" t="s">
        <v>46</v>
      </c>
      <c r="V25" s="46">
        <v>1.823215567939546E-2</v>
      </c>
      <c r="W25" s="46" t="s">
        <v>47</v>
      </c>
      <c r="X25" s="46">
        <v>4.0307206414093933E-3</v>
      </c>
      <c r="AH25" s="46" t="s">
        <v>48</v>
      </c>
    </row>
    <row r="26" spans="1:34" x14ac:dyDescent="0.3">
      <c r="A26" s="46" t="s">
        <v>34</v>
      </c>
      <c r="B26" s="35" t="s">
        <v>35</v>
      </c>
      <c r="C26" s="46" t="s">
        <v>36</v>
      </c>
      <c r="D26" s="37" t="s">
        <v>37</v>
      </c>
      <c r="E26" s="37" t="s">
        <v>38</v>
      </c>
      <c r="F26" s="37" t="s">
        <v>39</v>
      </c>
      <c r="G26" s="51" t="s">
        <v>40</v>
      </c>
      <c r="H26" s="46">
        <v>2019</v>
      </c>
      <c r="K26" s="32" t="s">
        <v>41</v>
      </c>
      <c r="M26" s="33" t="s">
        <v>240</v>
      </c>
      <c r="N26" s="36" t="s">
        <v>43</v>
      </c>
      <c r="O26" s="46" t="s">
        <v>44</v>
      </c>
      <c r="P26" s="46" t="s">
        <v>90</v>
      </c>
      <c r="Q26" s="46" t="s">
        <v>44</v>
      </c>
      <c r="R26" s="46">
        <v>18</v>
      </c>
      <c r="S26" s="46">
        <v>99</v>
      </c>
      <c r="T26" s="37" t="s">
        <v>45</v>
      </c>
      <c r="U26" s="37" t="s">
        <v>46</v>
      </c>
      <c r="V26" s="46">
        <v>1.1332868530700301E-2</v>
      </c>
      <c r="W26" s="46" t="s">
        <v>47</v>
      </c>
      <c r="X26" s="46">
        <v>1.6020638071181181E-3</v>
      </c>
      <c r="AH26" s="46" t="s">
        <v>48</v>
      </c>
    </row>
    <row r="27" spans="1:34" x14ac:dyDescent="0.3">
      <c r="A27" s="63" t="s">
        <v>34</v>
      </c>
      <c r="B27" s="64" t="s">
        <v>35</v>
      </c>
      <c r="C27" s="63" t="s">
        <v>36</v>
      </c>
      <c r="D27" s="63" t="s">
        <v>37</v>
      </c>
      <c r="E27" s="63" t="s">
        <v>38</v>
      </c>
      <c r="F27" s="63" t="s">
        <v>39</v>
      </c>
      <c r="G27" s="63" t="s">
        <v>40</v>
      </c>
      <c r="H27" s="63">
        <v>2019</v>
      </c>
      <c r="I27" s="63"/>
      <c r="J27" s="63"/>
      <c r="K27" s="63" t="s">
        <v>299</v>
      </c>
      <c r="L27" s="63"/>
      <c r="M27" s="65" t="s">
        <v>300</v>
      </c>
      <c r="N27" s="66" t="s">
        <v>301</v>
      </c>
      <c r="O27" s="63" t="s">
        <v>44</v>
      </c>
      <c r="P27" s="63" t="s">
        <v>44</v>
      </c>
      <c r="Q27" s="63" t="s">
        <v>44</v>
      </c>
      <c r="R27" s="63">
        <v>18</v>
      </c>
      <c r="S27" s="63">
        <v>99</v>
      </c>
      <c r="T27" s="63" t="s">
        <v>302</v>
      </c>
      <c r="U27" s="63" t="s">
        <v>46</v>
      </c>
      <c r="V27" s="63">
        <v>1.0652999999999999E-2</v>
      </c>
      <c r="W27" s="63" t="s">
        <v>47</v>
      </c>
      <c r="X27" s="63">
        <v>1.2750000000000001E-3</v>
      </c>
      <c r="Y27" s="63">
        <v>0</v>
      </c>
      <c r="Z27" s="63">
        <v>2.5</v>
      </c>
      <c r="AA27" s="63" t="s">
        <v>303</v>
      </c>
      <c r="AB27" s="63">
        <v>0</v>
      </c>
      <c r="AC27" s="63"/>
      <c r="AD27" s="63"/>
      <c r="AE27" s="63"/>
      <c r="AF27" s="63"/>
      <c r="AG27" s="63"/>
      <c r="AH27" s="63"/>
    </row>
    <row r="28" spans="1:34" x14ac:dyDescent="0.3">
      <c r="A28" s="46" t="s">
        <v>34</v>
      </c>
      <c r="B28" s="35" t="s">
        <v>35</v>
      </c>
      <c r="C28" s="46" t="s">
        <v>36</v>
      </c>
      <c r="D28" s="37" t="s">
        <v>37</v>
      </c>
      <c r="E28" s="37" t="s">
        <v>38</v>
      </c>
      <c r="F28" s="37" t="s">
        <v>39</v>
      </c>
      <c r="G28" s="51" t="s">
        <v>40</v>
      </c>
      <c r="H28" s="46">
        <v>2019</v>
      </c>
      <c r="K28" s="32" t="s">
        <v>41</v>
      </c>
      <c r="M28" s="33" t="s">
        <v>91</v>
      </c>
      <c r="N28" s="36" t="s">
        <v>43</v>
      </c>
      <c r="O28" s="46" t="s">
        <v>84</v>
      </c>
      <c r="P28" s="46" t="s">
        <v>44</v>
      </c>
      <c r="Q28" s="46" t="s">
        <v>44</v>
      </c>
      <c r="R28" s="46">
        <v>18</v>
      </c>
      <c r="S28" s="47">
        <v>99</v>
      </c>
      <c r="T28" s="37" t="s">
        <v>45</v>
      </c>
      <c r="U28" s="37" t="s">
        <v>46</v>
      </c>
      <c r="V28" s="46">
        <v>1.3976194237515862E-2</v>
      </c>
      <c r="W28" s="46" t="s">
        <v>47</v>
      </c>
      <c r="X28" s="46">
        <v>4.8527228648231596E-3</v>
      </c>
      <c r="AH28" s="46" t="s">
        <v>48</v>
      </c>
    </row>
    <row r="29" spans="1:34" x14ac:dyDescent="0.3">
      <c r="A29" s="46" t="s">
        <v>34</v>
      </c>
      <c r="B29" s="35" t="s">
        <v>35</v>
      </c>
      <c r="C29" s="46" t="s">
        <v>36</v>
      </c>
      <c r="D29" s="37" t="s">
        <v>37</v>
      </c>
      <c r="E29" s="37" t="s">
        <v>38</v>
      </c>
      <c r="F29" s="37" t="s">
        <v>39</v>
      </c>
      <c r="G29" s="51" t="s">
        <v>40</v>
      </c>
      <c r="H29" s="46">
        <v>2019</v>
      </c>
      <c r="K29" s="32" t="s">
        <v>41</v>
      </c>
      <c r="M29" s="33" t="s">
        <v>92</v>
      </c>
      <c r="N29" s="36" t="s">
        <v>43</v>
      </c>
      <c r="O29" s="46" t="s">
        <v>85</v>
      </c>
      <c r="P29" s="46" t="s">
        <v>44</v>
      </c>
      <c r="Q29" s="46" t="s">
        <v>44</v>
      </c>
      <c r="R29" s="46">
        <v>18</v>
      </c>
      <c r="S29" s="47">
        <v>99</v>
      </c>
      <c r="T29" s="37" t="s">
        <v>45</v>
      </c>
      <c r="U29" s="37" t="s">
        <v>46</v>
      </c>
      <c r="V29" s="46">
        <v>1.0436001532424286E-2</v>
      </c>
      <c r="W29" s="46" t="s">
        <v>47</v>
      </c>
      <c r="X29" s="46">
        <v>1.8393697423812183E-3</v>
      </c>
      <c r="AH29" s="46" t="s">
        <v>48</v>
      </c>
    </row>
    <row r="30" spans="1:34" x14ac:dyDescent="0.3">
      <c r="A30" s="46" t="s">
        <v>34</v>
      </c>
      <c r="B30" s="35" t="s">
        <v>35</v>
      </c>
      <c r="C30" s="46" t="s">
        <v>36</v>
      </c>
      <c r="D30" s="37" t="s">
        <v>37</v>
      </c>
      <c r="E30" s="37" t="s">
        <v>38</v>
      </c>
      <c r="F30" s="37" t="s">
        <v>39</v>
      </c>
      <c r="G30" s="51" t="s">
        <v>40</v>
      </c>
      <c r="H30" s="46">
        <v>2019</v>
      </c>
      <c r="K30" s="32" t="s">
        <v>41</v>
      </c>
      <c r="M30" s="33" t="s">
        <v>106</v>
      </c>
      <c r="N30" s="36" t="s">
        <v>43</v>
      </c>
      <c r="O30" s="46" t="s">
        <v>44</v>
      </c>
      <c r="P30" s="46" t="s">
        <v>44</v>
      </c>
      <c r="Q30" s="46" t="s">
        <v>44</v>
      </c>
      <c r="R30" s="46">
        <v>18</v>
      </c>
      <c r="S30" s="46">
        <v>99</v>
      </c>
      <c r="T30" s="37" t="s">
        <v>45</v>
      </c>
      <c r="U30" s="37" t="s">
        <v>46</v>
      </c>
      <c r="V30" s="46">
        <v>1.1332868530700327E-2</v>
      </c>
      <c r="W30" s="46" t="s">
        <v>47</v>
      </c>
      <c r="X30" s="46">
        <v>1.6020638071181181E-3</v>
      </c>
      <c r="AH30" s="46" t="s">
        <v>48</v>
      </c>
    </row>
    <row r="31" spans="1:34" x14ac:dyDescent="0.3">
      <c r="A31" s="46" t="s">
        <v>34</v>
      </c>
      <c r="B31" s="35" t="s">
        <v>53</v>
      </c>
      <c r="C31" s="46" t="s">
        <v>36</v>
      </c>
      <c r="D31" s="37" t="s">
        <v>37</v>
      </c>
      <c r="E31" s="37" t="s">
        <v>38</v>
      </c>
      <c r="F31" s="37" t="s">
        <v>39</v>
      </c>
      <c r="G31" s="50" t="s">
        <v>54</v>
      </c>
      <c r="H31" s="47">
        <v>2020</v>
      </c>
      <c r="I31" s="47"/>
      <c r="J31" s="47"/>
      <c r="K31" s="32" t="s">
        <v>41</v>
      </c>
      <c r="L31" s="47"/>
      <c r="M31" s="33" t="s">
        <v>55</v>
      </c>
      <c r="N31" s="36" t="s">
        <v>56</v>
      </c>
      <c r="O31" s="46" t="s">
        <v>44</v>
      </c>
      <c r="P31" s="46" t="s">
        <v>44</v>
      </c>
      <c r="Q31" s="46" t="s">
        <v>44</v>
      </c>
      <c r="R31" s="46">
        <v>65</v>
      </c>
      <c r="S31" s="46">
        <v>74</v>
      </c>
      <c r="T31" s="37" t="s">
        <v>45</v>
      </c>
      <c r="U31" s="37" t="s">
        <v>46</v>
      </c>
      <c r="V31" s="47">
        <v>2.9955089797983707E-4</v>
      </c>
      <c r="W31" s="46" t="s">
        <v>47</v>
      </c>
      <c r="X31" s="47">
        <v>3.0521046917781952E-4</v>
      </c>
      <c r="Y31" s="47"/>
      <c r="Z31" s="47"/>
      <c r="AA31" s="47"/>
      <c r="AB31" s="47"/>
      <c r="AC31" s="47"/>
      <c r="AD31" s="47"/>
      <c r="AE31" s="47"/>
      <c r="AF31" s="47"/>
      <c r="AG31" s="47"/>
      <c r="AH31" s="46" t="s">
        <v>48</v>
      </c>
    </row>
    <row r="32" spans="1:34" x14ac:dyDescent="0.3">
      <c r="A32" s="46" t="s">
        <v>34</v>
      </c>
      <c r="B32" s="35" t="s">
        <v>53</v>
      </c>
      <c r="C32" s="46" t="s">
        <v>36</v>
      </c>
      <c r="D32" s="37" t="s">
        <v>37</v>
      </c>
      <c r="E32" s="37" t="s">
        <v>38</v>
      </c>
      <c r="F32" s="37" t="s">
        <v>39</v>
      </c>
      <c r="G32" s="50" t="s">
        <v>54</v>
      </c>
      <c r="H32" s="47">
        <v>2020</v>
      </c>
      <c r="I32" s="47"/>
      <c r="J32" s="47"/>
      <c r="K32" s="32" t="s">
        <v>41</v>
      </c>
      <c r="L32" s="47"/>
      <c r="M32" s="33" t="s">
        <v>120</v>
      </c>
      <c r="N32" s="36" t="s">
        <v>56</v>
      </c>
      <c r="O32" s="46" t="s">
        <v>44</v>
      </c>
      <c r="P32" s="46" t="s">
        <v>44</v>
      </c>
      <c r="Q32" s="46" t="s">
        <v>44</v>
      </c>
      <c r="R32" s="46">
        <v>75</v>
      </c>
      <c r="S32" s="46">
        <v>99</v>
      </c>
      <c r="T32" s="37" t="s">
        <v>45</v>
      </c>
      <c r="U32" s="37" t="s">
        <v>46</v>
      </c>
      <c r="V32" s="47">
        <v>1.5272108701766393E-2</v>
      </c>
      <c r="W32" s="46" t="s">
        <v>47</v>
      </c>
      <c r="X32" s="47">
        <v>3.283211867483425E-4</v>
      </c>
      <c r="Y32" s="47"/>
      <c r="Z32" s="47"/>
      <c r="AA32" s="47"/>
      <c r="AB32" s="47"/>
      <c r="AC32" s="47"/>
      <c r="AD32" s="47"/>
      <c r="AE32" s="47"/>
      <c r="AF32" s="47"/>
      <c r="AG32" s="47"/>
      <c r="AH32" s="46" t="s">
        <v>48</v>
      </c>
    </row>
    <row r="33" spans="1:34" x14ac:dyDescent="0.3">
      <c r="A33" s="47" t="s">
        <v>34</v>
      </c>
      <c r="B33" s="35" t="s">
        <v>53</v>
      </c>
      <c r="C33" s="47" t="s">
        <v>36</v>
      </c>
      <c r="D33" s="50" t="s">
        <v>37</v>
      </c>
      <c r="E33" s="50" t="s">
        <v>38</v>
      </c>
      <c r="F33" s="50" t="s">
        <v>39</v>
      </c>
      <c r="G33" s="47" t="s">
        <v>54</v>
      </c>
      <c r="H33" s="47">
        <v>2020</v>
      </c>
      <c r="I33" s="47"/>
      <c r="J33" s="47"/>
      <c r="K33" s="50" t="s">
        <v>41</v>
      </c>
      <c r="L33" s="47"/>
      <c r="M33" s="45" t="s">
        <v>244</v>
      </c>
      <c r="N33" s="49" t="s">
        <v>56</v>
      </c>
      <c r="O33" s="47" t="s">
        <v>44</v>
      </c>
      <c r="P33" s="47" t="s">
        <v>44</v>
      </c>
      <c r="Q33" s="47" t="s">
        <v>44</v>
      </c>
      <c r="R33" s="47">
        <v>65</v>
      </c>
      <c r="S33" s="47">
        <v>99</v>
      </c>
      <c r="T33" s="47" t="s">
        <v>229</v>
      </c>
      <c r="U33" s="47" t="s">
        <v>46</v>
      </c>
      <c r="V33" s="47">
        <v>5.1643233151838384E-3</v>
      </c>
      <c r="W33" s="46" t="s">
        <v>47</v>
      </c>
      <c r="X33" s="47">
        <v>4.6009208926948498E-4</v>
      </c>
      <c r="Y33" s="47"/>
      <c r="Z33" s="47">
        <v>10</v>
      </c>
      <c r="AA33" s="47" t="s">
        <v>230</v>
      </c>
      <c r="AB33" s="47"/>
      <c r="AC33" s="47"/>
      <c r="AD33" s="47"/>
      <c r="AE33" s="47"/>
      <c r="AF33" s="47"/>
      <c r="AG33" s="47"/>
      <c r="AH33" s="47" t="s">
        <v>48</v>
      </c>
    </row>
    <row r="34" spans="1:34" x14ac:dyDescent="0.3">
      <c r="A34" s="47" t="s">
        <v>34</v>
      </c>
      <c r="B34" s="35" t="s">
        <v>53</v>
      </c>
      <c r="C34" s="47" t="s">
        <v>36</v>
      </c>
      <c r="D34" s="50" t="s">
        <v>37</v>
      </c>
      <c r="E34" s="50" t="s">
        <v>38</v>
      </c>
      <c r="F34" s="50" t="s">
        <v>39</v>
      </c>
      <c r="G34" s="47" t="s">
        <v>54</v>
      </c>
      <c r="H34" s="47">
        <v>2020</v>
      </c>
      <c r="I34" s="47"/>
      <c r="J34" s="47"/>
      <c r="K34" s="50" t="s">
        <v>41</v>
      </c>
      <c r="L34" s="47"/>
      <c r="M34" s="45" t="s">
        <v>252</v>
      </c>
      <c r="N34" s="49" t="s">
        <v>56</v>
      </c>
      <c r="O34" s="47" t="s">
        <v>44</v>
      </c>
      <c r="P34" s="47" t="s">
        <v>44</v>
      </c>
      <c r="Q34" s="47" t="s">
        <v>44</v>
      </c>
      <c r="R34" s="47">
        <v>65</v>
      </c>
      <c r="S34" s="47">
        <v>99</v>
      </c>
      <c r="T34" s="50" t="s">
        <v>229</v>
      </c>
      <c r="U34" s="50" t="s">
        <v>46</v>
      </c>
      <c r="V34" s="47">
        <v>5.1643233151838384E-3</v>
      </c>
      <c r="W34" s="46" t="s">
        <v>47</v>
      </c>
      <c r="X34" s="47">
        <v>4.6009208926948498E-4</v>
      </c>
      <c r="Y34" s="47"/>
      <c r="Z34" s="47">
        <v>12</v>
      </c>
      <c r="AA34" s="47" t="s">
        <v>230</v>
      </c>
      <c r="AB34" s="47"/>
      <c r="AC34" s="47"/>
      <c r="AD34" s="47"/>
      <c r="AE34" s="47"/>
      <c r="AF34" s="47"/>
      <c r="AG34" s="47"/>
      <c r="AH34" s="47" t="s">
        <v>48</v>
      </c>
    </row>
    <row r="35" spans="1:34" x14ac:dyDescent="0.3">
      <c r="A35" s="47" t="s">
        <v>34</v>
      </c>
      <c r="B35" s="35" t="s">
        <v>53</v>
      </c>
      <c r="C35" s="47" t="s">
        <v>36</v>
      </c>
      <c r="D35" s="50" t="s">
        <v>37</v>
      </c>
      <c r="E35" s="50" t="s">
        <v>38</v>
      </c>
      <c r="F35" s="50" t="s">
        <v>39</v>
      </c>
      <c r="G35" s="47" t="s">
        <v>54</v>
      </c>
      <c r="H35" s="47">
        <v>2020</v>
      </c>
      <c r="I35" s="47"/>
      <c r="J35" s="47"/>
      <c r="K35" s="50" t="s">
        <v>41</v>
      </c>
      <c r="L35" s="47"/>
      <c r="M35" s="45" t="s">
        <v>245</v>
      </c>
      <c r="N35" s="49" t="s">
        <v>56</v>
      </c>
      <c r="O35" s="47" t="s">
        <v>44</v>
      </c>
      <c r="P35" s="47" t="s">
        <v>44</v>
      </c>
      <c r="Q35" s="47" t="s">
        <v>44</v>
      </c>
      <c r="R35" s="47">
        <v>65</v>
      </c>
      <c r="S35" s="47">
        <v>99</v>
      </c>
      <c r="T35" s="47" t="s">
        <v>229</v>
      </c>
      <c r="U35" s="47" t="s">
        <v>46</v>
      </c>
      <c r="V35" s="47">
        <v>5.1643233151838384E-3</v>
      </c>
      <c r="W35" s="46" t="s">
        <v>47</v>
      </c>
      <c r="X35" s="47">
        <v>4.6009208926948498E-4</v>
      </c>
      <c r="Y35" s="47"/>
      <c r="Z35" s="47">
        <v>8</v>
      </c>
      <c r="AA35" s="47" t="s">
        <v>230</v>
      </c>
      <c r="AB35" s="47"/>
      <c r="AC35" s="47"/>
      <c r="AD35" s="47"/>
      <c r="AE35" s="47"/>
      <c r="AF35" s="47"/>
      <c r="AG35" s="47"/>
      <c r="AH35" s="47" t="s">
        <v>48</v>
      </c>
    </row>
    <row r="36" spans="1:34" x14ac:dyDescent="0.3">
      <c r="A36" s="47" t="s">
        <v>34</v>
      </c>
      <c r="B36" s="35" t="s">
        <v>53</v>
      </c>
      <c r="C36" s="47" t="s">
        <v>36</v>
      </c>
      <c r="D36" s="50" t="s">
        <v>37</v>
      </c>
      <c r="E36" s="50" t="s">
        <v>38</v>
      </c>
      <c r="F36" s="50" t="s">
        <v>39</v>
      </c>
      <c r="G36" s="47" t="s">
        <v>54</v>
      </c>
      <c r="H36" s="47">
        <v>2020</v>
      </c>
      <c r="I36" s="47"/>
      <c r="J36" s="47"/>
      <c r="K36" s="50" t="s">
        <v>41</v>
      </c>
      <c r="L36" s="47"/>
      <c r="M36" s="45" t="s">
        <v>194</v>
      </c>
      <c r="N36" s="49" t="s">
        <v>56</v>
      </c>
      <c r="O36" s="47" t="s">
        <v>44</v>
      </c>
      <c r="P36" s="47" t="s">
        <v>44</v>
      </c>
      <c r="Q36" s="47" t="s">
        <v>44</v>
      </c>
      <c r="R36" s="47">
        <v>65</v>
      </c>
      <c r="S36" s="47">
        <v>99</v>
      </c>
      <c r="T36" s="50" t="s">
        <v>79</v>
      </c>
      <c r="U36" s="50" t="s">
        <v>46</v>
      </c>
      <c r="V36" s="47">
        <v>1.5443635330441897E-2</v>
      </c>
      <c r="W36" s="47" t="s">
        <v>47</v>
      </c>
      <c r="X36" s="47">
        <v>4.8092640253084894E-4</v>
      </c>
      <c r="Y36" s="47"/>
      <c r="Z36" s="47">
        <v>10</v>
      </c>
      <c r="AA36" s="47" t="s">
        <v>80</v>
      </c>
      <c r="AB36" s="47"/>
      <c r="AC36" s="47"/>
      <c r="AD36" s="47"/>
      <c r="AE36" s="47"/>
      <c r="AF36" s="47"/>
      <c r="AG36" s="47"/>
      <c r="AH36" s="47" t="s">
        <v>48</v>
      </c>
    </row>
    <row r="37" spans="1:34" x14ac:dyDescent="0.3">
      <c r="A37" s="47" t="s">
        <v>34</v>
      </c>
      <c r="B37" s="35" t="s">
        <v>53</v>
      </c>
      <c r="C37" s="47" t="s">
        <v>36</v>
      </c>
      <c r="D37" s="50" t="s">
        <v>37</v>
      </c>
      <c r="E37" s="50" t="s">
        <v>38</v>
      </c>
      <c r="F37" s="50" t="s">
        <v>39</v>
      </c>
      <c r="G37" s="47" t="s">
        <v>54</v>
      </c>
      <c r="H37" s="47">
        <v>2020</v>
      </c>
      <c r="I37" s="47"/>
      <c r="J37" s="47"/>
      <c r="K37" s="50" t="s">
        <v>41</v>
      </c>
      <c r="L37" s="47"/>
      <c r="M37" s="45" t="s">
        <v>195</v>
      </c>
      <c r="N37" s="49" t="s">
        <v>56</v>
      </c>
      <c r="O37" s="47" t="s">
        <v>44</v>
      </c>
      <c r="P37" s="47" t="s">
        <v>44</v>
      </c>
      <c r="Q37" s="47" t="s">
        <v>44</v>
      </c>
      <c r="R37" s="47">
        <v>65</v>
      </c>
      <c r="S37" s="47">
        <v>99</v>
      </c>
      <c r="T37" s="50" t="s">
        <v>79</v>
      </c>
      <c r="U37" s="50" t="s">
        <v>46</v>
      </c>
      <c r="V37" s="47">
        <v>1.8896609951262317E-2</v>
      </c>
      <c r="W37" s="47" t="s">
        <v>47</v>
      </c>
      <c r="X37" s="47">
        <v>3.588586023325406E-4</v>
      </c>
      <c r="Y37" s="47"/>
      <c r="Z37" s="47">
        <v>12</v>
      </c>
      <c r="AA37" s="47" t="s">
        <v>80</v>
      </c>
      <c r="AB37" s="47"/>
      <c r="AC37" s="47"/>
      <c r="AD37" s="47"/>
      <c r="AE37" s="47"/>
      <c r="AF37" s="47"/>
      <c r="AG37" s="47"/>
      <c r="AH37" s="47" t="s">
        <v>48</v>
      </c>
    </row>
    <row r="38" spans="1:34" x14ac:dyDescent="0.3">
      <c r="A38" s="47" t="s">
        <v>34</v>
      </c>
      <c r="B38" s="35" t="s">
        <v>53</v>
      </c>
      <c r="C38" s="47" t="s">
        <v>36</v>
      </c>
      <c r="D38" s="50" t="s">
        <v>37</v>
      </c>
      <c r="E38" s="50" t="s">
        <v>38</v>
      </c>
      <c r="F38" s="50" t="s">
        <v>39</v>
      </c>
      <c r="G38" s="47" t="s">
        <v>54</v>
      </c>
      <c r="H38" s="47">
        <v>2020</v>
      </c>
      <c r="I38" s="47"/>
      <c r="J38" s="47"/>
      <c r="K38" s="50" t="s">
        <v>41</v>
      </c>
      <c r="L38" s="47"/>
      <c r="M38" s="45" t="s">
        <v>196</v>
      </c>
      <c r="N38" s="49" t="s">
        <v>56</v>
      </c>
      <c r="O38" s="47" t="s">
        <v>44</v>
      </c>
      <c r="P38" s="47" t="s">
        <v>44</v>
      </c>
      <c r="Q38" s="47" t="s">
        <v>44</v>
      </c>
      <c r="R38" s="47">
        <v>65</v>
      </c>
      <c r="S38" s="47">
        <v>99</v>
      </c>
      <c r="T38" s="50" t="s">
        <v>79</v>
      </c>
      <c r="U38" s="50" t="s">
        <v>46</v>
      </c>
      <c r="V38" s="47">
        <v>1.0074990310014315E-2</v>
      </c>
      <c r="W38" s="47" t="s">
        <v>47</v>
      </c>
      <c r="X38" s="47">
        <v>7.8428142360925364E-4</v>
      </c>
      <c r="Y38" s="47"/>
      <c r="Z38" s="47">
        <v>8</v>
      </c>
      <c r="AA38" s="47" t="s">
        <v>80</v>
      </c>
      <c r="AB38" s="47"/>
      <c r="AC38" s="47"/>
      <c r="AD38" s="47"/>
      <c r="AE38" s="47"/>
      <c r="AF38" s="47"/>
      <c r="AG38" s="47"/>
      <c r="AH38" s="47" t="s">
        <v>48</v>
      </c>
    </row>
    <row r="39" spans="1:34" x14ac:dyDescent="0.3">
      <c r="A39" s="63" t="s">
        <v>34</v>
      </c>
      <c r="B39" s="64" t="s">
        <v>53</v>
      </c>
      <c r="C39" s="63" t="s">
        <v>36</v>
      </c>
      <c r="D39" s="63" t="s">
        <v>37</v>
      </c>
      <c r="E39" s="63"/>
      <c r="F39" s="63" t="s">
        <v>39</v>
      </c>
      <c r="G39" s="63" t="s">
        <v>54</v>
      </c>
      <c r="H39" s="63">
        <v>2025</v>
      </c>
      <c r="I39" s="63"/>
      <c r="J39" s="63"/>
      <c r="K39" s="63" t="s">
        <v>41</v>
      </c>
      <c r="L39" s="63"/>
      <c r="M39" s="65" t="s">
        <v>290</v>
      </c>
      <c r="N39" s="66" t="s">
        <v>291</v>
      </c>
      <c r="O39" s="63" t="s">
        <v>228</v>
      </c>
      <c r="P39" s="63" t="s">
        <v>44</v>
      </c>
      <c r="Q39" s="63" t="s">
        <v>228</v>
      </c>
      <c r="R39" s="63">
        <v>65</v>
      </c>
      <c r="S39" s="63">
        <v>99</v>
      </c>
      <c r="T39" s="63" t="s">
        <v>292</v>
      </c>
      <c r="U39" s="63" t="s">
        <v>293</v>
      </c>
      <c r="V39" s="63">
        <v>7.0428410000000002E-3</v>
      </c>
      <c r="W39" s="63" t="s">
        <v>47</v>
      </c>
      <c r="X39" s="63">
        <v>2.9300000000000001E-5</v>
      </c>
      <c r="Y39" s="63">
        <v>0</v>
      </c>
      <c r="Z39" s="63">
        <v>13.898</v>
      </c>
      <c r="AA39" s="63" t="s">
        <v>294</v>
      </c>
      <c r="AB39" s="63">
        <v>25</v>
      </c>
      <c r="AC39" s="63" t="s">
        <v>295</v>
      </c>
      <c r="AD39" s="63">
        <v>0</v>
      </c>
      <c r="AE39" s="63"/>
      <c r="AF39" s="63"/>
      <c r="AG39" s="63"/>
      <c r="AH39" s="63"/>
    </row>
    <row r="40" spans="1:34" x14ac:dyDescent="0.3">
      <c r="A40" s="63" t="s">
        <v>34</v>
      </c>
      <c r="B40" s="64" t="s">
        <v>53</v>
      </c>
      <c r="C40" s="63" t="s">
        <v>36</v>
      </c>
      <c r="D40" s="63" t="s">
        <v>37</v>
      </c>
      <c r="E40" s="63"/>
      <c r="F40" s="63" t="s">
        <v>39</v>
      </c>
      <c r="G40" s="63" t="s">
        <v>54</v>
      </c>
      <c r="H40" s="63">
        <v>2022</v>
      </c>
      <c r="I40" s="63"/>
      <c r="J40" s="63"/>
      <c r="K40" s="63" t="s">
        <v>41</v>
      </c>
      <c r="L40" s="63"/>
      <c r="M40" s="65" t="s">
        <v>296</v>
      </c>
      <c r="N40" s="66" t="s">
        <v>291</v>
      </c>
      <c r="O40" s="63" t="s">
        <v>228</v>
      </c>
      <c r="P40" s="63" t="s">
        <v>44</v>
      </c>
      <c r="Q40" s="63" t="s">
        <v>228</v>
      </c>
      <c r="R40" s="63">
        <v>65</v>
      </c>
      <c r="S40" s="63">
        <v>99</v>
      </c>
      <c r="T40" s="63" t="s">
        <v>292</v>
      </c>
      <c r="U40" s="63" t="s">
        <v>293</v>
      </c>
      <c r="V40" s="63">
        <v>6.08115E-4</v>
      </c>
      <c r="W40" s="63" t="s">
        <v>47</v>
      </c>
      <c r="X40" s="63">
        <v>7.8700000000000002E-5</v>
      </c>
      <c r="Y40" s="63">
        <v>0</v>
      </c>
      <c r="Z40" s="63">
        <v>1</v>
      </c>
      <c r="AA40" s="63" t="s">
        <v>294</v>
      </c>
      <c r="AB40" s="63">
        <v>6.2069999999999999</v>
      </c>
      <c r="AC40" s="63" t="s">
        <v>295</v>
      </c>
      <c r="AD40" s="63">
        <v>0</v>
      </c>
      <c r="AE40" s="63"/>
      <c r="AF40" s="63"/>
      <c r="AG40" s="63"/>
      <c r="AH40" s="63"/>
    </row>
    <row r="41" spans="1:34" x14ac:dyDescent="0.3">
      <c r="A41" s="63" t="s">
        <v>34</v>
      </c>
      <c r="B41" s="64" t="s">
        <v>53</v>
      </c>
      <c r="C41" s="63" t="s">
        <v>36</v>
      </c>
      <c r="D41" s="63" t="s">
        <v>37</v>
      </c>
      <c r="E41" s="63"/>
      <c r="F41" s="63" t="s">
        <v>39</v>
      </c>
      <c r="G41" s="63" t="s">
        <v>54</v>
      </c>
      <c r="H41" s="63">
        <v>2023</v>
      </c>
      <c r="I41" s="63"/>
      <c r="J41" s="63"/>
      <c r="K41" s="63" t="s">
        <v>41</v>
      </c>
      <c r="L41" s="63"/>
      <c r="M41" s="65" t="s">
        <v>297</v>
      </c>
      <c r="N41" s="66" t="s">
        <v>291</v>
      </c>
      <c r="O41" s="63" t="s">
        <v>228</v>
      </c>
      <c r="P41" s="63" t="s">
        <v>44</v>
      </c>
      <c r="Q41" s="63" t="s">
        <v>228</v>
      </c>
      <c r="R41" s="63">
        <v>65</v>
      </c>
      <c r="S41" s="63">
        <v>99</v>
      </c>
      <c r="T41" s="63" t="s">
        <v>292</v>
      </c>
      <c r="U41" s="63" t="s">
        <v>293</v>
      </c>
      <c r="V41" s="63">
        <v>1.3259210000000001E-3</v>
      </c>
      <c r="W41" s="63" t="s">
        <v>47</v>
      </c>
      <c r="X41" s="63">
        <v>1.07094E-4</v>
      </c>
      <c r="Y41" s="63">
        <v>0</v>
      </c>
      <c r="Z41" s="63">
        <v>6.2069999999999999</v>
      </c>
      <c r="AA41" s="63" t="s">
        <v>294</v>
      </c>
      <c r="AB41" s="63">
        <v>9.7870000000000008</v>
      </c>
      <c r="AC41" s="63" t="s">
        <v>295</v>
      </c>
      <c r="AD41" s="63">
        <v>0</v>
      </c>
      <c r="AE41" s="63"/>
      <c r="AF41" s="63"/>
      <c r="AG41" s="63"/>
      <c r="AH41" s="63"/>
    </row>
    <row r="42" spans="1:34" x14ac:dyDescent="0.3">
      <c r="A42" s="63" t="s">
        <v>34</v>
      </c>
      <c r="B42" s="64" t="s">
        <v>53</v>
      </c>
      <c r="C42" s="63" t="s">
        <v>36</v>
      </c>
      <c r="D42" s="63" t="s">
        <v>37</v>
      </c>
      <c r="E42" s="63"/>
      <c r="F42" s="63" t="s">
        <v>39</v>
      </c>
      <c r="G42" s="63" t="s">
        <v>54</v>
      </c>
      <c r="H42" s="63">
        <v>2024</v>
      </c>
      <c r="I42" s="63"/>
      <c r="J42" s="63"/>
      <c r="K42" s="63" t="s">
        <v>41</v>
      </c>
      <c r="L42" s="63"/>
      <c r="M42" s="65" t="s">
        <v>298</v>
      </c>
      <c r="N42" s="66" t="s">
        <v>291</v>
      </c>
      <c r="O42" s="63" t="s">
        <v>228</v>
      </c>
      <c r="P42" s="63" t="s">
        <v>44</v>
      </c>
      <c r="Q42" s="63" t="s">
        <v>228</v>
      </c>
      <c r="R42" s="63">
        <v>65</v>
      </c>
      <c r="S42" s="63">
        <v>99</v>
      </c>
      <c r="T42" s="63" t="s">
        <v>292</v>
      </c>
      <c r="U42" s="63" t="s">
        <v>293</v>
      </c>
      <c r="V42" s="63">
        <v>5.835341E-3</v>
      </c>
      <c r="W42" s="63" t="s">
        <v>47</v>
      </c>
      <c r="X42" s="63">
        <v>8.2100000000000003E-5</v>
      </c>
      <c r="Y42" s="63">
        <v>0</v>
      </c>
      <c r="Z42" s="63">
        <v>9.7870000000000008</v>
      </c>
      <c r="AA42" s="63" t="s">
        <v>294</v>
      </c>
      <c r="AB42" s="63">
        <v>13.898</v>
      </c>
      <c r="AC42" s="63" t="s">
        <v>295</v>
      </c>
      <c r="AD42" s="63">
        <v>0</v>
      </c>
      <c r="AE42" s="63"/>
      <c r="AF42" s="63"/>
      <c r="AG42" s="63"/>
      <c r="AH42" s="63"/>
    </row>
    <row r="43" spans="1:34" x14ac:dyDescent="0.3">
      <c r="A43" s="46" t="s">
        <v>34</v>
      </c>
      <c r="B43" s="35" t="s">
        <v>35</v>
      </c>
      <c r="C43" s="46" t="s">
        <v>36</v>
      </c>
      <c r="D43" s="37" t="s">
        <v>37</v>
      </c>
      <c r="E43" s="37" t="s">
        <v>38</v>
      </c>
      <c r="F43" s="37" t="s">
        <v>39</v>
      </c>
      <c r="G43" s="47" t="s">
        <v>54</v>
      </c>
      <c r="H43" s="47">
        <v>2020</v>
      </c>
      <c r="I43" s="47"/>
      <c r="J43" s="47"/>
      <c r="K43" s="32" t="s">
        <v>41</v>
      </c>
      <c r="L43" s="47"/>
      <c r="M43" s="33" t="s">
        <v>124</v>
      </c>
      <c r="N43" s="36" t="s">
        <v>56</v>
      </c>
      <c r="O43" s="46" t="s">
        <v>84</v>
      </c>
      <c r="P43" s="46" t="s">
        <v>44</v>
      </c>
      <c r="Q43" s="46" t="s">
        <v>44</v>
      </c>
      <c r="R43" s="46">
        <v>65</v>
      </c>
      <c r="S43" s="46">
        <v>99</v>
      </c>
      <c r="T43" s="37" t="s">
        <v>45</v>
      </c>
      <c r="U43" s="37" t="s">
        <v>46</v>
      </c>
      <c r="V43" s="47">
        <v>1.6296882827813972E-2</v>
      </c>
      <c r="W43" s="46" t="s">
        <v>47</v>
      </c>
      <c r="X43" s="47">
        <v>4.7684012786103461E-4</v>
      </c>
      <c r="Y43" s="47"/>
      <c r="Z43" s="47"/>
      <c r="AA43" s="47"/>
      <c r="AB43" s="47"/>
      <c r="AC43" s="47"/>
      <c r="AD43" s="47"/>
      <c r="AE43" s="47"/>
      <c r="AF43" s="47"/>
      <c r="AG43" s="47"/>
      <c r="AH43" s="46" t="s">
        <v>48</v>
      </c>
    </row>
    <row r="44" spans="1:34" x14ac:dyDescent="0.3">
      <c r="A44" s="46" t="s">
        <v>34</v>
      </c>
      <c r="B44" s="35" t="s">
        <v>35</v>
      </c>
      <c r="C44" s="46" t="s">
        <v>36</v>
      </c>
      <c r="D44" s="37" t="s">
        <v>37</v>
      </c>
      <c r="E44" s="37" t="s">
        <v>38</v>
      </c>
      <c r="F44" s="37" t="s">
        <v>39</v>
      </c>
      <c r="G44" s="50" t="s">
        <v>54</v>
      </c>
      <c r="H44" s="47">
        <v>2020</v>
      </c>
      <c r="I44" s="47"/>
      <c r="J44" s="47"/>
      <c r="K44" s="32" t="s">
        <v>41</v>
      </c>
      <c r="L44" s="47"/>
      <c r="M44" s="33" t="s">
        <v>125</v>
      </c>
      <c r="N44" s="36" t="s">
        <v>56</v>
      </c>
      <c r="O44" s="46" t="s">
        <v>85</v>
      </c>
      <c r="P44" s="46" t="s">
        <v>44</v>
      </c>
      <c r="Q44" s="46" t="s">
        <v>44</v>
      </c>
      <c r="R44" s="46">
        <v>65</v>
      </c>
      <c r="S44" s="46">
        <v>99</v>
      </c>
      <c r="T44" s="37" t="s">
        <v>45</v>
      </c>
      <c r="U44" s="37" t="s">
        <v>46</v>
      </c>
      <c r="V44" s="47">
        <v>6.2035390919452701E-3</v>
      </c>
      <c r="W44" s="46" t="s">
        <v>47</v>
      </c>
      <c r="X44" s="47">
        <v>3.1154229667101994E-4</v>
      </c>
      <c r="Y44" s="47"/>
      <c r="Z44" s="47"/>
      <c r="AA44" s="47"/>
      <c r="AB44" s="47"/>
      <c r="AC44" s="47"/>
      <c r="AD44" s="47"/>
      <c r="AE44" s="47"/>
      <c r="AF44" s="47"/>
      <c r="AG44" s="47"/>
      <c r="AH44" s="46" t="s">
        <v>48</v>
      </c>
    </row>
    <row r="45" spans="1:34" x14ac:dyDescent="0.3">
      <c r="A45" s="47" t="s">
        <v>34</v>
      </c>
      <c r="B45" s="35" t="s">
        <v>53</v>
      </c>
      <c r="C45" s="47" t="s">
        <v>36</v>
      </c>
      <c r="D45" s="47" t="s">
        <v>37</v>
      </c>
      <c r="E45" s="47" t="s">
        <v>38</v>
      </c>
      <c r="F45" s="47" t="s">
        <v>39</v>
      </c>
      <c r="G45" s="47" t="s">
        <v>54</v>
      </c>
      <c r="H45" s="47">
        <v>2020</v>
      </c>
      <c r="I45" s="47"/>
      <c r="J45" s="47"/>
      <c r="K45" s="47" t="s">
        <v>41</v>
      </c>
      <c r="L45" s="47"/>
      <c r="M45" s="45" t="s">
        <v>241</v>
      </c>
      <c r="N45" s="49" t="s">
        <v>56</v>
      </c>
      <c r="O45" s="47" t="s">
        <v>44</v>
      </c>
      <c r="P45" s="47" t="s">
        <v>44</v>
      </c>
      <c r="Q45" s="47" t="s">
        <v>44</v>
      </c>
      <c r="R45" s="47">
        <v>65</v>
      </c>
      <c r="S45" s="47">
        <v>99</v>
      </c>
      <c r="T45" s="50" t="s">
        <v>79</v>
      </c>
      <c r="U45" s="47" t="s">
        <v>46</v>
      </c>
      <c r="V45" s="47">
        <v>5.1643233151838384E-3</v>
      </c>
      <c r="W45" s="46" t="s">
        <v>47</v>
      </c>
      <c r="X45" s="47">
        <v>4.6009208926948498E-4</v>
      </c>
      <c r="Y45" s="47"/>
      <c r="Z45" s="47">
        <v>10</v>
      </c>
      <c r="AA45" s="47" t="s">
        <v>80</v>
      </c>
      <c r="AB45" s="47"/>
      <c r="AC45" s="47"/>
      <c r="AD45" s="47"/>
      <c r="AE45" s="47"/>
      <c r="AF45" s="47"/>
      <c r="AG45" s="47"/>
      <c r="AH45" s="47" t="s">
        <v>48</v>
      </c>
    </row>
    <row r="46" spans="1:34" x14ac:dyDescent="0.3">
      <c r="A46" s="47" t="s">
        <v>34</v>
      </c>
      <c r="B46" s="35" t="s">
        <v>53</v>
      </c>
      <c r="C46" s="47" t="s">
        <v>36</v>
      </c>
      <c r="D46" s="50" t="s">
        <v>37</v>
      </c>
      <c r="E46" s="50" t="s">
        <v>38</v>
      </c>
      <c r="F46" s="50" t="s">
        <v>39</v>
      </c>
      <c r="G46" s="47" t="s">
        <v>54</v>
      </c>
      <c r="H46" s="47">
        <v>2020</v>
      </c>
      <c r="I46" s="47"/>
      <c r="J46" s="47"/>
      <c r="K46" s="50" t="s">
        <v>41</v>
      </c>
      <c r="L46" s="47"/>
      <c r="M46" s="45" t="s">
        <v>239</v>
      </c>
      <c r="N46" s="49" t="s">
        <v>56</v>
      </c>
      <c r="O46" s="47" t="s">
        <v>44</v>
      </c>
      <c r="P46" s="47" t="s">
        <v>44</v>
      </c>
      <c r="Q46" s="47" t="s">
        <v>44</v>
      </c>
      <c r="R46" s="47">
        <v>65</v>
      </c>
      <c r="S46" s="47">
        <v>99</v>
      </c>
      <c r="T46" s="50" t="s">
        <v>79</v>
      </c>
      <c r="U46" s="50" t="s">
        <v>46</v>
      </c>
      <c r="V46" s="47">
        <v>5.1643233151838384E-3</v>
      </c>
      <c r="W46" s="46" t="s">
        <v>47</v>
      </c>
      <c r="X46" s="47">
        <v>4.6009208926948498E-4</v>
      </c>
      <c r="Y46" s="47"/>
      <c r="Z46" s="47">
        <v>12</v>
      </c>
      <c r="AA46" s="47" t="s">
        <v>80</v>
      </c>
      <c r="AB46" s="47"/>
      <c r="AC46" s="47"/>
      <c r="AD46" s="47"/>
      <c r="AE46" s="47"/>
      <c r="AF46" s="47"/>
      <c r="AG46" s="47"/>
      <c r="AH46" s="47" t="s">
        <v>48</v>
      </c>
    </row>
    <row r="47" spans="1:34" x14ac:dyDescent="0.3">
      <c r="A47" s="47" t="s">
        <v>34</v>
      </c>
      <c r="B47" s="35" t="s">
        <v>53</v>
      </c>
      <c r="C47" s="47" t="s">
        <v>36</v>
      </c>
      <c r="D47" s="47" t="s">
        <v>37</v>
      </c>
      <c r="E47" s="47" t="s">
        <v>38</v>
      </c>
      <c r="F47" s="47" t="s">
        <v>39</v>
      </c>
      <c r="G47" s="47" t="s">
        <v>54</v>
      </c>
      <c r="H47" s="47">
        <v>2020</v>
      </c>
      <c r="I47" s="47"/>
      <c r="J47" s="47"/>
      <c r="K47" s="47" t="s">
        <v>41</v>
      </c>
      <c r="L47" s="47"/>
      <c r="M47" s="45" t="s">
        <v>242</v>
      </c>
      <c r="N47" s="49" t="s">
        <v>56</v>
      </c>
      <c r="O47" s="47" t="s">
        <v>44</v>
      </c>
      <c r="P47" s="47" t="s">
        <v>44</v>
      </c>
      <c r="Q47" s="47" t="s">
        <v>44</v>
      </c>
      <c r="R47" s="47">
        <v>65</v>
      </c>
      <c r="S47" s="47">
        <v>99</v>
      </c>
      <c r="T47" s="50" t="s">
        <v>79</v>
      </c>
      <c r="U47" s="47" t="s">
        <v>46</v>
      </c>
      <c r="V47" s="47">
        <v>5.1643233151838384E-3</v>
      </c>
      <c r="W47" s="46" t="s">
        <v>47</v>
      </c>
      <c r="X47" s="47">
        <v>4.6009208926948498E-4</v>
      </c>
      <c r="Y47" s="47"/>
      <c r="Z47" s="47">
        <v>8</v>
      </c>
      <c r="AA47" s="47" t="s">
        <v>80</v>
      </c>
      <c r="AB47" s="47"/>
      <c r="AC47" s="47"/>
      <c r="AD47" s="47"/>
      <c r="AE47" s="47"/>
      <c r="AF47" s="47"/>
      <c r="AG47" s="47"/>
      <c r="AH47" s="47" t="s">
        <v>48</v>
      </c>
    </row>
    <row r="48" spans="1:34" x14ac:dyDescent="0.3">
      <c r="A48" s="47" t="s">
        <v>34</v>
      </c>
      <c r="B48" s="35" t="s">
        <v>53</v>
      </c>
      <c r="C48" s="47" t="s">
        <v>36</v>
      </c>
      <c r="D48" s="50" t="s">
        <v>37</v>
      </c>
      <c r="E48" s="50" t="s">
        <v>38</v>
      </c>
      <c r="F48" s="50" t="s">
        <v>39</v>
      </c>
      <c r="G48" s="47" t="s">
        <v>54</v>
      </c>
      <c r="H48" s="47">
        <v>2020</v>
      </c>
      <c r="I48" s="47"/>
      <c r="J48" s="47"/>
      <c r="K48" s="50" t="s">
        <v>41</v>
      </c>
      <c r="L48" s="47"/>
      <c r="M48" s="45" t="s">
        <v>246</v>
      </c>
      <c r="N48" s="49" t="s">
        <v>56</v>
      </c>
      <c r="O48" s="47" t="s">
        <v>44</v>
      </c>
      <c r="P48" s="47" t="s">
        <v>44</v>
      </c>
      <c r="Q48" s="47" t="s">
        <v>44</v>
      </c>
      <c r="R48" s="47">
        <v>65</v>
      </c>
      <c r="S48" s="47">
        <v>99</v>
      </c>
      <c r="T48" s="50" t="s">
        <v>229</v>
      </c>
      <c r="U48" s="50" t="s">
        <v>46</v>
      </c>
      <c r="V48" s="47">
        <v>5.1643233151838384E-3</v>
      </c>
      <c r="W48" s="46" t="s">
        <v>47</v>
      </c>
      <c r="X48" s="47">
        <v>4.6009208926948498E-4</v>
      </c>
      <c r="Y48" s="47"/>
      <c r="Z48" s="47">
        <v>10</v>
      </c>
      <c r="AA48" s="47" t="s">
        <v>230</v>
      </c>
      <c r="AB48" s="47"/>
      <c r="AC48" s="47"/>
      <c r="AD48" s="47"/>
      <c r="AE48" s="47"/>
      <c r="AF48" s="47"/>
      <c r="AG48" s="47"/>
      <c r="AH48" s="47" t="s">
        <v>48</v>
      </c>
    </row>
    <row r="49" spans="1:34" x14ac:dyDescent="0.3">
      <c r="A49" s="47" t="s">
        <v>34</v>
      </c>
      <c r="B49" s="35" t="s">
        <v>53</v>
      </c>
      <c r="C49" s="47" t="s">
        <v>36</v>
      </c>
      <c r="D49" s="50" t="s">
        <v>37</v>
      </c>
      <c r="E49" s="50" t="s">
        <v>38</v>
      </c>
      <c r="F49" s="50" t="s">
        <v>39</v>
      </c>
      <c r="G49" s="47" t="s">
        <v>54</v>
      </c>
      <c r="H49" s="47">
        <v>2020</v>
      </c>
      <c r="I49" s="47"/>
      <c r="J49" s="47"/>
      <c r="K49" s="50" t="s">
        <v>41</v>
      </c>
      <c r="L49" s="47"/>
      <c r="M49" s="45" t="s">
        <v>256</v>
      </c>
      <c r="N49" s="49" t="s">
        <v>56</v>
      </c>
      <c r="O49" s="47" t="s">
        <v>44</v>
      </c>
      <c r="P49" s="47" t="s">
        <v>44</v>
      </c>
      <c r="Q49" s="47" t="s">
        <v>44</v>
      </c>
      <c r="R49" s="47">
        <v>65</v>
      </c>
      <c r="S49" s="47">
        <v>99</v>
      </c>
      <c r="T49" s="50" t="s">
        <v>229</v>
      </c>
      <c r="U49" s="50" t="s">
        <v>46</v>
      </c>
      <c r="V49" s="47">
        <v>5.1643233151838384E-3</v>
      </c>
      <c r="W49" s="46" t="s">
        <v>47</v>
      </c>
      <c r="X49" s="47">
        <v>4.6009208926948498E-4</v>
      </c>
      <c r="Y49" s="47"/>
      <c r="Z49" s="47">
        <v>12</v>
      </c>
      <c r="AA49" s="47" t="s">
        <v>230</v>
      </c>
      <c r="AB49" s="47"/>
      <c r="AC49" s="47"/>
      <c r="AD49" s="47"/>
      <c r="AE49" s="47"/>
      <c r="AF49" s="47"/>
      <c r="AG49" s="47"/>
      <c r="AH49" s="47" t="s">
        <v>48</v>
      </c>
    </row>
    <row r="50" spans="1:34" x14ac:dyDescent="0.3">
      <c r="A50" s="47" t="s">
        <v>34</v>
      </c>
      <c r="B50" s="35" t="s">
        <v>53</v>
      </c>
      <c r="C50" s="47" t="s">
        <v>36</v>
      </c>
      <c r="D50" s="50" t="s">
        <v>37</v>
      </c>
      <c r="E50" s="50" t="s">
        <v>38</v>
      </c>
      <c r="F50" s="50" t="s">
        <v>39</v>
      </c>
      <c r="G50" s="47" t="s">
        <v>54</v>
      </c>
      <c r="H50" s="47">
        <v>2020</v>
      </c>
      <c r="I50" s="47"/>
      <c r="J50" s="47"/>
      <c r="K50" s="50" t="s">
        <v>41</v>
      </c>
      <c r="L50" s="47"/>
      <c r="M50" s="45" t="s">
        <v>247</v>
      </c>
      <c r="N50" s="49" t="s">
        <v>56</v>
      </c>
      <c r="O50" s="47" t="s">
        <v>44</v>
      </c>
      <c r="P50" s="47" t="s">
        <v>44</v>
      </c>
      <c r="Q50" s="47" t="s">
        <v>44</v>
      </c>
      <c r="R50" s="47">
        <v>65</v>
      </c>
      <c r="S50" s="47">
        <v>99</v>
      </c>
      <c r="T50" s="50" t="s">
        <v>229</v>
      </c>
      <c r="U50" s="50" t="s">
        <v>46</v>
      </c>
      <c r="V50" s="47">
        <v>5.1643233151838384E-3</v>
      </c>
      <c r="W50" s="46" t="s">
        <v>47</v>
      </c>
      <c r="X50" s="47">
        <v>4.6009208926948498E-4</v>
      </c>
      <c r="Y50" s="47"/>
      <c r="Z50" s="47">
        <v>8</v>
      </c>
      <c r="AA50" s="47" t="s">
        <v>230</v>
      </c>
      <c r="AB50" s="47"/>
      <c r="AC50" s="47"/>
      <c r="AD50" s="47"/>
      <c r="AE50" s="47"/>
      <c r="AF50" s="47"/>
      <c r="AG50" s="47"/>
      <c r="AH50" s="47" t="s">
        <v>48</v>
      </c>
    </row>
    <row r="51" spans="1:34" x14ac:dyDescent="0.3">
      <c r="A51" s="46" t="s">
        <v>34</v>
      </c>
      <c r="B51" s="35" t="s">
        <v>35</v>
      </c>
      <c r="C51" s="46" t="s">
        <v>36</v>
      </c>
      <c r="D51" s="37" t="s">
        <v>37</v>
      </c>
      <c r="E51" s="37" t="s">
        <v>38</v>
      </c>
      <c r="F51" s="37" t="s">
        <v>39</v>
      </c>
      <c r="G51" s="50" t="s">
        <v>54</v>
      </c>
      <c r="H51" s="47">
        <v>2020</v>
      </c>
      <c r="I51" s="47"/>
      <c r="J51" s="47"/>
      <c r="K51" s="32" t="s">
        <v>41</v>
      </c>
      <c r="L51" s="47"/>
      <c r="M51" s="33" t="s">
        <v>103</v>
      </c>
      <c r="N51" s="36" t="s">
        <v>56</v>
      </c>
      <c r="O51" s="46" t="s">
        <v>44</v>
      </c>
      <c r="P51" s="46" t="s">
        <v>44</v>
      </c>
      <c r="Q51" s="46" t="s">
        <v>44</v>
      </c>
      <c r="R51" s="47">
        <v>65</v>
      </c>
      <c r="S51" s="47">
        <v>99</v>
      </c>
      <c r="T51" s="37" t="s">
        <v>45</v>
      </c>
      <c r="U51" s="37" t="s">
        <v>46</v>
      </c>
      <c r="V51" s="47">
        <v>5.0693114315518168E-3</v>
      </c>
      <c r="W51" s="46" t="s">
        <v>47</v>
      </c>
      <c r="X51" s="47">
        <v>4.3649703094925276E-4</v>
      </c>
      <c r="Y51" s="47"/>
      <c r="Z51" s="47"/>
      <c r="AA51" s="47"/>
      <c r="AB51" s="47"/>
      <c r="AC51" s="47"/>
      <c r="AD51" s="47"/>
      <c r="AE51" s="47"/>
      <c r="AF51" s="47"/>
      <c r="AG51" s="47"/>
      <c r="AH51" s="46" t="s">
        <v>48</v>
      </c>
    </row>
    <row r="52" spans="1:34" x14ac:dyDescent="0.3">
      <c r="A52" s="46" t="s">
        <v>34</v>
      </c>
      <c r="B52" s="35" t="s">
        <v>53</v>
      </c>
      <c r="C52" s="46" t="s">
        <v>36</v>
      </c>
      <c r="D52" s="37" t="s">
        <v>37</v>
      </c>
      <c r="E52" s="37" t="s">
        <v>38</v>
      </c>
      <c r="F52" s="37" t="s">
        <v>39</v>
      </c>
      <c r="G52" s="50" t="s">
        <v>54</v>
      </c>
      <c r="H52" s="47">
        <v>2020</v>
      </c>
      <c r="I52" s="47"/>
      <c r="J52" s="47"/>
      <c r="K52" s="32" t="s">
        <v>41</v>
      </c>
      <c r="L52" s="47"/>
      <c r="M52" s="33" t="s">
        <v>103</v>
      </c>
      <c r="N52" s="36" t="s">
        <v>56</v>
      </c>
      <c r="O52" s="46" t="s">
        <v>44</v>
      </c>
      <c r="P52" s="46" t="s">
        <v>44</v>
      </c>
      <c r="Q52" s="46" t="s">
        <v>44</v>
      </c>
      <c r="R52" s="47">
        <v>65</v>
      </c>
      <c r="S52" s="47">
        <v>99</v>
      </c>
      <c r="T52" s="37" t="s">
        <v>45</v>
      </c>
      <c r="U52" s="37" t="s">
        <v>46</v>
      </c>
      <c r="V52" s="47">
        <v>5.1643233151838384E-3</v>
      </c>
      <c r="W52" s="46" t="s">
        <v>47</v>
      </c>
      <c r="X52" s="47">
        <v>4.6009208926948498E-4</v>
      </c>
      <c r="Y52" s="47"/>
      <c r="Z52" s="47"/>
      <c r="AA52" s="47"/>
      <c r="AB52" s="47"/>
      <c r="AC52" s="47"/>
      <c r="AD52" s="47"/>
      <c r="AE52" s="47"/>
      <c r="AF52" s="47"/>
      <c r="AG52" s="47"/>
      <c r="AH52" s="46" t="s">
        <v>48</v>
      </c>
    </row>
    <row r="53" spans="1:34" x14ac:dyDescent="0.3">
      <c r="A53" s="58" t="s">
        <v>34</v>
      </c>
      <c r="B53" s="57" t="s">
        <v>35</v>
      </c>
      <c r="C53" s="58" t="s">
        <v>36</v>
      </c>
      <c r="D53" s="58" t="s">
        <v>37</v>
      </c>
      <c r="E53" s="58" t="s">
        <v>38</v>
      </c>
      <c r="F53" s="58" t="s">
        <v>39</v>
      </c>
      <c r="G53" s="58" t="s">
        <v>54</v>
      </c>
      <c r="H53" s="58">
        <v>2020</v>
      </c>
      <c r="I53" s="58"/>
      <c r="J53" s="58"/>
      <c r="K53" s="58" t="s">
        <v>41</v>
      </c>
      <c r="L53" s="58"/>
      <c r="M53" s="59" t="s">
        <v>289</v>
      </c>
      <c r="N53" s="60" t="s">
        <v>56</v>
      </c>
      <c r="O53" s="58" t="s">
        <v>44</v>
      </c>
      <c r="P53" s="58" t="s">
        <v>44</v>
      </c>
      <c r="Q53" s="58" t="s">
        <v>44</v>
      </c>
      <c r="R53" s="58">
        <v>65</v>
      </c>
      <c r="S53" s="58">
        <v>99</v>
      </c>
      <c r="T53" s="58" t="s">
        <v>45</v>
      </c>
      <c r="U53" s="58" t="s">
        <v>46</v>
      </c>
      <c r="V53" s="58">
        <v>2.1591750622247025E-2</v>
      </c>
      <c r="W53" s="58" t="s">
        <v>47</v>
      </c>
      <c r="X53" s="58">
        <v>3.7001750517555486E-4</v>
      </c>
      <c r="Y53" s="58"/>
      <c r="Z53" s="58"/>
      <c r="AA53" s="58"/>
      <c r="AB53" s="58"/>
      <c r="AC53" s="58"/>
      <c r="AD53" s="58"/>
      <c r="AE53" s="58"/>
      <c r="AF53" s="58"/>
      <c r="AG53" s="58"/>
      <c r="AH53" s="58" t="s">
        <v>48</v>
      </c>
    </row>
    <row r="54" spans="1:34" x14ac:dyDescent="0.3">
      <c r="A54" s="58" t="s">
        <v>34</v>
      </c>
      <c r="B54" s="57" t="s">
        <v>53</v>
      </c>
      <c r="C54" s="58" t="s">
        <v>36</v>
      </c>
      <c r="D54" s="58" t="s">
        <v>37</v>
      </c>
      <c r="E54" s="58" t="s">
        <v>38</v>
      </c>
      <c r="F54" s="58" t="s">
        <v>39</v>
      </c>
      <c r="G54" s="58" t="s">
        <v>54</v>
      </c>
      <c r="H54" s="58">
        <v>2020</v>
      </c>
      <c r="I54" s="58"/>
      <c r="J54" s="58"/>
      <c r="K54" s="58" t="s">
        <v>41</v>
      </c>
      <c r="L54" s="58"/>
      <c r="M54" s="59" t="s">
        <v>289</v>
      </c>
      <c r="N54" s="60" t="s">
        <v>56</v>
      </c>
      <c r="O54" s="58" t="s">
        <v>44</v>
      </c>
      <c r="P54" s="58" t="s">
        <v>44</v>
      </c>
      <c r="Q54" s="58" t="s">
        <v>44</v>
      </c>
      <c r="R54" s="58">
        <v>65</v>
      </c>
      <c r="S54" s="58">
        <v>99</v>
      </c>
      <c r="T54" s="58" t="s">
        <v>45</v>
      </c>
      <c r="U54" s="58" t="s">
        <v>46</v>
      </c>
      <c r="V54" s="58">
        <v>2.2314355131420976E-2</v>
      </c>
      <c r="W54" s="58" t="s">
        <v>47</v>
      </c>
      <c r="X54" s="58">
        <v>3.8760751890092883E-4</v>
      </c>
      <c r="Y54" s="58"/>
      <c r="Z54" s="58"/>
      <c r="AA54" s="58"/>
      <c r="AB54" s="58"/>
      <c r="AC54" s="58"/>
      <c r="AD54" s="58"/>
      <c r="AE54" s="58"/>
      <c r="AF54" s="58"/>
      <c r="AG54" s="58"/>
      <c r="AH54" s="58" t="s">
        <v>48</v>
      </c>
    </row>
    <row r="55" spans="1:34" x14ac:dyDescent="0.3">
      <c r="A55" s="47" t="s">
        <v>34</v>
      </c>
      <c r="B55" s="48" t="s">
        <v>35</v>
      </c>
      <c r="C55" s="47" t="s">
        <v>36</v>
      </c>
      <c r="D55" s="50" t="s">
        <v>37</v>
      </c>
      <c r="E55" s="50" t="s">
        <v>38</v>
      </c>
      <c r="F55" s="50" t="s">
        <v>39</v>
      </c>
      <c r="G55" s="50" t="s">
        <v>77</v>
      </c>
      <c r="H55" s="47">
        <v>2020</v>
      </c>
      <c r="I55" s="47"/>
      <c r="J55" s="47"/>
      <c r="K55" s="50" t="s">
        <v>231</v>
      </c>
      <c r="L55" s="47"/>
      <c r="M55" s="45" t="s">
        <v>243</v>
      </c>
      <c r="N55" s="49" t="s">
        <v>232</v>
      </c>
      <c r="O55" s="47" t="s">
        <v>44</v>
      </c>
      <c r="P55" s="47" t="s">
        <v>44</v>
      </c>
      <c r="Q55" s="47" t="s">
        <v>44</v>
      </c>
      <c r="R55" s="47">
        <v>65</v>
      </c>
      <c r="S55" s="47">
        <v>99</v>
      </c>
      <c r="T55" s="50" t="s">
        <v>255</v>
      </c>
      <c r="U55" s="50" t="s">
        <v>46</v>
      </c>
      <c r="V55" s="47">
        <v>6.3913325743652858E-3</v>
      </c>
      <c r="W55" s="46" t="s">
        <v>47</v>
      </c>
      <c r="X55" s="47">
        <v>3.8289955741238027E-4</v>
      </c>
      <c r="Y55" s="47"/>
      <c r="Z55" s="47">
        <v>12</v>
      </c>
      <c r="AA55" s="47" t="s">
        <v>230</v>
      </c>
      <c r="AB55" s="47"/>
      <c r="AC55" s="47"/>
      <c r="AD55" s="47"/>
      <c r="AE55" s="47"/>
      <c r="AF55" s="47"/>
      <c r="AG55" s="47"/>
      <c r="AH55" s="47" t="s">
        <v>48</v>
      </c>
    </row>
    <row r="56" spans="1:34" x14ac:dyDescent="0.3">
      <c r="A56" s="47" t="s">
        <v>34</v>
      </c>
      <c r="B56" s="48" t="s">
        <v>35</v>
      </c>
      <c r="C56" s="47" t="s">
        <v>36</v>
      </c>
      <c r="D56" s="50" t="s">
        <v>37</v>
      </c>
      <c r="E56" s="50" t="s">
        <v>38</v>
      </c>
      <c r="F56" s="50" t="s">
        <v>39</v>
      </c>
      <c r="G56" s="47" t="s">
        <v>77</v>
      </c>
      <c r="H56" s="47">
        <v>2020</v>
      </c>
      <c r="I56" s="47"/>
      <c r="J56" s="47"/>
      <c r="K56" s="50" t="s">
        <v>41</v>
      </c>
      <c r="L56" s="47"/>
      <c r="M56" s="45" t="s">
        <v>253</v>
      </c>
      <c r="N56" s="49" t="s">
        <v>78</v>
      </c>
      <c r="O56" s="47" t="s">
        <v>44</v>
      </c>
      <c r="P56" s="47" t="s">
        <v>44</v>
      </c>
      <c r="Q56" s="47" t="s">
        <v>44</v>
      </c>
      <c r="R56" s="47">
        <v>65</v>
      </c>
      <c r="S56" s="47">
        <v>99</v>
      </c>
      <c r="T56" s="50" t="s">
        <v>81</v>
      </c>
      <c r="U56" s="50" t="s">
        <v>46</v>
      </c>
      <c r="V56" s="47">
        <v>3.1408054630631184E-2</v>
      </c>
      <c r="W56" s="47" t="s">
        <v>47</v>
      </c>
      <c r="X56" s="47">
        <v>1.0991857581766347E-3</v>
      </c>
      <c r="Y56" s="47"/>
      <c r="Z56" s="47">
        <v>12</v>
      </c>
      <c r="AA56" s="47" t="s">
        <v>80</v>
      </c>
      <c r="AB56" s="47"/>
      <c r="AC56" s="47"/>
      <c r="AD56" s="47"/>
      <c r="AE56" s="47"/>
      <c r="AF56" s="47"/>
      <c r="AG56" s="47"/>
      <c r="AH56" s="47" t="s">
        <v>48</v>
      </c>
    </row>
    <row r="57" spans="1:34" x14ac:dyDescent="0.3">
      <c r="A57" s="47" t="s">
        <v>34</v>
      </c>
      <c r="B57" s="48" t="s">
        <v>35</v>
      </c>
      <c r="C57" s="47" t="s">
        <v>36</v>
      </c>
      <c r="D57" s="50" t="s">
        <v>37</v>
      </c>
      <c r="E57" s="50" t="s">
        <v>38</v>
      </c>
      <c r="F57" s="50" t="s">
        <v>39</v>
      </c>
      <c r="G57" s="47" t="s">
        <v>77</v>
      </c>
      <c r="H57" s="47">
        <v>2020</v>
      </c>
      <c r="I57" s="47"/>
      <c r="J57" s="47"/>
      <c r="K57" s="50" t="s">
        <v>231</v>
      </c>
      <c r="L57" s="47"/>
      <c r="M57" s="45" t="s">
        <v>250</v>
      </c>
      <c r="N57" s="49" t="s">
        <v>232</v>
      </c>
      <c r="O57" s="47" t="s">
        <v>44</v>
      </c>
      <c r="P57" s="47" t="s">
        <v>44</v>
      </c>
      <c r="Q57" s="47" t="s">
        <v>44</v>
      </c>
      <c r="R57" s="47">
        <v>65</v>
      </c>
      <c r="S57" s="47">
        <v>99</v>
      </c>
      <c r="T57" s="50" t="s">
        <v>257</v>
      </c>
      <c r="U57" s="50" t="s">
        <v>46</v>
      </c>
      <c r="V57" s="47">
        <v>6.3913325743652858E-3</v>
      </c>
      <c r="W57" s="46" t="s">
        <v>47</v>
      </c>
      <c r="X57" s="47">
        <v>3.8289955741238027E-4</v>
      </c>
      <c r="Y57" s="47"/>
      <c r="Z57" s="47">
        <v>12</v>
      </c>
      <c r="AA57" s="47" t="s">
        <v>230</v>
      </c>
      <c r="AB57" s="47"/>
      <c r="AC57" s="47"/>
      <c r="AD57" s="47"/>
      <c r="AE57" s="47"/>
      <c r="AF57" s="47"/>
      <c r="AG57" s="47"/>
      <c r="AH57" s="47" t="s">
        <v>48</v>
      </c>
    </row>
    <row r="58" spans="1:34" x14ac:dyDescent="0.3">
      <c r="A58" s="47" t="s">
        <v>34</v>
      </c>
      <c r="B58" s="48" t="s">
        <v>35</v>
      </c>
      <c r="C58" s="47" t="s">
        <v>36</v>
      </c>
      <c r="D58" s="50" t="s">
        <v>37</v>
      </c>
      <c r="E58" s="50" t="s">
        <v>38</v>
      </c>
      <c r="F58" s="50" t="s">
        <v>39</v>
      </c>
      <c r="G58" s="50" t="s">
        <v>77</v>
      </c>
      <c r="H58" s="47">
        <v>2020</v>
      </c>
      <c r="I58" s="47"/>
      <c r="J58" s="47"/>
      <c r="K58" s="50" t="s">
        <v>231</v>
      </c>
      <c r="L58" s="47"/>
      <c r="M58" s="45" t="s">
        <v>249</v>
      </c>
      <c r="N58" s="49" t="s">
        <v>232</v>
      </c>
      <c r="O58" s="47" t="s">
        <v>44</v>
      </c>
      <c r="P58" s="47" t="s">
        <v>44</v>
      </c>
      <c r="Q58" s="47" t="s">
        <v>44</v>
      </c>
      <c r="R58" s="47">
        <v>65</v>
      </c>
      <c r="S58" s="47">
        <v>99</v>
      </c>
      <c r="T58" s="50" t="s">
        <v>81</v>
      </c>
      <c r="U58" s="50" t="s">
        <v>46</v>
      </c>
      <c r="V58" s="47">
        <v>6.3913325743652858E-3</v>
      </c>
      <c r="W58" s="46" t="s">
        <v>47</v>
      </c>
      <c r="X58" s="47">
        <v>3.8289955741238027E-4</v>
      </c>
      <c r="Y58" s="47"/>
      <c r="Z58" s="47">
        <v>12</v>
      </c>
      <c r="AA58" s="47" t="s">
        <v>80</v>
      </c>
      <c r="AB58" s="47"/>
      <c r="AC58" s="47"/>
      <c r="AD58" s="47"/>
      <c r="AE58" s="47"/>
      <c r="AF58" s="47"/>
      <c r="AG58" s="47"/>
      <c r="AH58" s="47" t="s">
        <v>48</v>
      </c>
    </row>
    <row r="59" spans="1:34" x14ac:dyDescent="0.3">
      <c r="A59" s="46" t="s">
        <v>34</v>
      </c>
      <c r="B59" s="35" t="s">
        <v>35</v>
      </c>
      <c r="C59" s="46" t="s">
        <v>36</v>
      </c>
      <c r="D59" s="37" t="s">
        <v>37</v>
      </c>
      <c r="E59" s="37" t="s">
        <v>38</v>
      </c>
      <c r="F59" s="37" t="s">
        <v>39</v>
      </c>
      <c r="G59" s="50" t="s">
        <v>77</v>
      </c>
      <c r="H59" s="47">
        <v>2020</v>
      </c>
      <c r="I59" s="47"/>
      <c r="J59" s="47"/>
      <c r="K59" s="32" t="s">
        <v>41</v>
      </c>
      <c r="L59" s="47"/>
      <c r="M59" s="33" t="s">
        <v>101</v>
      </c>
      <c r="N59" s="36" t="s">
        <v>78</v>
      </c>
      <c r="O59" s="46" t="s">
        <v>44</v>
      </c>
      <c r="P59" s="46" t="s">
        <v>44</v>
      </c>
      <c r="Q59" s="46" t="s">
        <v>44</v>
      </c>
      <c r="R59" s="46">
        <v>65</v>
      </c>
      <c r="S59" s="46">
        <v>99</v>
      </c>
      <c r="T59" s="37" t="s">
        <v>45</v>
      </c>
      <c r="U59" s="37" t="s">
        <v>46</v>
      </c>
      <c r="V59" s="47">
        <v>6.3913325743652858E-3</v>
      </c>
      <c r="W59" s="46" t="s">
        <v>47</v>
      </c>
      <c r="X59" s="47">
        <v>3.8289955741238027E-4</v>
      </c>
      <c r="Y59" s="47"/>
      <c r="Z59" s="47"/>
      <c r="AA59" s="47"/>
      <c r="AB59" s="47"/>
      <c r="AC59" s="47"/>
      <c r="AD59" s="47"/>
      <c r="AE59" s="47"/>
      <c r="AF59" s="47"/>
      <c r="AG59" s="47"/>
      <c r="AH59" s="47" t="s">
        <v>48</v>
      </c>
    </row>
  </sheetData>
  <phoneticPr fontId="19" type="noConversion"/>
  <conditionalFormatting sqref="V53:V1048576">
    <cfRule type="duplicateValues" dxfId="81" priority="2"/>
  </conditionalFormatting>
  <conditionalFormatting sqref="V1:V104857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horizontalDpi="1200" verticalDpi="1200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D8C24-5737-44C9-89ED-90A6CDC24FF0}">
  <dimension ref="A1:W92"/>
  <sheetViews>
    <sheetView topLeftCell="F34" zoomScaleNormal="100" workbookViewId="0">
      <selection activeCell="V52" sqref="V52"/>
    </sheetView>
  </sheetViews>
  <sheetFormatPr defaultColWidth="8.88671875" defaultRowHeight="13.2" x14ac:dyDescent="0.25"/>
  <cols>
    <col min="1" max="1" width="8.88671875" style="41"/>
    <col min="2" max="2" width="17.6640625" style="8" customWidth="1"/>
    <col min="3" max="3" width="12.33203125" style="8" customWidth="1"/>
    <col min="4" max="4" width="7" style="8" customWidth="1"/>
    <col min="5" max="5" width="9.21875" style="8" customWidth="1"/>
    <col min="6" max="6" width="4.77734375" style="8" customWidth="1"/>
    <col min="7" max="7" width="40.109375" style="8" customWidth="1"/>
    <col min="8" max="8" width="11.33203125" style="8" bestFit="1" customWidth="1"/>
    <col min="9" max="9" width="2.33203125" style="8" customWidth="1"/>
    <col min="10" max="10" width="16.6640625" style="8" bestFit="1" customWidth="1"/>
    <col min="11" max="11" width="15.109375" style="8" bestFit="1" customWidth="1"/>
    <col min="12" max="12" width="9.6640625" style="8" customWidth="1"/>
    <col min="13" max="13" width="9.44140625" style="8" customWidth="1"/>
    <col min="14" max="14" width="2.6640625" style="8" customWidth="1"/>
    <col min="15" max="15" width="2.33203125" style="8" customWidth="1"/>
    <col min="16" max="16" width="7.88671875" style="8" customWidth="1"/>
    <col min="17" max="17" width="9.33203125" style="8" customWidth="1"/>
    <col min="18" max="18" width="10.5546875" style="8" customWidth="1"/>
    <col min="19" max="19" width="12.88671875" style="8" customWidth="1"/>
    <col min="20" max="20" width="14.6640625" style="8" customWidth="1"/>
    <col min="21" max="21" width="12.6640625" style="8" customWidth="1"/>
    <col min="22" max="22" width="13.33203125" style="8" customWidth="1"/>
    <col min="23" max="16384" width="8.88671875" style="8"/>
  </cols>
  <sheetData>
    <row r="1" spans="1:23" s="20" customFormat="1" ht="27.6" customHeight="1" x14ac:dyDescent="0.25">
      <c r="A1" s="19" t="s">
        <v>146</v>
      </c>
      <c r="B1" s="16" t="s">
        <v>147</v>
      </c>
      <c r="C1" s="16" t="s">
        <v>258</v>
      </c>
      <c r="D1" s="16" t="s">
        <v>259</v>
      </c>
      <c r="E1" s="16" t="s">
        <v>148</v>
      </c>
      <c r="F1" s="16" t="s">
        <v>2</v>
      </c>
      <c r="G1" s="16" t="s">
        <v>12</v>
      </c>
      <c r="H1" s="16" t="s">
        <v>149</v>
      </c>
      <c r="I1" s="17" t="s">
        <v>150</v>
      </c>
      <c r="J1" s="39" t="s">
        <v>151</v>
      </c>
      <c r="K1" s="16" t="s">
        <v>152</v>
      </c>
      <c r="L1" s="16" t="s">
        <v>153</v>
      </c>
      <c r="M1" s="16" t="s">
        <v>154</v>
      </c>
      <c r="N1" s="18" t="s">
        <v>155</v>
      </c>
      <c r="O1" s="18" t="s">
        <v>156</v>
      </c>
      <c r="P1" s="40" t="s">
        <v>157</v>
      </c>
      <c r="Q1" s="40" t="s">
        <v>158</v>
      </c>
      <c r="R1" s="39" t="s">
        <v>159</v>
      </c>
      <c r="S1" s="17" t="s">
        <v>160</v>
      </c>
      <c r="T1" s="16" t="s">
        <v>161</v>
      </c>
      <c r="U1" s="16" t="s">
        <v>162</v>
      </c>
      <c r="V1" s="17" t="s">
        <v>163</v>
      </c>
      <c r="W1" s="19"/>
    </row>
    <row r="2" spans="1:23" x14ac:dyDescent="0.25">
      <c r="A2" s="41" t="s">
        <v>164</v>
      </c>
      <c r="B2" s="3" t="s">
        <v>83</v>
      </c>
      <c r="C2" s="3" t="s">
        <v>82</v>
      </c>
      <c r="D2" s="3">
        <v>2019</v>
      </c>
      <c r="E2" s="3" t="s">
        <v>165</v>
      </c>
      <c r="F2" s="3" t="s">
        <v>36</v>
      </c>
      <c r="G2" s="6" t="s">
        <v>166</v>
      </c>
      <c r="H2" s="3" t="s">
        <v>167</v>
      </c>
      <c r="I2" s="9"/>
      <c r="J2" s="7">
        <v>1.08</v>
      </c>
      <c r="K2" s="3" t="s">
        <v>168</v>
      </c>
      <c r="L2" s="3" t="s">
        <v>169</v>
      </c>
      <c r="M2" s="6" t="s">
        <v>170</v>
      </c>
      <c r="N2" s="9"/>
      <c r="O2" s="9"/>
      <c r="P2" s="7">
        <v>1.01</v>
      </c>
      <c r="Q2" s="7">
        <v>1.1399999999999999</v>
      </c>
      <c r="R2" s="3">
        <v>10</v>
      </c>
      <c r="S2" s="10">
        <f t="shared" ref="S2:S33" si="0">LN(J2)/R2</f>
        <v>7.6961041136128392E-3</v>
      </c>
      <c r="T2" s="11">
        <f t="shared" ref="T2:T33" si="1">((LN(Q2)/R2)-(LN(J2)/R2))/1.96</f>
        <v>2.7585316974630411E-3</v>
      </c>
      <c r="U2" s="11">
        <f t="shared" ref="U2:U33" si="2">((LN(J2)/R2)-(LN(P2)/R2))/1.96</f>
        <v>3.4189137899469542E-3</v>
      </c>
      <c r="V2" s="10">
        <f t="shared" ref="V2:V33" si="3">AVERAGE(T2,U2)</f>
        <v>3.0887227437049977E-3</v>
      </c>
      <c r="W2" s="3"/>
    </row>
    <row r="3" spans="1:23" x14ac:dyDescent="0.25">
      <c r="A3" s="41" t="s">
        <v>164</v>
      </c>
      <c r="B3" s="3" t="s">
        <v>83</v>
      </c>
      <c r="C3" s="3" t="s">
        <v>82</v>
      </c>
      <c r="D3" s="3">
        <v>2019</v>
      </c>
      <c r="E3" s="3" t="s">
        <v>165</v>
      </c>
      <c r="F3" s="3" t="s">
        <v>36</v>
      </c>
      <c r="G3" s="6" t="s">
        <v>171</v>
      </c>
      <c r="H3" s="3" t="s">
        <v>167</v>
      </c>
      <c r="I3" s="9"/>
      <c r="J3" s="7">
        <v>1.25</v>
      </c>
      <c r="K3" s="3" t="s">
        <v>168</v>
      </c>
      <c r="L3" s="3" t="s">
        <v>169</v>
      </c>
      <c r="M3" s="6" t="s">
        <v>170</v>
      </c>
      <c r="N3" s="9"/>
      <c r="O3" s="9"/>
      <c r="P3" s="7">
        <v>1.24</v>
      </c>
      <c r="Q3" s="7">
        <v>1.27</v>
      </c>
      <c r="R3" s="3">
        <v>10</v>
      </c>
      <c r="S3" s="10">
        <f t="shared" si="0"/>
        <v>2.2314355131420976E-2</v>
      </c>
      <c r="T3" s="11">
        <f t="shared" si="1"/>
        <v>8.0986475287194717E-4</v>
      </c>
      <c r="U3" s="11">
        <f t="shared" si="2"/>
        <v>4.0980467843184992E-4</v>
      </c>
      <c r="V3" s="10">
        <f t="shared" si="3"/>
        <v>6.0983471565189849E-4</v>
      </c>
      <c r="W3" s="2"/>
    </row>
    <row r="4" spans="1:23" x14ac:dyDescent="0.25">
      <c r="A4" s="41" t="s">
        <v>164</v>
      </c>
      <c r="B4" s="3" t="s">
        <v>83</v>
      </c>
      <c r="C4" s="3" t="s">
        <v>82</v>
      </c>
      <c r="D4" s="3">
        <v>2019</v>
      </c>
      <c r="E4" s="3" t="s">
        <v>165</v>
      </c>
      <c r="F4" s="3" t="s">
        <v>36</v>
      </c>
      <c r="G4" s="6" t="s">
        <v>95</v>
      </c>
      <c r="H4" s="3" t="s">
        <v>167</v>
      </c>
      <c r="I4" s="9"/>
      <c r="J4" s="7">
        <v>1.1200000000000001</v>
      </c>
      <c r="K4" s="3" t="s">
        <v>168</v>
      </c>
      <c r="L4" s="3" t="s">
        <v>169</v>
      </c>
      <c r="M4" s="6" t="s">
        <v>170</v>
      </c>
      <c r="N4" s="9"/>
      <c r="O4" s="9"/>
      <c r="P4" s="7">
        <v>1.08</v>
      </c>
      <c r="Q4" s="7">
        <v>1.1499999999999999</v>
      </c>
      <c r="R4" s="3">
        <v>10</v>
      </c>
      <c r="S4" s="10">
        <f t="shared" si="0"/>
        <v>1.1332868530700327E-2</v>
      </c>
      <c r="T4" s="11">
        <f t="shared" si="1"/>
        <v>1.3486355647018037E-3</v>
      </c>
      <c r="U4" s="11">
        <f t="shared" si="2"/>
        <v>1.8554920495344326E-3</v>
      </c>
      <c r="V4" s="10">
        <f t="shared" si="3"/>
        <v>1.6020638071181181E-3</v>
      </c>
      <c r="W4" s="2"/>
    </row>
    <row r="5" spans="1:23" x14ac:dyDescent="0.25">
      <c r="A5" s="41" t="s">
        <v>164</v>
      </c>
      <c r="B5" s="3" t="s">
        <v>83</v>
      </c>
      <c r="C5" s="3" t="s">
        <v>82</v>
      </c>
      <c r="D5" s="3">
        <v>2019</v>
      </c>
      <c r="E5" s="3" t="s">
        <v>165</v>
      </c>
      <c r="F5" s="3" t="s">
        <v>36</v>
      </c>
      <c r="G5" s="6" t="s">
        <v>99</v>
      </c>
      <c r="H5" s="3" t="s">
        <v>167</v>
      </c>
      <c r="I5" s="9"/>
      <c r="J5" s="7">
        <v>1.21</v>
      </c>
      <c r="K5" s="3" t="s">
        <v>168</v>
      </c>
      <c r="L5" s="3" t="s">
        <v>169</v>
      </c>
      <c r="M5" s="6" t="s">
        <v>170</v>
      </c>
      <c r="N5" s="9"/>
      <c r="O5" s="9"/>
      <c r="P5" s="7">
        <v>1.2</v>
      </c>
      <c r="Q5" s="7">
        <v>1.22</v>
      </c>
      <c r="R5" s="3">
        <v>10</v>
      </c>
      <c r="S5" s="10">
        <f t="shared" si="0"/>
        <v>1.9062035960864969E-2</v>
      </c>
      <c r="T5" s="11">
        <f t="shared" si="1"/>
        <v>4.1992342533242325E-4</v>
      </c>
      <c r="U5" s="11">
        <f t="shared" si="2"/>
        <v>4.2340830687219851E-4</v>
      </c>
      <c r="V5" s="10">
        <f t="shared" si="3"/>
        <v>4.2166586610231085E-4</v>
      </c>
      <c r="W5" s="2"/>
    </row>
    <row r="6" spans="1:23" x14ac:dyDescent="0.25">
      <c r="A6" s="41" t="s">
        <v>164</v>
      </c>
      <c r="B6" s="3" t="s">
        <v>51</v>
      </c>
      <c r="C6" s="3" t="s">
        <v>49</v>
      </c>
      <c r="D6" s="3">
        <v>2017</v>
      </c>
      <c r="E6" s="3" t="s">
        <v>165</v>
      </c>
      <c r="F6" s="3" t="s">
        <v>36</v>
      </c>
      <c r="G6" s="6" t="s">
        <v>50</v>
      </c>
      <c r="H6" s="3" t="s">
        <v>167</v>
      </c>
      <c r="I6" s="9"/>
      <c r="J6" s="7">
        <v>1.147</v>
      </c>
      <c r="K6" s="3" t="s">
        <v>172</v>
      </c>
      <c r="L6" s="3" t="s">
        <v>169</v>
      </c>
      <c r="M6" s="6" t="s">
        <v>173</v>
      </c>
      <c r="N6" s="9"/>
      <c r="O6" s="9"/>
      <c r="P6" s="7">
        <v>1.1419999999999999</v>
      </c>
      <c r="Q6" s="7">
        <v>1.1519999999999999</v>
      </c>
      <c r="R6" s="3">
        <v>10</v>
      </c>
      <c r="S6" s="10">
        <f t="shared" si="0"/>
        <v>1.3714983814723367E-2</v>
      </c>
      <c r="T6" s="11">
        <f t="shared" si="1"/>
        <v>2.2192470032988539E-4</v>
      </c>
      <c r="U6" s="11">
        <f t="shared" si="2"/>
        <v>2.2289423027629018E-4</v>
      </c>
      <c r="V6" s="10">
        <f t="shared" si="3"/>
        <v>2.224094653030878E-4</v>
      </c>
      <c r="W6" s="2"/>
    </row>
    <row r="7" spans="1:23" x14ac:dyDescent="0.25">
      <c r="A7" s="41" t="s">
        <v>164</v>
      </c>
      <c r="B7" s="3" t="s">
        <v>51</v>
      </c>
      <c r="C7" s="3" t="s">
        <v>49</v>
      </c>
      <c r="D7" s="3">
        <v>2017</v>
      </c>
      <c r="E7" s="3" t="s">
        <v>165</v>
      </c>
      <c r="F7" s="3" t="s">
        <v>36</v>
      </c>
      <c r="G7" s="6" t="s">
        <v>57</v>
      </c>
      <c r="H7" s="3" t="s">
        <v>167</v>
      </c>
      <c r="I7" s="9"/>
      <c r="J7" s="7">
        <v>1.0289999999999999</v>
      </c>
      <c r="K7" s="3" t="s">
        <v>174</v>
      </c>
      <c r="L7" s="3" t="s">
        <v>169</v>
      </c>
      <c r="M7" s="6" t="s">
        <v>173</v>
      </c>
      <c r="N7" s="9"/>
      <c r="O7" s="9"/>
      <c r="P7" s="7">
        <v>1.0249999999999999</v>
      </c>
      <c r="Q7" s="7">
        <v>1.032</v>
      </c>
      <c r="R7" s="3">
        <v>10</v>
      </c>
      <c r="S7" s="10">
        <f t="shared" si="0"/>
        <v>2.8587456851912473E-3</v>
      </c>
      <c r="T7" s="11">
        <f t="shared" si="1"/>
        <v>1.4853113303359917E-4</v>
      </c>
      <c r="U7" s="11">
        <f t="shared" si="2"/>
        <v>1.9871654395617642E-4</v>
      </c>
      <c r="V7" s="10">
        <f t="shared" si="3"/>
        <v>1.7362383849488781E-4</v>
      </c>
      <c r="W7" s="2"/>
    </row>
    <row r="8" spans="1:23" x14ac:dyDescent="0.25">
      <c r="A8" s="41" t="s">
        <v>164</v>
      </c>
      <c r="B8" s="3" t="s">
        <v>51</v>
      </c>
      <c r="C8" s="3" t="s">
        <v>49</v>
      </c>
      <c r="D8" s="3">
        <v>2017</v>
      </c>
      <c r="E8" s="3" t="s">
        <v>165</v>
      </c>
      <c r="F8" s="3" t="s">
        <v>36</v>
      </c>
      <c r="G8" s="6" t="s">
        <v>127</v>
      </c>
      <c r="H8" s="3" t="s">
        <v>167</v>
      </c>
      <c r="I8" s="9"/>
      <c r="J8" s="7">
        <v>0.998</v>
      </c>
      <c r="K8" s="3" t="s">
        <v>175</v>
      </c>
      <c r="L8" s="3" t="s">
        <v>169</v>
      </c>
      <c r="M8" s="6" t="s">
        <v>173</v>
      </c>
      <c r="N8" s="9"/>
      <c r="O8" s="9"/>
      <c r="P8" s="7">
        <v>0.99399999999999999</v>
      </c>
      <c r="Q8" s="7">
        <v>1.002</v>
      </c>
      <c r="R8" s="3">
        <v>10</v>
      </c>
      <c r="S8" s="10">
        <f t="shared" si="0"/>
        <v>-2.0020026706730793E-4</v>
      </c>
      <c r="T8" s="11">
        <f t="shared" si="1"/>
        <v>2.0408190476255803E-4</v>
      </c>
      <c r="U8" s="11">
        <f t="shared" si="2"/>
        <v>2.0490151300458888E-4</v>
      </c>
      <c r="V8" s="10">
        <f t="shared" si="3"/>
        <v>2.0449170888357345E-4</v>
      </c>
      <c r="W8" s="2"/>
    </row>
    <row r="9" spans="1:23" ht="13.2" customHeight="1" x14ac:dyDescent="0.25">
      <c r="A9" s="41" t="s">
        <v>164</v>
      </c>
      <c r="B9" s="3" t="s">
        <v>51</v>
      </c>
      <c r="C9" s="3" t="s">
        <v>49</v>
      </c>
      <c r="D9" s="3">
        <v>2017</v>
      </c>
      <c r="E9" s="3" t="s">
        <v>165</v>
      </c>
      <c r="F9" s="3" t="s">
        <v>36</v>
      </c>
      <c r="G9" s="6" t="s">
        <v>72</v>
      </c>
      <c r="H9" s="3" t="s">
        <v>167</v>
      </c>
      <c r="I9" s="9"/>
      <c r="J9" s="7">
        <v>1.1160000000000001</v>
      </c>
      <c r="K9" s="3" t="s">
        <v>168</v>
      </c>
      <c r="L9" s="3" t="s">
        <v>169</v>
      </c>
      <c r="M9" s="6" t="s">
        <v>173</v>
      </c>
      <c r="N9" s="9"/>
      <c r="O9" s="9"/>
      <c r="P9" s="7">
        <v>1.1000000000000001</v>
      </c>
      <c r="Q9" s="7">
        <v>1.133</v>
      </c>
      <c r="R9" s="3">
        <v>10</v>
      </c>
      <c r="S9" s="10">
        <f t="shared" si="0"/>
        <v>1.0975086395911928E-2</v>
      </c>
      <c r="T9" s="11">
        <f t="shared" si="1"/>
        <v>7.7133255544642779E-4</v>
      </c>
      <c r="U9" s="11">
        <f t="shared" si="2"/>
        <v>7.3676959973440577E-4</v>
      </c>
      <c r="V9" s="10">
        <f t="shared" si="3"/>
        <v>7.5405107759041678E-4</v>
      </c>
      <c r="W9" s="2"/>
    </row>
    <row r="10" spans="1:23" ht="13.2" customHeight="1" x14ac:dyDescent="0.25">
      <c r="A10" s="41" t="s">
        <v>164</v>
      </c>
      <c r="B10" s="3" t="s">
        <v>51</v>
      </c>
      <c r="C10" s="3" t="s">
        <v>49</v>
      </c>
      <c r="D10" s="3">
        <v>2017</v>
      </c>
      <c r="E10" s="3" t="s">
        <v>165</v>
      </c>
      <c r="F10" s="3" t="s">
        <v>36</v>
      </c>
      <c r="G10" s="6" t="s">
        <v>176</v>
      </c>
      <c r="H10" s="3" t="s">
        <v>167</v>
      </c>
      <c r="I10" s="9"/>
      <c r="J10" s="7">
        <v>1.1359999999999999</v>
      </c>
      <c r="K10" s="3" t="s">
        <v>168</v>
      </c>
      <c r="L10" s="3" t="s">
        <v>169</v>
      </c>
      <c r="M10" s="6" t="s">
        <v>173</v>
      </c>
      <c r="N10" s="9"/>
      <c r="O10" s="9"/>
      <c r="P10" s="7">
        <v>1.131</v>
      </c>
      <c r="Q10" s="7">
        <v>1.141</v>
      </c>
      <c r="R10" s="3">
        <v>10</v>
      </c>
      <c r="S10" s="10">
        <f t="shared" si="0"/>
        <v>1.2751332029895951E-2</v>
      </c>
      <c r="T10" s="11">
        <f t="shared" si="1"/>
        <v>2.2406890719281131E-4</v>
      </c>
      <c r="U10" s="11">
        <f t="shared" si="2"/>
        <v>2.2505730433551523E-4</v>
      </c>
      <c r="V10" s="10">
        <f t="shared" si="3"/>
        <v>2.2456310576416327E-4</v>
      </c>
      <c r="W10" s="2"/>
    </row>
    <row r="11" spans="1:23" ht="13.2" customHeight="1" x14ac:dyDescent="0.25">
      <c r="A11" s="41" t="s">
        <v>164</v>
      </c>
      <c r="B11" s="3" t="s">
        <v>51</v>
      </c>
      <c r="C11" s="3" t="s">
        <v>49</v>
      </c>
      <c r="D11" s="3">
        <v>2017</v>
      </c>
      <c r="E11" s="3" t="s">
        <v>165</v>
      </c>
      <c r="F11" s="3" t="s">
        <v>36</v>
      </c>
      <c r="G11" s="6" t="s">
        <v>86</v>
      </c>
      <c r="H11" s="3" t="s">
        <v>167</v>
      </c>
      <c r="I11" s="9"/>
      <c r="J11" s="7">
        <v>1.173</v>
      </c>
      <c r="K11" s="3" t="s">
        <v>168</v>
      </c>
      <c r="L11" s="3" t="s">
        <v>169</v>
      </c>
      <c r="M11" s="6" t="s">
        <v>173</v>
      </c>
      <c r="N11" s="9"/>
      <c r="O11" s="9"/>
      <c r="P11" s="7">
        <v>1.161</v>
      </c>
      <c r="Q11" s="7">
        <v>1.1850000000000001</v>
      </c>
      <c r="R11" s="4">
        <v>10</v>
      </c>
      <c r="S11" s="10">
        <f t="shared" si="0"/>
        <v>1.5956456967133846E-2</v>
      </c>
      <c r="T11" s="11">
        <f t="shared" si="1"/>
        <v>5.1929616917122925E-4</v>
      </c>
      <c r="U11" s="11">
        <f t="shared" si="2"/>
        <v>5.2463606916244843E-4</v>
      </c>
      <c r="V11" s="10">
        <f t="shared" si="3"/>
        <v>5.2196611916683884E-4</v>
      </c>
      <c r="W11" s="2"/>
    </row>
    <row r="12" spans="1:23" ht="13.2" customHeight="1" x14ac:dyDescent="0.25">
      <c r="A12" s="41" t="s">
        <v>164</v>
      </c>
      <c r="B12" s="3" t="s">
        <v>51</v>
      </c>
      <c r="C12" s="3" t="s">
        <v>49</v>
      </c>
      <c r="D12" s="3">
        <v>2017</v>
      </c>
      <c r="E12" s="3" t="s">
        <v>165</v>
      </c>
      <c r="F12" s="3" t="s">
        <v>36</v>
      </c>
      <c r="G12" s="6" t="s">
        <v>87</v>
      </c>
      <c r="H12" s="3" t="s">
        <v>167</v>
      </c>
      <c r="I12" s="9"/>
      <c r="J12" s="7">
        <v>1.246</v>
      </c>
      <c r="K12" s="3" t="s">
        <v>168</v>
      </c>
      <c r="L12" s="3" t="s">
        <v>169</v>
      </c>
      <c r="M12" s="6" t="s">
        <v>173</v>
      </c>
      <c r="N12" s="9"/>
      <c r="O12" s="9"/>
      <c r="P12" s="7">
        <v>1.232</v>
      </c>
      <c r="Q12" s="7">
        <v>1.2609999999999999</v>
      </c>
      <c r="R12" s="3">
        <v>10</v>
      </c>
      <c r="S12" s="10">
        <f t="shared" si="0"/>
        <v>2.1993842036526139E-2</v>
      </c>
      <c r="T12" s="11">
        <f t="shared" si="1"/>
        <v>6.1054268456740054E-4</v>
      </c>
      <c r="U12" s="11">
        <f t="shared" si="2"/>
        <v>5.7650792111905026E-4</v>
      </c>
      <c r="V12" s="10">
        <f t="shared" si="3"/>
        <v>5.9352530284322545E-4</v>
      </c>
      <c r="W12" s="2"/>
    </row>
    <row r="13" spans="1:23" x14ac:dyDescent="0.25">
      <c r="A13" s="41" t="s">
        <v>164</v>
      </c>
      <c r="B13" s="3" t="s">
        <v>51</v>
      </c>
      <c r="C13" s="3" t="s">
        <v>49</v>
      </c>
      <c r="D13" s="3">
        <v>2017</v>
      </c>
      <c r="E13" s="3" t="s">
        <v>165</v>
      </c>
      <c r="F13" s="3" t="s">
        <v>36</v>
      </c>
      <c r="G13" s="6" t="s">
        <v>88</v>
      </c>
      <c r="H13" s="3" t="s">
        <v>167</v>
      </c>
      <c r="I13" s="9"/>
      <c r="J13" s="7">
        <v>1.0509999999999999</v>
      </c>
      <c r="K13" s="3" t="s">
        <v>168</v>
      </c>
      <c r="L13" s="3" t="s">
        <v>169</v>
      </c>
      <c r="M13" s="6" t="s">
        <v>173</v>
      </c>
      <c r="N13" s="9"/>
      <c r="O13" s="9"/>
      <c r="P13" s="7">
        <v>1.0469999999999999</v>
      </c>
      <c r="Q13" s="7">
        <v>1.054</v>
      </c>
      <c r="R13" s="3">
        <v>10</v>
      </c>
      <c r="S13" s="10">
        <f t="shared" si="0"/>
        <v>4.9742091894814013E-3</v>
      </c>
      <c r="T13" s="11">
        <f t="shared" si="1"/>
        <v>1.4542644001819469E-4</v>
      </c>
      <c r="U13" s="11">
        <f t="shared" si="2"/>
        <v>1.9454897991909566E-4</v>
      </c>
      <c r="V13" s="10">
        <f t="shared" si="3"/>
        <v>1.6998770996864518E-4</v>
      </c>
      <c r="W13" s="2"/>
    </row>
    <row r="14" spans="1:23" x14ac:dyDescent="0.25">
      <c r="A14" s="41" t="s">
        <v>164</v>
      </c>
      <c r="B14" s="3" t="s">
        <v>51</v>
      </c>
      <c r="C14" s="3" t="s">
        <v>49</v>
      </c>
      <c r="D14" s="3">
        <v>2017</v>
      </c>
      <c r="E14" s="3" t="s">
        <v>165</v>
      </c>
      <c r="F14" s="3" t="s">
        <v>36</v>
      </c>
      <c r="G14" s="6" t="s">
        <v>89</v>
      </c>
      <c r="H14" s="3" t="s">
        <v>167</v>
      </c>
      <c r="I14" s="9"/>
      <c r="J14" s="7">
        <v>1.075</v>
      </c>
      <c r="K14" s="3" t="s">
        <v>168</v>
      </c>
      <c r="L14" s="3" t="s">
        <v>169</v>
      </c>
      <c r="M14" s="6" t="s">
        <v>173</v>
      </c>
      <c r="N14" s="9"/>
      <c r="O14" s="9"/>
      <c r="P14" s="7">
        <v>1.0720000000000001</v>
      </c>
      <c r="Q14" s="7">
        <v>1.079</v>
      </c>
      <c r="R14" s="3">
        <v>10</v>
      </c>
      <c r="S14" s="10">
        <f t="shared" si="0"/>
        <v>7.2320661579626079E-3</v>
      </c>
      <c r="T14" s="11">
        <f t="shared" si="1"/>
        <v>1.8949105593732109E-4</v>
      </c>
      <c r="U14" s="11">
        <f t="shared" si="2"/>
        <v>1.4258157811304959E-4</v>
      </c>
      <c r="V14" s="10">
        <f t="shared" si="3"/>
        <v>1.6603631702518534E-4</v>
      </c>
      <c r="W14" s="2"/>
    </row>
    <row r="15" spans="1:23" x14ac:dyDescent="0.25">
      <c r="A15" s="41" t="s">
        <v>164</v>
      </c>
      <c r="B15" s="3" t="s">
        <v>51</v>
      </c>
      <c r="C15" s="3" t="s">
        <v>49</v>
      </c>
      <c r="D15" s="3">
        <v>2017</v>
      </c>
      <c r="E15" s="3" t="s">
        <v>165</v>
      </c>
      <c r="F15" s="3" t="s">
        <v>36</v>
      </c>
      <c r="G15" s="6" t="s">
        <v>93</v>
      </c>
      <c r="H15" s="3" t="s">
        <v>167</v>
      </c>
      <c r="I15" s="9"/>
      <c r="J15" s="7">
        <v>1.0960000000000001</v>
      </c>
      <c r="K15" s="3" t="s">
        <v>168</v>
      </c>
      <c r="L15" s="3" t="s">
        <v>169</v>
      </c>
      <c r="M15" s="6" t="s">
        <v>173</v>
      </c>
      <c r="N15" s="9"/>
      <c r="O15" s="9"/>
      <c r="P15" s="7">
        <v>1.075</v>
      </c>
      <c r="Q15" s="7">
        <v>1.117</v>
      </c>
      <c r="R15" s="3">
        <v>10</v>
      </c>
      <c r="S15" s="10">
        <f t="shared" si="0"/>
        <v>9.1667188525823874E-3</v>
      </c>
      <c r="T15" s="11">
        <f t="shared" si="1"/>
        <v>9.6833324292039673E-4</v>
      </c>
      <c r="U15" s="11">
        <f t="shared" si="2"/>
        <v>9.8706770133662213E-4</v>
      </c>
      <c r="V15" s="10">
        <f t="shared" si="3"/>
        <v>9.7770047212850943E-4</v>
      </c>
      <c r="W15" s="2"/>
    </row>
    <row r="16" spans="1:23" x14ac:dyDescent="0.25">
      <c r="A16" s="41" t="s">
        <v>164</v>
      </c>
      <c r="B16" s="3" t="s">
        <v>51</v>
      </c>
      <c r="C16" s="3" t="s">
        <v>49</v>
      </c>
      <c r="D16" s="3">
        <v>2017</v>
      </c>
      <c r="E16" s="3" t="s">
        <v>165</v>
      </c>
      <c r="F16" s="3" t="s">
        <v>36</v>
      </c>
      <c r="G16" s="6" t="s">
        <v>96</v>
      </c>
      <c r="H16" s="3" t="s">
        <v>167</v>
      </c>
      <c r="I16" s="9"/>
      <c r="J16" s="7">
        <v>1.208</v>
      </c>
      <c r="K16" s="3" t="s">
        <v>168</v>
      </c>
      <c r="L16" s="3" t="s">
        <v>169</v>
      </c>
      <c r="M16" s="6" t="s">
        <v>173</v>
      </c>
      <c r="N16" s="9"/>
      <c r="O16" s="9"/>
      <c r="P16" s="7">
        <v>1.1990000000000001</v>
      </c>
      <c r="Q16" s="7">
        <v>1.2170000000000001</v>
      </c>
      <c r="R16" s="3">
        <v>10</v>
      </c>
      <c r="S16" s="10">
        <f t="shared" si="0"/>
        <v>1.8896609951262317E-2</v>
      </c>
      <c r="T16" s="11">
        <f t="shared" si="1"/>
        <v>3.7870992310035811E-4</v>
      </c>
      <c r="U16" s="11">
        <f t="shared" si="2"/>
        <v>3.8154201363499603E-4</v>
      </c>
      <c r="V16" s="10">
        <f t="shared" si="3"/>
        <v>3.801259683676771E-4</v>
      </c>
      <c r="W16" s="2"/>
    </row>
    <row r="17" spans="1:23" x14ac:dyDescent="0.25">
      <c r="A17" s="41" t="s">
        <v>164</v>
      </c>
      <c r="B17" s="3" t="s">
        <v>51</v>
      </c>
      <c r="C17" s="3" t="s">
        <v>49</v>
      </c>
      <c r="D17" s="3">
        <v>2017</v>
      </c>
      <c r="E17" s="3" t="s">
        <v>165</v>
      </c>
      <c r="F17" s="3" t="s">
        <v>36</v>
      </c>
      <c r="G17" s="6" t="s">
        <v>97</v>
      </c>
      <c r="H17" s="3" t="s">
        <v>167</v>
      </c>
      <c r="I17" s="9"/>
      <c r="J17" s="7">
        <v>1.1000000000000001</v>
      </c>
      <c r="K17" s="3" t="s">
        <v>168</v>
      </c>
      <c r="L17" s="3" t="s">
        <v>169</v>
      </c>
      <c r="M17" s="6" t="s">
        <v>173</v>
      </c>
      <c r="N17" s="9"/>
      <c r="O17" s="9"/>
      <c r="P17" s="7">
        <v>1.06</v>
      </c>
      <c r="Q17" s="7">
        <v>1.1399999999999999</v>
      </c>
      <c r="R17" s="3">
        <v>10</v>
      </c>
      <c r="S17" s="10">
        <f t="shared" si="0"/>
        <v>9.5310179804324931E-3</v>
      </c>
      <c r="T17" s="11">
        <f t="shared" si="1"/>
        <v>1.8223511531672992E-3</v>
      </c>
      <c r="U17" s="11">
        <f t="shared" si="2"/>
        <v>1.8898608000178115E-3</v>
      </c>
      <c r="V17" s="10">
        <f t="shared" si="3"/>
        <v>1.8561059765925553E-3</v>
      </c>
      <c r="W17" s="2"/>
    </row>
    <row r="18" spans="1:23" x14ac:dyDescent="0.25">
      <c r="A18" s="41" t="s">
        <v>164</v>
      </c>
      <c r="B18" s="3" t="s">
        <v>51</v>
      </c>
      <c r="C18" s="3" t="s">
        <v>49</v>
      </c>
      <c r="D18" s="3">
        <v>2017</v>
      </c>
      <c r="E18" s="3" t="s">
        <v>165</v>
      </c>
      <c r="F18" s="3" t="s">
        <v>36</v>
      </c>
      <c r="G18" s="6" t="s">
        <v>100</v>
      </c>
      <c r="H18" s="3" t="s">
        <v>167</v>
      </c>
      <c r="I18" s="9"/>
      <c r="J18" s="7">
        <v>1.0629999999999999</v>
      </c>
      <c r="K18" s="3" t="s">
        <v>168</v>
      </c>
      <c r="L18" s="3" t="s">
        <v>169</v>
      </c>
      <c r="M18" s="6" t="s">
        <v>173</v>
      </c>
      <c r="N18" s="9"/>
      <c r="O18" s="9"/>
      <c r="P18" s="7">
        <v>1.06</v>
      </c>
      <c r="Q18" s="7">
        <v>1.0649999999999999</v>
      </c>
      <c r="R18" s="3">
        <v>10</v>
      </c>
      <c r="S18" s="10">
        <f t="shared" si="0"/>
        <v>6.1095099359810825E-3</v>
      </c>
      <c r="T18" s="11">
        <f t="shared" si="1"/>
        <v>9.590305110089582E-5</v>
      </c>
      <c r="U18" s="11">
        <f t="shared" si="2"/>
        <v>1.441934303997448E-4</v>
      </c>
      <c r="V18" s="10">
        <f t="shared" si="3"/>
        <v>1.200482407503203E-4</v>
      </c>
      <c r="W18" s="2"/>
    </row>
    <row r="19" spans="1:23" x14ac:dyDescent="0.25">
      <c r="A19" s="41" t="s">
        <v>164</v>
      </c>
      <c r="B19" s="3" t="s">
        <v>51</v>
      </c>
      <c r="C19" s="3" t="s">
        <v>49</v>
      </c>
      <c r="D19" s="3">
        <v>2017</v>
      </c>
      <c r="E19" s="3" t="s">
        <v>165</v>
      </c>
      <c r="F19" s="3" t="s">
        <v>36</v>
      </c>
      <c r="G19" s="6" t="s">
        <v>104</v>
      </c>
      <c r="H19" s="3" t="s">
        <v>167</v>
      </c>
      <c r="I19" s="9"/>
      <c r="J19" s="7">
        <v>1.0840000000000001</v>
      </c>
      <c r="K19" s="3" t="s">
        <v>168</v>
      </c>
      <c r="L19" s="3" t="s">
        <v>169</v>
      </c>
      <c r="M19" s="6" t="s">
        <v>173</v>
      </c>
      <c r="N19" s="9"/>
      <c r="O19" s="9"/>
      <c r="P19" s="7">
        <v>1.081</v>
      </c>
      <c r="Q19" s="7">
        <v>1.0860000000000001</v>
      </c>
      <c r="R19" s="3">
        <v>10</v>
      </c>
      <c r="S19" s="10">
        <f t="shared" si="0"/>
        <v>8.0657903017454548E-3</v>
      </c>
      <c r="T19" s="11">
        <f t="shared" si="1"/>
        <v>9.4046861953531852E-5</v>
      </c>
      <c r="U19" s="11">
        <f t="shared" si="2"/>
        <v>1.4139614083588547E-4</v>
      </c>
      <c r="V19" s="10">
        <f t="shared" si="3"/>
        <v>1.1772150139470866E-4</v>
      </c>
      <c r="W19" s="2"/>
    </row>
    <row r="20" spans="1:23" x14ac:dyDescent="0.25">
      <c r="A20" s="41" t="s">
        <v>164</v>
      </c>
      <c r="B20" s="3" t="s">
        <v>51</v>
      </c>
      <c r="C20" s="3" t="s">
        <v>49</v>
      </c>
      <c r="D20" s="3">
        <v>2017</v>
      </c>
      <c r="E20" s="3" t="s">
        <v>165</v>
      </c>
      <c r="F20" s="3" t="s">
        <v>36</v>
      </c>
      <c r="G20" s="6" t="s">
        <v>107</v>
      </c>
      <c r="H20" s="3" t="s">
        <v>167</v>
      </c>
      <c r="I20" s="9"/>
      <c r="J20" s="7">
        <v>1.06</v>
      </c>
      <c r="K20" s="3" t="s">
        <v>168</v>
      </c>
      <c r="L20" s="3" t="s">
        <v>169</v>
      </c>
      <c r="M20" s="6" t="s">
        <v>173</v>
      </c>
      <c r="N20" s="9"/>
      <c r="O20" s="9"/>
      <c r="P20" s="7">
        <v>1.0569999999999999</v>
      </c>
      <c r="Q20" s="7">
        <v>1.0629999999999999</v>
      </c>
      <c r="R20" s="3">
        <v>10</v>
      </c>
      <c r="S20" s="10">
        <f t="shared" si="0"/>
        <v>5.8268908123975827E-3</v>
      </c>
      <c r="T20" s="11">
        <f t="shared" si="1"/>
        <v>1.441934303997448E-4</v>
      </c>
      <c r="U20" s="11">
        <f t="shared" si="2"/>
        <v>1.4460210387118896E-4</v>
      </c>
      <c r="V20" s="10">
        <f t="shared" si="3"/>
        <v>1.4439776713546688E-4</v>
      </c>
      <c r="W20" s="2"/>
    </row>
    <row r="21" spans="1:23" x14ac:dyDescent="0.25">
      <c r="A21" s="41" t="s">
        <v>164</v>
      </c>
      <c r="B21" s="3" t="s">
        <v>51</v>
      </c>
      <c r="C21" s="3" t="s">
        <v>49</v>
      </c>
      <c r="D21" s="3">
        <v>2017</v>
      </c>
      <c r="E21" s="3" t="s">
        <v>165</v>
      </c>
      <c r="F21" s="3" t="s">
        <v>36</v>
      </c>
      <c r="G21" s="6" t="s">
        <v>110</v>
      </c>
      <c r="H21" s="3" t="s">
        <v>167</v>
      </c>
      <c r="I21" s="9"/>
      <c r="J21" s="7">
        <v>1.087</v>
      </c>
      <c r="K21" s="3" t="s">
        <v>168</v>
      </c>
      <c r="L21" s="3" t="s">
        <v>169</v>
      </c>
      <c r="M21" s="6" t="s">
        <v>173</v>
      </c>
      <c r="N21" s="9"/>
      <c r="O21" s="9"/>
      <c r="P21" s="7">
        <v>1.083</v>
      </c>
      <c r="Q21" s="7">
        <v>1.0900000000000001</v>
      </c>
      <c r="R21" s="3">
        <v>10</v>
      </c>
      <c r="S21" s="10">
        <f t="shared" si="0"/>
        <v>8.3421608139072363E-3</v>
      </c>
      <c r="T21" s="11">
        <f t="shared" si="1"/>
        <v>1.4061673989694095E-4</v>
      </c>
      <c r="U21" s="11">
        <f t="shared" si="2"/>
        <v>1.8809388368463503E-4</v>
      </c>
      <c r="V21" s="10">
        <f t="shared" si="3"/>
        <v>1.6435531179078799E-4</v>
      </c>
      <c r="W21" s="2"/>
    </row>
    <row r="22" spans="1:23" x14ac:dyDescent="0.25">
      <c r="A22" s="41" t="s">
        <v>164</v>
      </c>
      <c r="B22" s="3" t="s">
        <v>51</v>
      </c>
      <c r="C22" s="3" t="s">
        <v>49</v>
      </c>
      <c r="D22" s="3">
        <v>2017</v>
      </c>
      <c r="E22" s="3" t="s">
        <v>165</v>
      </c>
      <c r="F22" s="3" t="s">
        <v>36</v>
      </c>
      <c r="G22" s="6" t="s">
        <v>139</v>
      </c>
      <c r="H22" s="3" t="s">
        <v>167</v>
      </c>
      <c r="I22" s="9"/>
      <c r="J22" s="7">
        <v>1.08</v>
      </c>
      <c r="K22" s="3" t="s">
        <v>168</v>
      </c>
      <c r="L22" s="3" t="s">
        <v>169</v>
      </c>
      <c r="M22" s="6" t="s">
        <v>173</v>
      </c>
      <c r="N22" s="9"/>
      <c r="O22" s="9"/>
      <c r="P22" s="7">
        <v>1.0740000000000001</v>
      </c>
      <c r="Q22" s="7">
        <v>1.085</v>
      </c>
      <c r="R22" s="3">
        <v>10</v>
      </c>
      <c r="S22" s="10">
        <f t="shared" si="0"/>
        <v>7.6961041136128392E-3</v>
      </c>
      <c r="T22" s="11">
        <f t="shared" si="1"/>
        <v>2.3566050287216633E-4</v>
      </c>
      <c r="U22" s="11">
        <f t="shared" si="2"/>
        <v>2.8423699231915279E-4</v>
      </c>
      <c r="V22" s="10">
        <f t="shared" si="3"/>
        <v>2.5994874759565956E-4</v>
      </c>
      <c r="W22" s="2"/>
    </row>
    <row r="23" spans="1:23" x14ac:dyDescent="0.25">
      <c r="A23" s="41" t="s">
        <v>164</v>
      </c>
      <c r="B23" s="3" t="s">
        <v>51</v>
      </c>
      <c r="C23" s="3" t="s">
        <v>49</v>
      </c>
      <c r="D23" s="3">
        <v>2017</v>
      </c>
      <c r="E23" s="3" t="s">
        <v>165</v>
      </c>
      <c r="F23" s="3" t="s">
        <v>36</v>
      </c>
      <c r="G23" s="6" t="s">
        <v>140</v>
      </c>
      <c r="H23" s="3" t="s">
        <v>167</v>
      </c>
      <c r="I23" s="9"/>
      <c r="J23" s="7">
        <v>1.0669999999999999</v>
      </c>
      <c r="K23" s="3" t="s">
        <v>168</v>
      </c>
      <c r="L23" s="3" t="s">
        <v>169</v>
      </c>
      <c r="M23" s="6" t="s">
        <v>173</v>
      </c>
      <c r="N23" s="9"/>
      <c r="O23" s="9"/>
      <c r="P23" s="7">
        <v>1.0629999999999999</v>
      </c>
      <c r="Q23" s="7">
        <v>1.0720000000000001</v>
      </c>
      <c r="R23" s="3">
        <v>10</v>
      </c>
      <c r="S23" s="10">
        <f t="shared" si="0"/>
        <v>6.4850972319616274E-3</v>
      </c>
      <c r="T23" s="11">
        <f t="shared" si="1"/>
        <v>2.3852501678540985E-4</v>
      </c>
      <c r="U23" s="11">
        <f t="shared" si="2"/>
        <v>1.9162617141864536E-4</v>
      </c>
      <c r="V23" s="10">
        <f t="shared" si="3"/>
        <v>2.1507559410202762E-4</v>
      </c>
      <c r="W23" s="2"/>
    </row>
    <row r="24" spans="1:23" x14ac:dyDescent="0.25">
      <c r="A24" s="41" t="s">
        <v>164</v>
      </c>
      <c r="B24" s="3" t="s">
        <v>51</v>
      </c>
      <c r="C24" s="3" t="s">
        <v>49</v>
      </c>
      <c r="D24" s="3">
        <v>2017</v>
      </c>
      <c r="E24" s="3" t="s">
        <v>165</v>
      </c>
      <c r="F24" s="3" t="s">
        <v>36</v>
      </c>
      <c r="G24" s="6" t="s">
        <v>141</v>
      </c>
      <c r="H24" s="3" t="s">
        <v>167</v>
      </c>
      <c r="I24" s="9"/>
      <c r="J24" s="7">
        <v>1.0980000000000001</v>
      </c>
      <c r="K24" s="3" t="s">
        <v>168</v>
      </c>
      <c r="L24" s="3" t="s">
        <v>169</v>
      </c>
      <c r="M24" s="6" t="s">
        <v>173</v>
      </c>
      <c r="N24" s="9"/>
      <c r="O24" s="9"/>
      <c r="P24" s="7">
        <v>1.093</v>
      </c>
      <c r="Q24" s="7">
        <v>1.1040000000000001</v>
      </c>
      <c r="R24" s="3">
        <v>10</v>
      </c>
      <c r="S24" s="10">
        <f t="shared" si="0"/>
        <v>9.3490343087338969E-3</v>
      </c>
      <c r="T24" s="11">
        <f t="shared" si="1"/>
        <v>2.7804105956962666E-4</v>
      </c>
      <c r="U24" s="11">
        <f t="shared" si="2"/>
        <v>2.3286397412946303E-4</v>
      </c>
      <c r="V24" s="10">
        <f t="shared" si="3"/>
        <v>2.5545251684954486E-4</v>
      </c>
      <c r="W24" s="2"/>
    </row>
    <row r="25" spans="1:23" x14ac:dyDescent="0.25">
      <c r="A25" s="41" t="s">
        <v>164</v>
      </c>
      <c r="B25" s="3" t="s">
        <v>51</v>
      </c>
      <c r="C25" s="3" t="s">
        <v>49</v>
      </c>
      <c r="D25" s="3">
        <v>2017</v>
      </c>
      <c r="E25" s="3" t="s">
        <v>165</v>
      </c>
      <c r="F25" s="3" t="s">
        <v>36</v>
      </c>
      <c r="G25" s="6" t="s">
        <v>142</v>
      </c>
      <c r="H25" s="3" t="s">
        <v>167</v>
      </c>
      <c r="I25" s="9"/>
      <c r="J25" s="5">
        <v>1.105</v>
      </c>
      <c r="K25" s="3" t="s">
        <v>168</v>
      </c>
      <c r="L25" s="3" t="s">
        <v>169</v>
      </c>
      <c r="M25" s="6" t="s">
        <v>173</v>
      </c>
      <c r="N25" s="9"/>
      <c r="O25" s="9"/>
      <c r="P25" s="5">
        <v>1.1000000000000001</v>
      </c>
      <c r="Q25" s="7">
        <v>1.111</v>
      </c>
      <c r="R25" s="4">
        <v>10</v>
      </c>
      <c r="S25" s="10">
        <f t="shared" si="0"/>
        <v>9.9845334969716117E-3</v>
      </c>
      <c r="T25" s="11">
        <f t="shared" si="1"/>
        <v>2.7628447386616393E-4</v>
      </c>
      <c r="U25" s="11">
        <f t="shared" si="2"/>
        <v>2.3138546762199928E-4</v>
      </c>
      <c r="V25" s="10">
        <f t="shared" si="3"/>
        <v>2.5383497074408162E-4</v>
      </c>
      <c r="W25" s="2"/>
    </row>
    <row r="26" spans="1:23" ht="13.2" customHeight="1" x14ac:dyDescent="0.3">
      <c r="A26" s="42" t="s">
        <v>177</v>
      </c>
      <c r="B26" s="3" t="s">
        <v>178</v>
      </c>
      <c r="C26" s="3" t="s">
        <v>60</v>
      </c>
      <c r="D26" s="3">
        <v>2009</v>
      </c>
      <c r="E26" s="38" t="s">
        <v>59</v>
      </c>
      <c r="F26" s="3" t="s">
        <v>36</v>
      </c>
      <c r="G26" s="6" t="s">
        <v>61</v>
      </c>
      <c r="H26" s="3" t="s">
        <v>167</v>
      </c>
      <c r="I26" s="9">
        <v>4.5</v>
      </c>
      <c r="J26" s="7">
        <v>1.0449999999999999</v>
      </c>
      <c r="K26" s="3" t="s">
        <v>179</v>
      </c>
      <c r="L26" s="3" t="s">
        <v>169</v>
      </c>
      <c r="M26" s="6" t="s">
        <v>180</v>
      </c>
      <c r="N26" s="9">
        <v>1.8</v>
      </c>
      <c r="O26" s="9">
        <v>7.1</v>
      </c>
      <c r="P26" s="7">
        <v>1.018</v>
      </c>
      <c r="Q26" s="7">
        <v>1.071</v>
      </c>
      <c r="R26" s="3">
        <v>14.6</v>
      </c>
      <c r="S26" s="10">
        <f t="shared" si="0"/>
        <v>3.0148551655324834E-3</v>
      </c>
      <c r="T26" s="11">
        <f t="shared" si="1"/>
        <v>8.5881695725599006E-4</v>
      </c>
      <c r="U26" s="11">
        <f t="shared" si="2"/>
        <v>9.1476681885809485E-4</v>
      </c>
      <c r="V26" s="10">
        <f t="shared" si="3"/>
        <v>8.8679188805704245E-4</v>
      </c>
      <c r="W26" s="2"/>
    </row>
    <row r="27" spans="1:23" ht="13.2" customHeight="1" x14ac:dyDescent="0.3">
      <c r="A27" s="42" t="s">
        <v>177</v>
      </c>
      <c r="B27" s="3" t="s">
        <v>178</v>
      </c>
      <c r="C27" s="3" t="s">
        <v>60</v>
      </c>
      <c r="D27" s="3">
        <v>2009</v>
      </c>
      <c r="E27" s="38" t="s">
        <v>59</v>
      </c>
      <c r="F27" s="3" t="s">
        <v>36</v>
      </c>
      <c r="G27" s="6" t="s">
        <v>62</v>
      </c>
      <c r="H27" s="3" t="s">
        <v>167</v>
      </c>
      <c r="I27" s="9">
        <v>3.8</v>
      </c>
      <c r="J27" s="7">
        <v>1.038</v>
      </c>
      <c r="K27" s="25" t="s">
        <v>181</v>
      </c>
      <c r="L27" s="3" t="s">
        <v>169</v>
      </c>
      <c r="M27" s="6" t="s">
        <v>180</v>
      </c>
      <c r="N27" s="9">
        <v>-0.5</v>
      </c>
      <c r="O27" s="9">
        <v>8.3000000000000007</v>
      </c>
      <c r="P27" s="7">
        <v>9.5000000000000001E-2</v>
      </c>
      <c r="Q27" s="7">
        <v>1.083</v>
      </c>
      <c r="R27" s="3">
        <v>14.6</v>
      </c>
      <c r="S27" s="10">
        <f t="shared" si="0"/>
        <v>2.5545058043628032E-3</v>
      </c>
      <c r="T27" s="11">
        <f t="shared" si="1"/>
        <v>1.4830578443932275E-3</v>
      </c>
      <c r="U27" s="11">
        <f t="shared" si="2"/>
        <v>8.3560741268007166E-2</v>
      </c>
      <c r="V27" s="10">
        <f t="shared" si="3"/>
        <v>4.2521899556200199E-2</v>
      </c>
      <c r="W27" s="2"/>
    </row>
    <row r="28" spans="1:23" ht="13.2" customHeight="1" x14ac:dyDescent="0.3">
      <c r="A28" s="42" t="s">
        <v>177</v>
      </c>
      <c r="B28" s="3" t="s">
        <v>178</v>
      </c>
      <c r="C28" s="3" t="s">
        <v>60</v>
      </c>
      <c r="D28" s="3">
        <v>2009</v>
      </c>
      <c r="E28" s="38" t="s">
        <v>59</v>
      </c>
      <c r="F28" s="3" t="s">
        <v>36</v>
      </c>
      <c r="G28" s="6" t="s">
        <v>102</v>
      </c>
      <c r="H28" s="3" t="s">
        <v>167</v>
      </c>
      <c r="I28" s="9">
        <v>4.0999999999999996</v>
      </c>
      <c r="J28" s="7">
        <v>1.0409999999999999</v>
      </c>
      <c r="K28" s="3" t="s">
        <v>182</v>
      </c>
      <c r="L28" s="3" t="s">
        <v>169</v>
      </c>
      <c r="M28" s="6" t="s">
        <v>180</v>
      </c>
      <c r="N28" s="9">
        <v>1.8</v>
      </c>
      <c r="O28" s="9">
        <v>6.4</v>
      </c>
      <c r="P28" s="7">
        <v>1.018</v>
      </c>
      <c r="Q28" s="7">
        <v>1.0640000000000001</v>
      </c>
      <c r="R28" s="3">
        <v>14.6</v>
      </c>
      <c r="S28" s="10">
        <f t="shared" si="0"/>
        <v>2.7521773721117648E-3</v>
      </c>
      <c r="T28" s="11">
        <f t="shared" si="1"/>
        <v>7.6368469690456166E-4</v>
      </c>
      <c r="U28" s="11">
        <f t="shared" si="2"/>
        <v>7.8074753650058532E-4</v>
      </c>
      <c r="V28" s="10">
        <f t="shared" si="3"/>
        <v>7.7221611670257343E-4</v>
      </c>
      <c r="W28" s="2"/>
    </row>
    <row r="29" spans="1:23" x14ac:dyDescent="0.25">
      <c r="A29" s="41" t="s">
        <v>164</v>
      </c>
      <c r="B29" s="3" t="s">
        <v>70</v>
      </c>
      <c r="C29" s="3" t="s">
        <v>68</v>
      </c>
      <c r="D29" s="3">
        <v>2018</v>
      </c>
      <c r="E29" s="3" t="s">
        <v>183</v>
      </c>
      <c r="F29" s="3" t="s">
        <v>36</v>
      </c>
      <c r="G29" s="6" t="s">
        <v>121</v>
      </c>
      <c r="H29" s="3" t="s">
        <v>167</v>
      </c>
      <c r="I29" s="9"/>
      <c r="J29" s="7">
        <v>1.0900000000000001</v>
      </c>
      <c r="K29" s="3" t="s">
        <v>184</v>
      </c>
      <c r="L29" s="3" t="s">
        <v>169</v>
      </c>
      <c r="M29" s="6" t="s">
        <v>185</v>
      </c>
      <c r="N29" s="12"/>
      <c r="O29" s="12"/>
      <c r="P29" s="7">
        <v>0.95</v>
      </c>
      <c r="Q29" s="7">
        <v>1.24</v>
      </c>
      <c r="R29" s="3">
        <v>10</v>
      </c>
      <c r="S29" s="10">
        <f t="shared" si="0"/>
        <v>8.6177696241052405E-3</v>
      </c>
      <c r="T29" s="11">
        <f t="shared" si="1"/>
        <v>6.5782491518312806E-3</v>
      </c>
      <c r="U29" s="11">
        <f t="shared" si="2"/>
        <v>7.0138260524797444E-3</v>
      </c>
      <c r="V29" s="10">
        <f t="shared" si="3"/>
        <v>6.7960376021555125E-3</v>
      </c>
      <c r="W29" s="2"/>
    </row>
    <row r="30" spans="1:23" x14ac:dyDescent="0.25">
      <c r="A30" s="41" t="s">
        <v>164</v>
      </c>
      <c r="B30" s="3" t="s">
        <v>70</v>
      </c>
      <c r="C30" s="3" t="s">
        <v>68</v>
      </c>
      <c r="D30" s="3">
        <v>2018</v>
      </c>
      <c r="E30" s="3" t="s">
        <v>183</v>
      </c>
      <c r="F30" s="3" t="s">
        <v>36</v>
      </c>
      <c r="G30" s="6" t="s">
        <v>186</v>
      </c>
      <c r="H30" s="3" t="s">
        <v>167</v>
      </c>
      <c r="I30" s="9"/>
      <c r="J30" s="7">
        <v>1.1399999999999999</v>
      </c>
      <c r="K30" s="3" t="s">
        <v>184</v>
      </c>
      <c r="L30" s="3" t="s">
        <v>169</v>
      </c>
      <c r="M30" s="6" t="s">
        <v>185</v>
      </c>
      <c r="N30" s="9"/>
      <c r="O30" s="9"/>
      <c r="P30" s="7">
        <v>0.94</v>
      </c>
      <c r="Q30" s="7">
        <v>1.37</v>
      </c>
      <c r="R30" s="3">
        <v>10</v>
      </c>
      <c r="S30" s="10">
        <f t="shared" si="0"/>
        <v>1.31028262406404E-2</v>
      </c>
      <c r="T30" s="11">
        <f t="shared" si="1"/>
        <v>9.3766570119198783E-3</v>
      </c>
      <c r="U30" s="11">
        <f t="shared" si="2"/>
        <v>9.8420237818618132E-3</v>
      </c>
      <c r="V30" s="10">
        <f t="shared" si="3"/>
        <v>9.6093403968908458E-3</v>
      </c>
      <c r="W30" s="2"/>
    </row>
    <row r="31" spans="1:23" x14ac:dyDescent="0.25">
      <c r="A31" s="41" t="s">
        <v>164</v>
      </c>
      <c r="B31" s="3" t="s">
        <v>70</v>
      </c>
      <c r="C31" s="3" t="s">
        <v>68</v>
      </c>
      <c r="D31" s="3">
        <v>2018</v>
      </c>
      <c r="E31" s="3" t="s">
        <v>183</v>
      </c>
      <c r="F31" s="3" t="s">
        <v>36</v>
      </c>
      <c r="G31" s="6" t="s">
        <v>187</v>
      </c>
      <c r="H31" s="3" t="s">
        <v>167</v>
      </c>
      <c r="I31" s="9"/>
      <c r="J31" s="7">
        <v>1.0900000000000001</v>
      </c>
      <c r="K31" s="3" t="s">
        <v>184</v>
      </c>
      <c r="L31" s="3" t="s">
        <v>169</v>
      </c>
      <c r="M31" s="6" t="s">
        <v>185</v>
      </c>
      <c r="N31" s="9"/>
      <c r="O31" s="9"/>
      <c r="P31" s="7">
        <v>1.01</v>
      </c>
      <c r="Q31" s="7">
        <v>1.17</v>
      </c>
      <c r="R31" s="3">
        <v>10</v>
      </c>
      <c r="S31" s="10">
        <f t="shared" si="0"/>
        <v>8.6177696241052405E-3</v>
      </c>
      <c r="T31" s="11">
        <f t="shared" si="1"/>
        <v>3.6135741106434844E-3</v>
      </c>
      <c r="U31" s="11">
        <f t="shared" si="2"/>
        <v>3.88915129530022E-3</v>
      </c>
      <c r="V31" s="10">
        <f t="shared" si="3"/>
        <v>3.751362702971852E-3</v>
      </c>
      <c r="W31" s="2"/>
    </row>
    <row r="32" spans="1:23" x14ac:dyDescent="0.25">
      <c r="A32" s="41" t="s">
        <v>164</v>
      </c>
      <c r="B32" s="3" t="s">
        <v>70</v>
      </c>
      <c r="C32" s="3" t="s">
        <v>68</v>
      </c>
      <c r="D32" s="3">
        <v>2018</v>
      </c>
      <c r="E32" s="3" t="s">
        <v>183</v>
      </c>
      <c r="F32" s="3" t="s">
        <v>36</v>
      </c>
      <c r="G32" s="6" t="s">
        <v>105</v>
      </c>
      <c r="H32" s="3" t="s">
        <v>167</v>
      </c>
      <c r="I32" s="9"/>
      <c r="J32" s="7">
        <v>1.08</v>
      </c>
      <c r="K32" s="3" t="s">
        <v>184</v>
      </c>
      <c r="L32" s="3" t="s">
        <v>169</v>
      </c>
      <c r="M32" s="6" t="s">
        <v>185</v>
      </c>
      <c r="N32" s="9"/>
      <c r="O32" s="9"/>
      <c r="P32" s="7">
        <v>1.01</v>
      </c>
      <c r="Q32" s="7">
        <v>1.1599999999999999</v>
      </c>
      <c r="R32" s="3">
        <v>10</v>
      </c>
      <c r="S32" s="10">
        <f t="shared" si="0"/>
        <v>7.6961041136128392E-3</v>
      </c>
      <c r="T32" s="11">
        <f t="shared" si="1"/>
        <v>3.6458655092931032E-3</v>
      </c>
      <c r="U32" s="11">
        <f t="shared" si="2"/>
        <v>3.4189137899469542E-3</v>
      </c>
      <c r="V32" s="10">
        <f t="shared" si="3"/>
        <v>3.5323896496200287E-3</v>
      </c>
    </row>
    <row r="33" spans="1:22" x14ac:dyDescent="0.25">
      <c r="A33" s="41" t="s">
        <v>164</v>
      </c>
      <c r="B33" s="3" t="s">
        <v>43</v>
      </c>
      <c r="C33" s="3" t="s">
        <v>40</v>
      </c>
      <c r="D33" s="3">
        <v>2019</v>
      </c>
      <c r="E33" s="3" t="s">
        <v>165</v>
      </c>
      <c r="F33" s="3" t="s">
        <v>36</v>
      </c>
      <c r="G33" s="6" t="s">
        <v>42</v>
      </c>
      <c r="H33" s="3" t="s">
        <v>167</v>
      </c>
      <c r="I33" s="9"/>
      <c r="J33" s="7">
        <v>1.19</v>
      </c>
      <c r="K33" s="3" t="s">
        <v>188</v>
      </c>
      <c r="L33" s="3" t="s">
        <v>169</v>
      </c>
      <c r="M33" s="6" t="s">
        <v>170</v>
      </c>
      <c r="N33" s="9"/>
      <c r="O33" s="9"/>
      <c r="P33" s="7">
        <v>1.1499999999999999</v>
      </c>
      <c r="Q33" s="7">
        <v>1.24</v>
      </c>
      <c r="R33" s="3">
        <v>10</v>
      </c>
      <c r="S33" s="10">
        <f t="shared" si="0"/>
        <v>1.7395330712343799E-2</v>
      </c>
      <c r="T33" s="11">
        <f t="shared" si="1"/>
        <v>2.0999016578320158E-3</v>
      </c>
      <c r="U33" s="11">
        <f t="shared" si="2"/>
        <v>1.7444573851162944E-3</v>
      </c>
      <c r="V33" s="10">
        <f t="shared" si="3"/>
        <v>1.9221795214741551E-3</v>
      </c>
    </row>
    <row r="34" spans="1:22" x14ac:dyDescent="0.25">
      <c r="A34" s="41" t="s">
        <v>164</v>
      </c>
      <c r="B34" s="3" t="s">
        <v>43</v>
      </c>
      <c r="C34" s="3" t="s">
        <v>40</v>
      </c>
      <c r="D34" s="3">
        <v>2019</v>
      </c>
      <c r="E34" s="3" t="s">
        <v>165</v>
      </c>
      <c r="F34" s="3" t="s">
        <v>36</v>
      </c>
      <c r="G34" s="6" t="s">
        <v>52</v>
      </c>
      <c r="H34" s="3" t="s">
        <v>167</v>
      </c>
      <c r="I34" s="9"/>
      <c r="J34" s="7">
        <v>1.08</v>
      </c>
      <c r="K34" s="3" t="s">
        <v>172</v>
      </c>
      <c r="L34" s="3" t="s">
        <v>169</v>
      </c>
      <c r="M34" s="6" t="s">
        <v>170</v>
      </c>
      <c r="N34" s="9"/>
      <c r="O34" s="9"/>
      <c r="P34" s="7">
        <v>1.02</v>
      </c>
      <c r="Q34" s="7">
        <v>1.1399999999999999</v>
      </c>
      <c r="R34" s="3">
        <v>10</v>
      </c>
      <c r="S34" s="10">
        <f t="shared" ref="S34:S65" si="4">LN(J34)/R34</f>
        <v>7.6961041136128392E-3</v>
      </c>
      <c r="T34" s="11">
        <f t="shared" ref="T34:T65" si="5">((LN(Q34)/R34)-(LN(J34)/R34))/1.96</f>
        <v>2.7585316974630411E-3</v>
      </c>
      <c r="U34" s="11">
        <f t="shared" ref="U34:U65" si="6">((LN(J34)/R34)-(LN(P34)/R34))/1.96</f>
        <v>2.9162456040790134E-3</v>
      </c>
      <c r="V34" s="10">
        <f t="shared" ref="V34:V65" si="7">AVERAGE(T34,U34)</f>
        <v>2.8373886507710271E-3</v>
      </c>
    </row>
    <row r="35" spans="1:22" x14ac:dyDescent="0.25">
      <c r="A35" s="41" t="s">
        <v>164</v>
      </c>
      <c r="B35" s="3" t="s">
        <v>43</v>
      </c>
      <c r="C35" s="3" t="s">
        <v>40</v>
      </c>
      <c r="D35" s="3">
        <v>2019</v>
      </c>
      <c r="E35" s="3" t="s">
        <v>165</v>
      </c>
      <c r="F35" s="3" t="s">
        <v>36</v>
      </c>
      <c r="G35" s="6" t="s">
        <v>58</v>
      </c>
      <c r="H35" s="3" t="s">
        <v>167</v>
      </c>
      <c r="I35" s="9"/>
      <c r="J35" s="7">
        <v>1.05</v>
      </c>
      <c r="K35" s="3" t="s">
        <v>189</v>
      </c>
      <c r="L35" s="3" t="s">
        <v>169</v>
      </c>
      <c r="M35" s="6" t="s">
        <v>170</v>
      </c>
      <c r="N35" s="9"/>
      <c r="O35" s="9"/>
      <c r="P35" s="7">
        <v>0.99</v>
      </c>
      <c r="Q35" s="7">
        <v>1.1100000000000001</v>
      </c>
      <c r="R35" s="3">
        <v>10</v>
      </c>
      <c r="S35" s="10">
        <f t="shared" si="4"/>
        <v>4.8790164169432047E-3</v>
      </c>
      <c r="T35" s="11">
        <f t="shared" si="5"/>
        <v>2.8351964874903475E-3</v>
      </c>
      <c r="U35" s="11">
        <f t="shared" si="6"/>
        <v>3.0020663277006885E-3</v>
      </c>
      <c r="V35" s="10">
        <f t="shared" si="7"/>
        <v>2.9186314075955178E-3</v>
      </c>
    </row>
    <row r="36" spans="1:22" x14ac:dyDescent="0.25">
      <c r="A36" s="41" t="s">
        <v>164</v>
      </c>
      <c r="B36" s="3" t="s">
        <v>43</v>
      </c>
      <c r="C36" s="3" t="s">
        <v>40</v>
      </c>
      <c r="D36" s="3">
        <v>2019</v>
      </c>
      <c r="E36" s="3" t="s">
        <v>165</v>
      </c>
      <c r="F36" s="3" t="s">
        <v>36</v>
      </c>
      <c r="G36" s="6" t="s">
        <v>63</v>
      </c>
      <c r="H36" s="3" t="s">
        <v>167</v>
      </c>
      <c r="I36" s="9"/>
      <c r="J36" s="7">
        <v>1.1499999999999999</v>
      </c>
      <c r="K36" s="3" t="s">
        <v>190</v>
      </c>
      <c r="L36" s="3" t="s">
        <v>169</v>
      </c>
      <c r="M36" s="6" t="s">
        <v>170</v>
      </c>
      <c r="N36" s="9"/>
      <c r="O36" s="9"/>
      <c r="P36" s="7">
        <v>1.1000000000000001</v>
      </c>
      <c r="Q36" s="7">
        <v>1.21</v>
      </c>
      <c r="R36" s="3">
        <v>10</v>
      </c>
      <c r="S36" s="10">
        <f t="shared" si="4"/>
        <v>1.3976194237515862E-2</v>
      </c>
      <c r="T36" s="11">
        <f t="shared" si="5"/>
        <v>2.5948172057903606E-3</v>
      </c>
      <c r="U36" s="11">
        <f t="shared" si="6"/>
        <v>2.2679470699404941E-3</v>
      </c>
      <c r="V36" s="10">
        <f t="shared" si="7"/>
        <v>2.4313821378654276E-3</v>
      </c>
    </row>
    <row r="37" spans="1:22" x14ac:dyDescent="0.25">
      <c r="A37" s="41" t="s">
        <v>164</v>
      </c>
      <c r="B37" s="3" t="s">
        <v>43</v>
      </c>
      <c r="C37" s="3" t="s">
        <v>40</v>
      </c>
      <c r="D37" s="3">
        <v>2019</v>
      </c>
      <c r="E37" s="3" t="s">
        <v>165</v>
      </c>
      <c r="F37" s="3" t="s">
        <v>36</v>
      </c>
      <c r="G37" s="6" t="s">
        <v>64</v>
      </c>
      <c r="H37" s="3" t="s">
        <v>167</v>
      </c>
      <c r="I37" s="9"/>
      <c r="J37" s="7">
        <v>1.1299999999999999</v>
      </c>
      <c r="K37" s="3" t="s">
        <v>190</v>
      </c>
      <c r="L37" s="3" t="s">
        <v>169</v>
      </c>
      <c r="M37" s="6" t="s">
        <v>170</v>
      </c>
      <c r="N37" s="9"/>
      <c r="O37" s="9"/>
      <c r="P37" s="7">
        <v>1</v>
      </c>
      <c r="Q37" s="7">
        <v>1.28</v>
      </c>
      <c r="R37" s="3">
        <v>10</v>
      </c>
      <c r="S37" s="10">
        <f t="shared" si="4"/>
        <v>1.2221763272424911E-2</v>
      </c>
      <c r="T37" s="11">
        <f t="shared" si="5"/>
        <v>6.3593084289426888E-3</v>
      </c>
      <c r="U37" s="11">
        <f t="shared" si="6"/>
        <v>6.2355935063392407E-3</v>
      </c>
      <c r="V37" s="10">
        <f t="shared" si="7"/>
        <v>6.2974509676409652E-3</v>
      </c>
    </row>
    <row r="38" spans="1:22" x14ac:dyDescent="0.25">
      <c r="A38" s="41" t="s">
        <v>164</v>
      </c>
      <c r="B38" s="3" t="s">
        <v>43</v>
      </c>
      <c r="C38" s="3" t="s">
        <v>40</v>
      </c>
      <c r="D38" s="3">
        <v>2019</v>
      </c>
      <c r="E38" s="3" t="s">
        <v>165</v>
      </c>
      <c r="F38" s="3" t="s">
        <v>36</v>
      </c>
      <c r="G38" s="6" t="s">
        <v>65</v>
      </c>
      <c r="H38" s="3" t="s">
        <v>167</v>
      </c>
      <c r="I38" s="9"/>
      <c r="J38" s="7">
        <v>1.1200000000000001</v>
      </c>
      <c r="K38" s="3" t="s">
        <v>190</v>
      </c>
      <c r="L38" s="3" t="s">
        <v>169</v>
      </c>
      <c r="M38" s="6" t="s">
        <v>170</v>
      </c>
      <c r="N38" s="9"/>
      <c r="O38" s="9"/>
      <c r="P38" s="7">
        <v>1.01</v>
      </c>
      <c r="Q38" s="7">
        <v>1.25</v>
      </c>
      <c r="R38" s="3">
        <v>10</v>
      </c>
      <c r="S38" s="10">
        <f t="shared" si="4"/>
        <v>1.1332868530700327E-2</v>
      </c>
      <c r="T38" s="11">
        <f t="shared" si="5"/>
        <v>5.602799286081964E-3</v>
      </c>
      <c r="U38" s="11">
        <f t="shared" si="6"/>
        <v>5.2744058394813874E-3</v>
      </c>
      <c r="V38" s="10">
        <f t="shared" si="7"/>
        <v>5.4386025627816761E-3</v>
      </c>
    </row>
    <row r="39" spans="1:22" x14ac:dyDescent="0.25">
      <c r="A39" s="41" t="s">
        <v>164</v>
      </c>
      <c r="B39" s="3" t="s">
        <v>43</v>
      </c>
      <c r="C39" s="3" t="s">
        <v>40</v>
      </c>
      <c r="D39" s="3">
        <v>2019</v>
      </c>
      <c r="E39" s="3" t="s">
        <v>165</v>
      </c>
      <c r="F39" s="3" t="s">
        <v>36</v>
      </c>
      <c r="G39" s="6" t="s">
        <v>66</v>
      </c>
      <c r="H39" s="3" t="s">
        <v>167</v>
      </c>
      <c r="I39" s="9"/>
      <c r="J39" s="7">
        <v>1.1100000000000001</v>
      </c>
      <c r="K39" s="3" t="s">
        <v>190</v>
      </c>
      <c r="L39" s="3" t="s">
        <v>169</v>
      </c>
      <c r="M39" s="6" t="s">
        <v>170</v>
      </c>
      <c r="N39" s="9"/>
      <c r="O39" s="9"/>
      <c r="P39" s="7">
        <v>1.05</v>
      </c>
      <c r="Q39" s="7">
        <v>1.1599999999999999</v>
      </c>
      <c r="R39" s="3">
        <v>10</v>
      </c>
      <c r="S39" s="10">
        <f t="shared" si="4"/>
        <v>1.0436001532424286E-2</v>
      </c>
      <c r="T39" s="11">
        <f t="shared" si="5"/>
        <v>2.2479586629607323E-3</v>
      </c>
      <c r="U39" s="11">
        <f t="shared" si="6"/>
        <v>2.8351964874903475E-3</v>
      </c>
      <c r="V39" s="10">
        <f t="shared" si="7"/>
        <v>2.5415775752255397E-3</v>
      </c>
    </row>
    <row r="40" spans="1:22" x14ac:dyDescent="0.25">
      <c r="A40" s="41" t="s">
        <v>164</v>
      </c>
      <c r="B40" s="3" t="s">
        <v>43</v>
      </c>
      <c r="C40" s="3" t="s">
        <v>40</v>
      </c>
      <c r="D40" s="3">
        <v>2019</v>
      </c>
      <c r="E40" s="3" t="s">
        <v>165</v>
      </c>
      <c r="F40" s="3" t="s">
        <v>36</v>
      </c>
      <c r="G40" s="6" t="s">
        <v>67</v>
      </c>
      <c r="H40" s="3" t="s">
        <v>167</v>
      </c>
      <c r="I40" s="9"/>
      <c r="J40" s="7">
        <v>1.1200000000000001</v>
      </c>
      <c r="K40" s="3" t="s">
        <v>190</v>
      </c>
      <c r="L40" s="3" t="s">
        <v>169</v>
      </c>
      <c r="M40" s="6" t="s">
        <v>170</v>
      </c>
      <c r="N40" s="9"/>
      <c r="O40" s="9"/>
      <c r="P40" s="7">
        <v>1.04</v>
      </c>
      <c r="Q40" s="7">
        <v>1.19</v>
      </c>
      <c r="R40" s="3">
        <v>10</v>
      </c>
      <c r="S40" s="10">
        <f t="shared" si="4"/>
        <v>1.1332868530700327E-2</v>
      </c>
      <c r="T40" s="11">
        <f t="shared" si="5"/>
        <v>3.0930929498180983E-3</v>
      </c>
      <c r="U40" s="11">
        <f t="shared" si="6"/>
        <v>3.7810189874347929E-3</v>
      </c>
      <c r="V40" s="10">
        <f t="shared" si="7"/>
        <v>3.4370559686264456E-3</v>
      </c>
    </row>
    <row r="41" spans="1:22" x14ac:dyDescent="0.25">
      <c r="A41" s="41" t="s">
        <v>164</v>
      </c>
      <c r="B41" s="3" t="s">
        <v>43</v>
      </c>
      <c r="C41" s="3" t="s">
        <v>40</v>
      </c>
      <c r="D41" s="3">
        <v>2019</v>
      </c>
      <c r="E41" s="3" t="s">
        <v>165</v>
      </c>
      <c r="F41" s="3" t="s">
        <v>36</v>
      </c>
      <c r="G41" s="6" t="s">
        <v>72</v>
      </c>
      <c r="H41" s="3" t="s">
        <v>167</v>
      </c>
      <c r="I41" s="9"/>
      <c r="J41" s="7">
        <v>1.2</v>
      </c>
      <c r="K41" s="3" t="s">
        <v>190</v>
      </c>
      <c r="L41" s="3" t="s">
        <v>169</v>
      </c>
      <c r="M41" s="6" t="s">
        <v>170</v>
      </c>
      <c r="N41" s="9"/>
      <c r="O41" s="9"/>
      <c r="P41" s="7">
        <v>1.1100000000000001</v>
      </c>
      <c r="Q41" s="7">
        <v>1.3</v>
      </c>
      <c r="R41" s="3">
        <v>10</v>
      </c>
      <c r="S41" s="10">
        <f t="shared" si="4"/>
        <v>1.823215567939546E-2</v>
      </c>
      <c r="T41" s="11">
        <f t="shared" si="5"/>
        <v>4.0838116159967585E-3</v>
      </c>
      <c r="U41" s="11">
        <f t="shared" si="6"/>
        <v>3.977629666822028E-3</v>
      </c>
      <c r="V41" s="10">
        <f t="shared" si="7"/>
        <v>4.0307206414093933E-3</v>
      </c>
    </row>
    <row r="42" spans="1:22" x14ac:dyDescent="0.25">
      <c r="A42" s="41" t="s">
        <v>164</v>
      </c>
      <c r="B42" s="3" t="s">
        <v>43</v>
      </c>
      <c r="C42" s="3" t="s">
        <v>40</v>
      </c>
      <c r="D42" s="3">
        <v>2019</v>
      </c>
      <c r="E42" s="3" t="s">
        <v>165</v>
      </c>
      <c r="F42" s="3" t="s">
        <v>36</v>
      </c>
      <c r="G42" s="6" t="s">
        <v>128</v>
      </c>
      <c r="H42" s="3" t="s">
        <v>167</v>
      </c>
      <c r="I42" s="9"/>
      <c r="J42" s="7">
        <v>1.1299999999999999</v>
      </c>
      <c r="K42" s="3" t="s">
        <v>190</v>
      </c>
      <c r="L42" s="3" t="s">
        <v>169</v>
      </c>
      <c r="M42" s="6" t="s">
        <v>170</v>
      </c>
      <c r="N42" s="9"/>
      <c r="O42" s="9"/>
      <c r="P42" s="7">
        <v>1.08</v>
      </c>
      <c r="Q42" s="7">
        <v>1.17</v>
      </c>
      <c r="R42" s="3">
        <v>10</v>
      </c>
      <c r="S42" s="10">
        <f t="shared" si="4"/>
        <v>1.2221763272424911E-2</v>
      </c>
      <c r="T42" s="11">
        <f t="shared" si="5"/>
        <v>1.7748018410926321E-3</v>
      </c>
      <c r="U42" s="11">
        <f t="shared" si="6"/>
        <v>2.3090097749041182E-3</v>
      </c>
      <c r="V42" s="10">
        <f t="shared" si="7"/>
        <v>2.0419058079983749E-3</v>
      </c>
    </row>
    <row r="43" spans="1:22" x14ac:dyDescent="0.25">
      <c r="A43" s="41" t="s">
        <v>164</v>
      </c>
      <c r="B43" s="3" t="s">
        <v>43</v>
      </c>
      <c r="C43" s="3" t="s">
        <v>40</v>
      </c>
      <c r="D43" s="3">
        <v>2019</v>
      </c>
      <c r="E43" s="3" t="s">
        <v>165</v>
      </c>
      <c r="F43" s="3" t="s">
        <v>36</v>
      </c>
      <c r="G43" s="6" t="s">
        <v>129</v>
      </c>
      <c r="H43" s="3" t="s">
        <v>167</v>
      </c>
      <c r="I43" s="9"/>
      <c r="J43" s="7">
        <v>1.1499999999999999</v>
      </c>
      <c r="K43" s="3" t="s">
        <v>190</v>
      </c>
      <c r="L43" s="3" t="s">
        <v>169</v>
      </c>
      <c r="M43" s="6" t="s">
        <v>170</v>
      </c>
      <c r="N43" s="9"/>
      <c r="O43" s="9"/>
      <c r="P43" s="7">
        <v>1.07</v>
      </c>
      <c r="Q43" s="7">
        <v>1.23</v>
      </c>
      <c r="R43" s="3">
        <v>10</v>
      </c>
      <c r="S43" s="10">
        <f t="shared" si="4"/>
        <v>1.3976194237515862E-2</v>
      </c>
      <c r="T43" s="11">
        <f t="shared" si="5"/>
        <v>3.4312360718963017E-3</v>
      </c>
      <c r="U43" s="11">
        <f t="shared" si="6"/>
        <v>3.6787394847624367E-3</v>
      </c>
      <c r="V43" s="10">
        <f t="shared" si="7"/>
        <v>3.5549877783293692E-3</v>
      </c>
    </row>
    <row r="44" spans="1:22" x14ac:dyDescent="0.25">
      <c r="A44" s="41" t="s">
        <v>164</v>
      </c>
      <c r="B44" s="3" t="s">
        <v>43</v>
      </c>
      <c r="C44" s="3" t="s">
        <v>40</v>
      </c>
      <c r="D44" s="3">
        <v>2019</v>
      </c>
      <c r="E44" s="3" t="s">
        <v>165</v>
      </c>
      <c r="F44" s="3" t="s">
        <v>36</v>
      </c>
      <c r="G44" s="6" t="s">
        <v>130</v>
      </c>
      <c r="H44" s="3" t="s">
        <v>167</v>
      </c>
      <c r="I44" s="9"/>
      <c r="J44" s="7">
        <v>1.19</v>
      </c>
      <c r="K44" s="3" t="s">
        <v>190</v>
      </c>
      <c r="L44" s="3" t="s">
        <v>169</v>
      </c>
      <c r="M44" s="6" t="s">
        <v>170</v>
      </c>
      <c r="N44" s="9"/>
      <c r="O44" s="9"/>
      <c r="P44" s="7">
        <v>1.1100000000000001</v>
      </c>
      <c r="Q44" s="7">
        <v>1.29</v>
      </c>
      <c r="R44" s="3">
        <v>10</v>
      </c>
      <c r="S44" s="10">
        <f t="shared" si="4"/>
        <v>1.7395330712343799E-2</v>
      </c>
      <c r="T44" s="11">
        <f t="shared" si="5"/>
        <v>4.116781186231773E-3</v>
      </c>
      <c r="U44" s="11">
        <f t="shared" si="6"/>
        <v>3.5506781530201602E-3</v>
      </c>
      <c r="V44" s="10">
        <f t="shared" si="7"/>
        <v>3.8337296696259668E-3</v>
      </c>
    </row>
    <row r="45" spans="1:22" x14ac:dyDescent="0.25">
      <c r="A45" s="41" t="s">
        <v>164</v>
      </c>
      <c r="B45" s="3" t="s">
        <v>43</v>
      </c>
      <c r="C45" s="3" t="s">
        <v>40</v>
      </c>
      <c r="D45" s="3">
        <v>2019</v>
      </c>
      <c r="E45" s="3" t="s">
        <v>165</v>
      </c>
      <c r="F45" s="3" t="s">
        <v>36</v>
      </c>
      <c r="G45" s="6" t="s">
        <v>131</v>
      </c>
      <c r="H45" s="3" t="s">
        <v>167</v>
      </c>
      <c r="I45" s="9"/>
      <c r="J45" s="7">
        <v>1.07</v>
      </c>
      <c r="K45" s="3" t="s">
        <v>190</v>
      </c>
      <c r="L45" s="3" t="s">
        <v>169</v>
      </c>
      <c r="M45" s="6" t="s">
        <v>170</v>
      </c>
      <c r="N45" s="9"/>
      <c r="O45" s="9"/>
      <c r="P45" s="7">
        <v>1</v>
      </c>
      <c r="Q45" s="7">
        <v>1.1599999999999999</v>
      </c>
      <c r="R45" s="3">
        <v>10</v>
      </c>
      <c r="S45" s="10">
        <f t="shared" si="4"/>
        <v>6.7658648473814861E-3</v>
      </c>
      <c r="T45" s="11">
        <f t="shared" si="5"/>
        <v>4.1204773798193036E-3</v>
      </c>
      <c r="U45" s="11">
        <f t="shared" si="6"/>
        <v>3.4519718609089217E-3</v>
      </c>
      <c r="V45" s="10">
        <f t="shared" si="7"/>
        <v>3.7862246203641129E-3</v>
      </c>
    </row>
    <row r="46" spans="1:22" x14ac:dyDescent="0.25">
      <c r="A46" s="41" t="s">
        <v>164</v>
      </c>
      <c r="B46" s="3" t="s">
        <v>43</v>
      </c>
      <c r="C46" s="3" t="s">
        <v>40</v>
      </c>
      <c r="D46" s="3">
        <v>2019</v>
      </c>
      <c r="E46" s="3" t="s">
        <v>165</v>
      </c>
      <c r="F46" s="3" t="s">
        <v>36</v>
      </c>
      <c r="G46" s="6" t="s">
        <v>73</v>
      </c>
      <c r="H46" s="3" t="s">
        <v>167</v>
      </c>
      <c r="I46" s="9"/>
      <c r="J46" s="7">
        <v>1.27</v>
      </c>
      <c r="K46" s="3" t="s">
        <v>190</v>
      </c>
      <c r="L46" s="3" t="s">
        <v>169</v>
      </c>
      <c r="M46" s="6" t="s">
        <v>170</v>
      </c>
      <c r="N46" s="9"/>
      <c r="O46" s="9"/>
      <c r="P46" s="7">
        <v>1.18</v>
      </c>
      <c r="Q46" s="7">
        <v>1.36</v>
      </c>
      <c r="R46" s="3">
        <v>10</v>
      </c>
      <c r="S46" s="10">
        <f t="shared" si="4"/>
        <v>2.3901690047049992E-2</v>
      </c>
      <c r="T46" s="11">
        <f t="shared" si="5"/>
        <v>3.493255065176571E-3</v>
      </c>
      <c r="U46" s="11">
        <f t="shared" si="6"/>
        <v>3.7501256118840105E-3</v>
      </c>
      <c r="V46" s="10">
        <f t="shared" si="7"/>
        <v>3.6216903385302909E-3</v>
      </c>
    </row>
    <row r="47" spans="1:22" x14ac:dyDescent="0.25">
      <c r="A47" s="41" t="s">
        <v>164</v>
      </c>
      <c r="B47" s="3" t="s">
        <v>43</v>
      </c>
      <c r="C47" s="3" t="s">
        <v>40</v>
      </c>
      <c r="D47" s="3">
        <v>2019</v>
      </c>
      <c r="E47" s="3" t="s">
        <v>165</v>
      </c>
      <c r="F47" s="3" t="s">
        <v>36</v>
      </c>
      <c r="G47" s="6" t="s">
        <v>74</v>
      </c>
      <c r="H47" s="3" t="s">
        <v>167</v>
      </c>
      <c r="I47" s="9"/>
      <c r="J47" s="7">
        <v>1.1000000000000001</v>
      </c>
      <c r="K47" s="3" t="s">
        <v>190</v>
      </c>
      <c r="L47" s="3" t="s">
        <v>169</v>
      </c>
      <c r="M47" s="6" t="s">
        <v>170</v>
      </c>
      <c r="N47" s="9"/>
      <c r="O47" s="9"/>
      <c r="P47" s="7">
        <v>1.01</v>
      </c>
      <c r="Q47" s="7">
        <v>1.19</v>
      </c>
      <c r="R47" s="3">
        <v>10</v>
      </c>
      <c r="S47" s="10">
        <f t="shared" si="4"/>
        <v>9.5310179804324931E-3</v>
      </c>
      <c r="T47" s="11">
        <f t="shared" si="5"/>
        <v>4.0124044550567889E-3</v>
      </c>
      <c r="U47" s="11">
        <f t="shared" si="6"/>
        <v>4.3550943342426963E-3</v>
      </c>
      <c r="V47" s="10">
        <f t="shared" si="7"/>
        <v>4.1837493946497422E-3</v>
      </c>
    </row>
    <row r="48" spans="1:22" x14ac:dyDescent="0.25">
      <c r="A48" s="41" t="s">
        <v>164</v>
      </c>
      <c r="B48" s="3" t="s">
        <v>43</v>
      </c>
      <c r="C48" s="3" t="s">
        <v>40</v>
      </c>
      <c r="D48" s="3">
        <v>2019</v>
      </c>
      <c r="E48" s="3" t="s">
        <v>165</v>
      </c>
      <c r="F48" s="3" t="s">
        <v>36</v>
      </c>
      <c r="G48" s="6" t="s">
        <v>75</v>
      </c>
      <c r="H48" s="3" t="s">
        <v>167</v>
      </c>
      <c r="I48" s="9"/>
      <c r="J48" s="7">
        <v>1.1100000000000001</v>
      </c>
      <c r="K48" s="3" t="s">
        <v>190</v>
      </c>
      <c r="L48" s="3" t="s">
        <v>169</v>
      </c>
      <c r="M48" s="6" t="s">
        <v>170</v>
      </c>
      <c r="N48" s="9"/>
      <c r="O48" s="9"/>
      <c r="P48" s="7">
        <v>1.04</v>
      </c>
      <c r="Q48" s="7">
        <v>1.19</v>
      </c>
      <c r="R48" s="3">
        <v>10</v>
      </c>
      <c r="S48" s="10">
        <f t="shared" si="4"/>
        <v>1.0436001532424286E-2</v>
      </c>
      <c r="T48" s="11">
        <f t="shared" si="5"/>
        <v>3.5506781530201602E-3</v>
      </c>
      <c r="U48" s="11">
        <f t="shared" si="6"/>
        <v>3.323433784232731E-3</v>
      </c>
      <c r="V48" s="10">
        <f t="shared" si="7"/>
        <v>3.4370559686264456E-3</v>
      </c>
    </row>
    <row r="49" spans="1:22" x14ac:dyDescent="0.25">
      <c r="A49" s="41" t="s">
        <v>164</v>
      </c>
      <c r="B49" s="3" t="s">
        <v>43</v>
      </c>
      <c r="C49" s="3" t="s">
        <v>40</v>
      </c>
      <c r="D49" s="3">
        <v>2019</v>
      </c>
      <c r="E49" s="3" t="s">
        <v>165</v>
      </c>
      <c r="F49" s="3" t="s">
        <v>36</v>
      </c>
      <c r="G49" s="6" t="s">
        <v>76</v>
      </c>
      <c r="H49" s="3" t="s">
        <v>167</v>
      </c>
      <c r="I49" s="9"/>
      <c r="J49" s="7">
        <v>1.0900000000000001</v>
      </c>
      <c r="K49" s="3" t="s">
        <v>190</v>
      </c>
      <c r="L49" s="3" t="s">
        <v>169</v>
      </c>
      <c r="M49" s="6" t="s">
        <v>170</v>
      </c>
      <c r="N49" s="9"/>
      <c r="O49" s="9"/>
      <c r="P49" s="7">
        <v>1.05</v>
      </c>
      <c r="Q49" s="7">
        <v>1.1399999999999999</v>
      </c>
      <c r="R49" s="3">
        <v>10</v>
      </c>
      <c r="S49" s="10">
        <f t="shared" si="4"/>
        <v>8.6177696241052405E-3</v>
      </c>
      <c r="T49" s="11">
        <f t="shared" si="5"/>
        <v>2.2882941921097753E-3</v>
      </c>
      <c r="U49" s="11">
        <f t="shared" si="6"/>
        <v>1.9075271465112428E-3</v>
      </c>
      <c r="V49" s="10">
        <f t="shared" si="7"/>
        <v>2.0979106693105091E-3</v>
      </c>
    </row>
    <row r="50" spans="1:22" x14ac:dyDescent="0.25">
      <c r="A50" s="41" t="s">
        <v>164</v>
      </c>
      <c r="B50" s="3" t="s">
        <v>43</v>
      </c>
      <c r="C50" s="3" t="s">
        <v>40</v>
      </c>
      <c r="D50" s="3">
        <v>2019</v>
      </c>
      <c r="E50" s="3" t="s">
        <v>165</v>
      </c>
      <c r="F50" s="3" t="s">
        <v>36</v>
      </c>
      <c r="G50" s="6" t="s">
        <v>91</v>
      </c>
      <c r="H50" s="3" t="s">
        <v>167</v>
      </c>
      <c r="I50" s="9"/>
      <c r="J50" s="7">
        <v>1.1499999999999999</v>
      </c>
      <c r="K50" s="3" t="s">
        <v>190</v>
      </c>
      <c r="L50" s="3" t="s">
        <v>169</v>
      </c>
      <c r="M50" s="6" t="s">
        <v>170</v>
      </c>
      <c r="N50" s="9"/>
      <c r="O50" s="9"/>
      <c r="P50" s="7">
        <v>1.05</v>
      </c>
      <c r="Q50" s="7">
        <v>1.27</v>
      </c>
      <c r="R50" s="3">
        <v>10</v>
      </c>
      <c r="S50" s="10">
        <f t="shared" si="4"/>
        <v>1.3976194237515862E-2</v>
      </c>
      <c r="T50" s="11">
        <f t="shared" si="5"/>
        <v>5.0640284742521071E-3</v>
      </c>
      <c r="U50" s="11">
        <f t="shared" si="6"/>
        <v>4.6414172553942128E-3</v>
      </c>
      <c r="V50" s="10">
        <f t="shared" si="7"/>
        <v>4.8527228648231596E-3</v>
      </c>
    </row>
    <row r="51" spans="1:22" x14ac:dyDescent="0.25">
      <c r="A51" s="41" t="s">
        <v>164</v>
      </c>
      <c r="B51" s="3" t="s">
        <v>43</v>
      </c>
      <c r="C51" s="3" t="s">
        <v>40</v>
      </c>
      <c r="D51" s="3">
        <v>2019</v>
      </c>
      <c r="E51" s="3" t="s">
        <v>165</v>
      </c>
      <c r="F51" s="3" t="s">
        <v>36</v>
      </c>
      <c r="G51" s="6" t="s">
        <v>92</v>
      </c>
      <c r="H51" s="3" t="s">
        <v>167</v>
      </c>
      <c r="I51" s="9"/>
      <c r="J51" s="7">
        <v>1.1100000000000001</v>
      </c>
      <c r="K51" s="3" t="s">
        <v>190</v>
      </c>
      <c r="L51" s="3" t="s">
        <v>169</v>
      </c>
      <c r="M51" s="6" t="s">
        <v>170</v>
      </c>
      <c r="N51" s="9"/>
      <c r="O51" s="9"/>
      <c r="P51" s="7">
        <v>1.07</v>
      </c>
      <c r="Q51" s="7">
        <v>1.1499999999999999</v>
      </c>
      <c r="R51" s="3">
        <v>10</v>
      </c>
      <c r="S51" s="10">
        <f t="shared" si="4"/>
        <v>1.0436001532424286E-2</v>
      </c>
      <c r="T51" s="11">
        <f t="shared" si="5"/>
        <v>1.8062207679038656E-3</v>
      </c>
      <c r="U51" s="11">
        <f t="shared" si="6"/>
        <v>1.8725187168585711E-3</v>
      </c>
      <c r="V51" s="10">
        <f t="shared" si="7"/>
        <v>1.8393697423812183E-3</v>
      </c>
    </row>
    <row r="52" spans="1:22" x14ac:dyDescent="0.25">
      <c r="B52" s="3" t="s">
        <v>43</v>
      </c>
      <c r="C52" s="3" t="s">
        <v>40</v>
      </c>
      <c r="D52" s="3">
        <v>2019</v>
      </c>
      <c r="E52" s="3" t="s">
        <v>165</v>
      </c>
      <c r="F52" s="3" t="s">
        <v>36</v>
      </c>
      <c r="G52" s="6" t="s">
        <v>338</v>
      </c>
      <c r="H52" s="3" t="s">
        <v>167</v>
      </c>
      <c r="I52" s="9"/>
      <c r="J52" s="7">
        <v>1.1000000000000001</v>
      </c>
      <c r="K52" s="3" t="s">
        <v>339</v>
      </c>
      <c r="L52" s="3" t="s">
        <v>169</v>
      </c>
      <c r="M52" s="6" t="s">
        <v>170</v>
      </c>
      <c r="N52" s="9"/>
      <c r="O52" s="9"/>
      <c r="P52" s="7">
        <v>0.94</v>
      </c>
      <c r="Q52" s="7">
        <v>1.28</v>
      </c>
      <c r="R52" s="3">
        <v>10</v>
      </c>
      <c r="S52" s="10">
        <f t="shared" si="4"/>
        <v>9.5310179804324931E-3</v>
      </c>
      <c r="T52" s="11">
        <f t="shared" si="5"/>
        <v>7.7321376595510657E-3</v>
      </c>
      <c r="U52" s="11">
        <f t="shared" si="6"/>
        <v>8.0196726286945134E-3</v>
      </c>
      <c r="V52" s="10">
        <f t="shared" si="7"/>
        <v>7.8759051441227891E-3</v>
      </c>
    </row>
    <row r="53" spans="1:22" x14ac:dyDescent="0.25">
      <c r="A53" s="41" t="s">
        <v>164</v>
      </c>
      <c r="B53" s="3" t="s">
        <v>43</v>
      </c>
      <c r="C53" s="3" t="s">
        <v>40</v>
      </c>
      <c r="D53" s="3">
        <v>2019</v>
      </c>
      <c r="E53" s="3" t="s">
        <v>165</v>
      </c>
      <c r="F53" s="3" t="s">
        <v>36</v>
      </c>
      <c r="G53" s="6" t="s">
        <v>106</v>
      </c>
      <c r="H53" s="3" t="s">
        <v>167</v>
      </c>
      <c r="I53" s="9"/>
      <c r="J53" s="7">
        <v>1.1200000000000001</v>
      </c>
      <c r="K53" s="3" t="s">
        <v>190</v>
      </c>
      <c r="L53" s="3" t="s">
        <v>169</v>
      </c>
      <c r="M53" s="6" t="s">
        <v>170</v>
      </c>
      <c r="N53" s="9"/>
      <c r="O53" s="9"/>
      <c r="P53" s="7">
        <v>1.08</v>
      </c>
      <c r="Q53" s="7">
        <v>1.1499999999999999</v>
      </c>
      <c r="R53" s="3">
        <v>10</v>
      </c>
      <c r="S53" s="10">
        <f t="shared" si="4"/>
        <v>1.1332868530700327E-2</v>
      </c>
      <c r="T53" s="11">
        <f t="shared" si="5"/>
        <v>1.3486355647018037E-3</v>
      </c>
      <c r="U53" s="11">
        <f t="shared" si="6"/>
        <v>1.8554920495344326E-3</v>
      </c>
      <c r="V53" s="10">
        <f t="shared" si="7"/>
        <v>1.6020638071181181E-3</v>
      </c>
    </row>
    <row r="54" spans="1:22" x14ac:dyDescent="0.25">
      <c r="A54" s="41" t="s">
        <v>164</v>
      </c>
      <c r="B54" s="3" t="s">
        <v>43</v>
      </c>
      <c r="C54" s="3" t="s">
        <v>40</v>
      </c>
      <c r="D54" s="3">
        <v>2019</v>
      </c>
      <c r="E54" s="3" t="s">
        <v>165</v>
      </c>
      <c r="F54" s="3" t="s">
        <v>36</v>
      </c>
      <c r="G54" s="6" t="s">
        <v>108</v>
      </c>
      <c r="H54" s="3" t="s">
        <v>167</v>
      </c>
      <c r="I54" s="9"/>
      <c r="J54" s="7">
        <v>1.1299999999999999</v>
      </c>
      <c r="K54" s="3" t="s">
        <v>190</v>
      </c>
      <c r="L54" s="3" t="s">
        <v>169</v>
      </c>
      <c r="M54" s="6" t="s">
        <v>170</v>
      </c>
      <c r="N54" s="9"/>
      <c r="O54" s="9"/>
      <c r="P54" s="7">
        <v>1.08</v>
      </c>
      <c r="Q54" s="7">
        <v>1.17</v>
      </c>
      <c r="R54" s="3">
        <v>10</v>
      </c>
      <c r="S54" s="10">
        <f t="shared" si="4"/>
        <v>1.2221763272424911E-2</v>
      </c>
      <c r="T54" s="11">
        <f t="shared" si="5"/>
        <v>1.7748018410926321E-3</v>
      </c>
      <c r="U54" s="11">
        <f t="shared" si="6"/>
        <v>2.3090097749041182E-3</v>
      </c>
      <c r="V54" s="10">
        <f t="shared" si="7"/>
        <v>2.0419058079983749E-3</v>
      </c>
    </row>
    <row r="55" spans="1:22" x14ac:dyDescent="0.25">
      <c r="A55" s="41" t="s">
        <v>164</v>
      </c>
      <c r="B55" s="3" t="s">
        <v>43</v>
      </c>
      <c r="C55" s="3" t="s">
        <v>40</v>
      </c>
      <c r="D55" s="3">
        <v>2019</v>
      </c>
      <c r="E55" s="3" t="s">
        <v>165</v>
      </c>
      <c r="F55" s="3" t="s">
        <v>36</v>
      </c>
      <c r="G55" s="6" t="s">
        <v>111</v>
      </c>
      <c r="H55" s="3" t="s">
        <v>167</v>
      </c>
      <c r="I55" s="9"/>
      <c r="J55" s="7">
        <v>1.1299999999999999</v>
      </c>
      <c r="K55" s="3" t="s">
        <v>190</v>
      </c>
      <c r="L55" s="3" t="s">
        <v>169</v>
      </c>
      <c r="M55" s="6" t="s">
        <v>170</v>
      </c>
      <c r="N55" s="9"/>
      <c r="O55" s="9"/>
      <c r="P55" s="7">
        <v>1.08</v>
      </c>
      <c r="Q55" s="7">
        <v>1.17</v>
      </c>
      <c r="R55" s="3">
        <v>10</v>
      </c>
      <c r="S55" s="10">
        <f t="shared" si="4"/>
        <v>1.2221763272424911E-2</v>
      </c>
      <c r="T55" s="11">
        <f t="shared" si="5"/>
        <v>1.7748018410926321E-3</v>
      </c>
      <c r="U55" s="11">
        <f t="shared" si="6"/>
        <v>2.3090097749041182E-3</v>
      </c>
      <c r="V55" s="10">
        <f t="shared" si="7"/>
        <v>2.0419058079983749E-3</v>
      </c>
    </row>
    <row r="56" spans="1:22" x14ac:dyDescent="0.25">
      <c r="A56" s="41" t="s">
        <v>164</v>
      </c>
      <c r="B56" s="3" t="s">
        <v>43</v>
      </c>
      <c r="C56" s="3" t="s">
        <v>40</v>
      </c>
      <c r="D56" s="3">
        <v>2019</v>
      </c>
      <c r="E56" s="3" t="s">
        <v>165</v>
      </c>
      <c r="F56" s="3" t="s">
        <v>36</v>
      </c>
      <c r="G56" s="6" t="s">
        <v>143</v>
      </c>
      <c r="H56" s="3" t="s">
        <v>167</v>
      </c>
      <c r="I56" s="9"/>
      <c r="J56" s="7">
        <v>1.1000000000000001</v>
      </c>
      <c r="K56" s="3" t="s">
        <v>190</v>
      </c>
      <c r="L56" s="3" t="s">
        <v>169</v>
      </c>
      <c r="M56" s="6" t="s">
        <v>170</v>
      </c>
      <c r="N56" s="9"/>
      <c r="O56" s="9"/>
      <c r="P56" s="7">
        <v>1.03</v>
      </c>
      <c r="Q56" s="7">
        <v>1.18</v>
      </c>
      <c r="R56" s="3">
        <v>10</v>
      </c>
      <c r="S56" s="10">
        <f t="shared" si="4"/>
        <v>9.5310179804324931E-3</v>
      </c>
      <c r="T56" s="11">
        <f t="shared" si="5"/>
        <v>3.5818499323085912E-3</v>
      </c>
      <c r="U56" s="11">
        <f t="shared" si="6"/>
        <v>3.3546621205500257E-3</v>
      </c>
      <c r="V56" s="10">
        <f t="shared" si="7"/>
        <v>3.4682560264293087E-3</v>
      </c>
    </row>
    <row r="57" spans="1:22" x14ac:dyDescent="0.25">
      <c r="A57" s="41" t="s">
        <v>164</v>
      </c>
      <c r="B57" s="3" t="s">
        <v>43</v>
      </c>
      <c r="C57" s="3" t="s">
        <v>40</v>
      </c>
      <c r="D57" s="3">
        <v>2019</v>
      </c>
      <c r="E57" s="3" t="s">
        <v>165</v>
      </c>
      <c r="F57" s="3" t="s">
        <v>36</v>
      </c>
      <c r="G57" s="6" t="s">
        <v>144</v>
      </c>
      <c r="H57" s="3" t="s">
        <v>167</v>
      </c>
      <c r="I57" s="9"/>
      <c r="J57" s="7">
        <v>1.1299999999999999</v>
      </c>
      <c r="K57" s="3" t="s">
        <v>190</v>
      </c>
      <c r="L57" s="3" t="s">
        <v>169</v>
      </c>
      <c r="M57" s="6" t="s">
        <v>170</v>
      </c>
      <c r="N57" s="9"/>
      <c r="O57" s="9"/>
      <c r="P57" s="7">
        <v>1.1000000000000001</v>
      </c>
      <c r="Q57" s="7">
        <v>1.17</v>
      </c>
      <c r="R57" s="3">
        <v>10</v>
      </c>
      <c r="S57" s="10">
        <f t="shared" si="4"/>
        <v>1.2221763272424911E-2</v>
      </c>
      <c r="T57" s="11">
        <f t="shared" si="5"/>
        <v>1.7748018410926321E-3</v>
      </c>
      <c r="U57" s="11">
        <f t="shared" si="6"/>
        <v>1.3728292306083765E-3</v>
      </c>
      <c r="V57" s="10">
        <f t="shared" si="7"/>
        <v>1.5738155358505043E-3</v>
      </c>
    </row>
    <row r="58" spans="1:22" x14ac:dyDescent="0.25">
      <c r="A58" s="42" t="s">
        <v>177</v>
      </c>
      <c r="B58" s="26" t="s">
        <v>119</v>
      </c>
      <c r="C58" s="26" t="s">
        <v>118</v>
      </c>
      <c r="D58" s="26">
        <v>2021</v>
      </c>
      <c r="E58" s="26" t="s">
        <v>117</v>
      </c>
      <c r="F58" s="26" t="s">
        <v>36</v>
      </c>
      <c r="G58" s="27" t="s">
        <v>191</v>
      </c>
      <c r="H58" s="26" t="s">
        <v>167</v>
      </c>
      <c r="I58" s="28"/>
      <c r="J58" s="29">
        <v>1.000426</v>
      </c>
      <c r="K58" s="26" t="s">
        <v>168</v>
      </c>
      <c r="L58" s="26" t="s">
        <v>169</v>
      </c>
      <c r="M58" s="27" t="s">
        <v>192</v>
      </c>
      <c r="N58" s="28"/>
      <c r="O58" s="28"/>
      <c r="P58" s="29">
        <v>1.000143</v>
      </c>
      <c r="Q58" s="29">
        <v>1.0007090000000001</v>
      </c>
      <c r="R58" s="26">
        <v>1</v>
      </c>
      <c r="S58" s="30">
        <f t="shared" si="4"/>
        <v>4.2590928776139889E-4</v>
      </c>
      <c r="T58" s="31">
        <f t="shared" si="5"/>
        <v>1.443058624876591E-4</v>
      </c>
      <c r="U58" s="31">
        <f t="shared" si="6"/>
        <v>1.4434668943202222E-4</v>
      </c>
      <c r="V58" s="30">
        <f t="shared" si="7"/>
        <v>1.4432627595984066E-4</v>
      </c>
    </row>
    <row r="59" spans="1:22" x14ac:dyDescent="0.25">
      <c r="A59" s="42" t="s">
        <v>177</v>
      </c>
      <c r="B59" s="26" t="s">
        <v>119</v>
      </c>
      <c r="C59" s="26" t="s">
        <v>118</v>
      </c>
      <c r="D59" s="26">
        <v>2021</v>
      </c>
      <c r="E59" s="26" t="s">
        <v>117</v>
      </c>
      <c r="F59" s="26" t="s">
        <v>36</v>
      </c>
      <c r="G59" s="27" t="s">
        <v>135</v>
      </c>
      <c r="H59" s="26" t="s">
        <v>167</v>
      </c>
      <c r="I59" s="28"/>
      <c r="J59" s="29">
        <v>1.0003850000000001</v>
      </c>
      <c r="K59" s="26" t="s">
        <v>168</v>
      </c>
      <c r="L59" s="26" t="s">
        <v>169</v>
      </c>
      <c r="M59" s="27" t="s">
        <v>192</v>
      </c>
      <c r="N59" s="28"/>
      <c r="O59" s="28"/>
      <c r="P59" s="29">
        <v>1.0001949999999999</v>
      </c>
      <c r="Q59" s="29">
        <v>1.0005759999999999</v>
      </c>
      <c r="R59" s="26">
        <v>1</v>
      </c>
      <c r="S59" s="30">
        <f t="shared" si="4"/>
        <v>3.8492590651679706E-4</v>
      </c>
      <c r="T59" s="31">
        <f t="shared" si="5"/>
        <v>9.7402178141121836E-5</v>
      </c>
      <c r="U59" s="31">
        <f t="shared" si="6"/>
        <v>9.6910671706932784E-5</v>
      </c>
      <c r="V59" s="30">
        <f t="shared" si="7"/>
        <v>9.715642492402731E-5</v>
      </c>
    </row>
    <row r="60" spans="1:22" x14ac:dyDescent="0.25">
      <c r="A60" s="42" t="s">
        <v>177</v>
      </c>
      <c r="B60" s="26" t="s">
        <v>119</v>
      </c>
      <c r="C60" s="26" t="s">
        <v>118</v>
      </c>
      <c r="D60" s="26">
        <v>2021</v>
      </c>
      <c r="E60" s="26" t="s">
        <v>117</v>
      </c>
      <c r="F60" s="26" t="s">
        <v>36</v>
      </c>
      <c r="G60" s="27" t="s">
        <v>136</v>
      </c>
      <c r="H60" s="26" t="s">
        <v>167</v>
      </c>
      <c r="I60" s="28"/>
      <c r="J60" s="29">
        <v>1.0001199999999999</v>
      </c>
      <c r="K60" s="26" t="s">
        <v>168</v>
      </c>
      <c r="L60" s="26" t="s">
        <v>169</v>
      </c>
      <c r="M60" s="27" t="s">
        <v>192</v>
      </c>
      <c r="N60" s="28"/>
      <c r="O60" s="28"/>
      <c r="P60" s="29">
        <v>0.99912000000000001</v>
      </c>
      <c r="Q60" s="29">
        <v>1.000329</v>
      </c>
      <c r="R60" s="26">
        <v>1</v>
      </c>
      <c r="S60" s="30">
        <f t="shared" si="4"/>
        <v>1.1999280057584615E-4</v>
      </c>
      <c r="T60" s="31">
        <f t="shared" si="5"/>
        <v>1.0660871979167295E-4</v>
      </c>
      <c r="U60" s="31">
        <f t="shared" si="6"/>
        <v>5.1039807545061279E-4</v>
      </c>
      <c r="V60" s="30">
        <f t="shared" si="7"/>
        <v>3.0850339762114289E-4</v>
      </c>
    </row>
    <row r="61" spans="1:22" x14ac:dyDescent="0.25">
      <c r="A61" s="42" t="s">
        <v>177</v>
      </c>
      <c r="B61" s="26" t="s">
        <v>119</v>
      </c>
      <c r="C61" s="26" t="s">
        <v>118</v>
      </c>
      <c r="D61" s="26">
        <v>2021</v>
      </c>
      <c r="E61" s="26" t="s">
        <v>117</v>
      </c>
      <c r="F61" s="26" t="s">
        <v>36</v>
      </c>
      <c r="G61" s="27" t="s">
        <v>137</v>
      </c>
      <c r="H61" s="26" t="s">
        <v>167</v>
      </c>
      <c r="I61" s="28"/>
      <c r="J61" s="29">
        <v>1.0006809999999999</v>
      </c>
      <c r="K61" s="26" t="s">
        <v>168</v>
      </c>
      <c r="L61" s="26" t="s">
        <v>169</v>
      </c>
      <c r="M61" s="27" t="s">
        <v>192</v>
      </c>
      <c r="N61" s="28"/>
      <c r="O61" s="28"/>
      <c r="P61" s="29">
        <v>1.0004139999999999</v>
      </c>
      <c r="Q61" s="29">
        <v>1.0009479999999999</v>
      </c>
      <c r="R61" s="26">
        <v>1</v>
      </c>
      <c r="S61" s="30">
        <f t="shared" si="4"/>
        <v>6.8076822471993938E-4</v>
      </c>
      <c r="T61" s="31">
        <f t="shared" si="5"/>
        <v>1.3611362605546397E-4</v>
      </c>
      <c r="U61" s="31">
        <f t="shared" si="6"/>
        <v>1.3614994850750953E-4</v>
      </c>
      <c r="V61" s="30">
        <f t="shared" si="7"/>
        <v>1.3613178728148675E-4</v>
      </c>
    </row>
    <row r="62" spans="1:22" x14ac:dyDescent="0.25">
      <c r="A62" s="41" t="s">
        <v>164</v>
      </c>
      <c r="B62" s="3" t="s">
        <v>56</v>
      </c>
      <c r="C62" s="3" t="s">
        <v>54</v>
      </c>
      <c r="D62" s="3">
        <v>2020</v>
      </c>
      <c r="E62" s="3" t="s">
        <v>165</v>
      </c>
      <c r="F62" s="3" t="s">
        <v>36</v>
      </c>
      <c r="G62" s="6" t="s">
        <v>194</v>
      </c>
      <c r="H62" s="3" t="s">
        <v>193</v>
      </c>
      <c r="I62" s="9"/>
      <c r="J62" s="7">
        <v>1.167</v>
      </c>
      <c r="K62" s="3" t="s">
        <v>168</v>
      </c>
      <c r="L62" s="3" t="s">
        <v>169</v>
      </c>
      <c r="M62" s="6" t="s">
        <v>170</v>
      </c>
      <c r="N62" s="9"/>
      <c r="O62" s="9"/>
      <c r="P62" s="7">
        <v>1.1559999999999999</v>
      </c>
      <c r="Q62" s="7">
        <v>1.1779999999999999</v>
      </c>
      <c r="R62" s="3">
        <v>10</v>
      </c>
      <c r="S62" s="10">
        <f t="shared" si="4"/>
        <v>1.5443635330441897E-2</v>
      </c>
      <c r="T62" s="11">
        <f t="shared" si="5"/>
        <v>4.7865979209060956E-4</v>
      </c>
      <c r="U62" s="11">
        <f t="shared" si="6"/>
        <v>4.8319301297108832E-4</v>
      </c>
      <c r="V62" s="10">
        <f t="shared" si="7"/>
        <v>4.8092640253084894E-4</v>
      </c>
    </row>
    <row r="63" spans="1:22" x14ac:dyDescent="0.25">
      <c r="A63" s="41" t="s">
        <v>164</v>
      </c>
      <c r="B63" s="3" t="s">
        <v>56</v>
      </c>
      <c r="C63" s="3" t="s">
        <v>54</v>
      </c>
      <c r="D63" s="3">
        <v>2020</v>
      </c>
      <c r="E63" s="3" t="s">
        <v>165</v>
      </c>
      <c r="F63" s="3" t="s">
        <v>36</v>
      </c>
      <c r="G63" s="6" t="s">
        <v>195</v>
      </c>
      <c r="H63" s="3" t="s">
        <v>193</v>
      </c>
      <c r="I63" s="9"/>
      <c r="J63" s="7">
        <v>1.208</v>
      </c>
      <c r="K63" s="3" t="s">
        <v>168</v>
      </c>
      <c r="L63" s="3" t="s">
        <v>169</v>
      </c>
      <c r="M63" s="6" t="s">
        <v>170</v>
      </c>
      <c r="N63" s="9"/>
      <c r="O63" s="9"/>
      <c r="P63" s="7">
        <v>1.2</v>
      </c>
      <c r="Q63" s="7">
        <v>1.2170000000000001</v>
      </c>
      <c r="R63" s="3">
        <v>10</v>
      </c>
      <c r="S63" s="10">
        <f t="shared" si="4"/>
        <v>1.8896609951262317E-2</v>
      </c>
      <c r="T63" s="11">
        <f t="shared" si="5"/>
        <v>3.7870992310035811E-4</v>
      </c>
      <c r="U63" s="11">
        <f t="shared" si="6"/>
        <v>3.3900728156472309E-4</v>
      </c>
      <c r="V63" s="10">
        <f t="shared" si="7"/>
        <v>3.588586023325406E-4</v>
      </c>
    </row>
    <row r="64" spans="1:22" ht="13.2" customHeight="1" x14ac:dyDescent="0.25">
      <c r="A64" s="41" t="s">
        <v>164</v>
      </c>
      <c r="B64" s="3" t="s">
        <v>56</v>
      </c>
      <c r="C64" s="3" t="s">
        <v>54</v>
      </c>
      <c r="D64" s="3">
        <v>2020</v>
      </c>
      <c r="E64" s="3" t="s">
        <v>165</v>
      </c>
      <c r="F64" s="3" t="s">
        <v>36</v>
      </c>
      <c r="G64" s="6" t="s">
        <v>196</v>
      </c>
      <c r="H64" s="3" t="s">
        <v>193</v>
      </c>
      <c r="I64" s="9"/>
      <c r="J64" s="7">
        <v>1.1060000000000001</v>
      </c>
      <c r="K64" s="3" t="s">
        <v>168</v>
      </c>
      <c r="L64" s="3" t="s">
        <v>169</v>
      </c>
      <c r="M64" s="6" t="s">
        <v>170</v>
      </c>
      <c r="N64" s="9"/>
      <c r="O64" s="9"/>
      <c r="P64" s="7">
        <v>1.089</v>
      </c>
      <c r="Q64" s="7">
        <v>1.123</v>
      </c>
      <c r="R64" s="3">
        <v>10</v>
      </c>
      <c r="S64" s="10">
        <f t="shared" si="4"/>
        <v>1.0074990310014315E-2</v>
      </c>
      <c r="T64" s="11">
        <f t="shared" si="5"/>
        <v>7.7825370694709062E-4</v>
      </c>
      <c r="U64" s="11">
        <f t="shared" si="6"/>
        <v>7.9030914027141666E-4</v>
      </c>
      <c r="V64" s="10">
        <f t="shared" si="7"/>
        <v>7.8428142360925364E-4</v>
      </c>
    </row>
    <row r="65" spans="1:22" x14ac:dyDescent="0.25">
      <c r="A65" s="41" t="s">
        <v>164</v>
      </c>
      <c r="B65" s="3" t="s">
        <v>56</v>
      </c>
      <c r="C65" s="3" t="s">
        <v>54</v>
      </c>
      <c r="D65" s="3">
        <v>2020</v>
      </c>
      <c r="E65" s="3" t="s">
        <v>165</v>
      </c>
      <c r="F65" s="3" t="s">
        <v>36</v>
      </c>
      <c r="G65" s="6" t="s">
        <v>103</v>
      </c>
      <c r="H65" s="3" t="s">
        <v>167</v>
      </c>
      <c r="I65" s="9"/>
      <c r="J65" s="7">
        <v>1.052</v>
      </c>
      <c r="K65" s="3" t="s">
        <v>168</v>
      </c>
      <c r="L65" s="3" t="s">
        <v>169</v>
      </c>
      <c r="M65" s="6" t="s">
        <v>170</v>
      </c>
      <c r="N65" s="9"/>
      <c r="O65" s="9"/>
      <c r="P65" s="3">
        <v>1.0429999999999999</v>
      </c>
      <c r="Q65" s="7">
        <v>1.0609999999999999</v>
      </c>
      <c r="R65" s="3">
        <v>10</v>
      </c>
      <c r="S65" s="10">
        <f t="shared" si="4"/>
        <v>5.0693114315518168E-3</v>
      </c>
      <c r="T65" s="11">
        <f t="shared" si="5"/>
        <v>4.3462986307795217E-4</v>
      </c>
      <c r="U65" s="11">
        <f t="shared" si="6"/>
        <v>4.3836419882055334E-4</v>
      </c>
      <c r="V65" s="10">
        <f t="shared" si="7"/>
        <v>4.3649703094925276E-4</v>
      </c>
    </row>
    <row r="66" spans="1:22" x14ac:dyDescent="0.25">
      <c r="A66" s="41" t="s">
        <v>164</v>
      </c>
      <c r="B66" s="3" t="s">
        <v>56</v>
      </c>
      <c r="C66" s="3" t="s">
        <v>54</v>
      </c>
      <c r="D66" s="3">
        <v>2020</v>
      </c>
      <c r="E66" s="3" t="s">
        <v>183</v>
      </c>
      <c r="F66" s="3" t="s">
        <v>36</v>
      </c>
      <c r="G66" s="6" t="s">
        <v>55</v>
      </c>
      <c r="H66" s="3" t="s">
        <v>193</v>
      </c>
      <c r="I66" s="9"/>
      <c r="J66" s="7">
        <v>1.0029999999999999</v>
      </c>
      <c r="K66" s="3" t="s">
        <v>172</v>
      </c>
      <c r="L66" s="3" t="s">
        <v>169</v>
      </c>
      <c r="M66" s="6" t="s">
        <v>170</v>
      </c>
      <c r="N66" s="9"/>
      <c r="O66" s="9"/>
      <c r="P66" s="7">
        <v>0.997</v>
      </c>
      <c r="Q66" s="7">
        <v>1.0089999999999999</v>
      </c>
      <c r="R66" s="3">
        <v>10</v>
      </c>
      <c r="S66" s="10">
        <f t="shared" ref="S66:S97" si="8">LN(J66)/R66</f>
        <v>2.9955089797983707E-4</v>
      </c>
      <c r="T66" s="11">
        <f t="shared" ref="T66:T92" si="9">((LN(Q66)/R66)-(LN(J66)/R66))/1.96</f>
        <v>3.0429757100374649E-4</v>
      </c>
      <c r="U66" s="11">
        <f t="shared" ref="U66:U92" si="10">((LN(J66)/R66)-(LN(P66)/R66))/1.96</f>
        <v>3.0612336735189261E-4</v>
      </c>
      <c r="V66" s="10">
        <f t="shared" ref="V66:V97" si="11">AVERAGE(T66,U66)</f>
        <v>3.0521046917781952E-4</v>
      </c>
    </row>
    <row r="67" spans="1:22" x14ac:dyDescent="0.25">
      <c r="A67" s="41" t="s">
        <v>164</v>
      </c>
      <c r="B67" s="3" t="s">
        <v>56</v>
      </c>
      <c r="C67" s="3" t="s">
        <v>54</v>
      </c>
      <c r="D67" s="3">
        <v>2020</v>
      </c>
      <c r="E67" s="3" t="s">
        <v>183</v>
      </c>
      <c r="F67" s="3" t="s">
        <v>36</v>
      </c>
      <c r="G67" s="6" t="s">
        <v>120</v>
      </c>
      <c r="H67" s="3" t="s">
        <v>193</v>
      </c>
      <c r="I67" s="9"/>
      <c r="J67" s="7">
        <v>1.165</v>
      </c>
      <c r="K67" s="3" t="s">
        <v>189</v>
      </c>
      <c r="L67" s="3" t="s">
        <v>169</v>
      </c>
      <c r="M67" s="6" t="s">
        <v>170</v>
      </c>
      <c r="N67" s="9"/>
      <c r="O67" s="9"/>
      <c r="P67" s="7">
        <v>1.1579999999999999</v>
      </c>
      <c r="Q67" s="7">
        <v>1.173</v>
      </c>
      <c r="R67" s="3">
        <v>10</v>
      </c>
      <c r="S67" s="10">
        <f t="shared" si="8"/>
        <v>1.5272108701766393E-2</v>
      </c>
      <c r="T67" s="11">
        <f t="shared" si="9"/>
        <v>3.4915727824870067E-4</v>
      </c>
      <c r="U67" s="11">
        <f t="shared" si="10"/>
        <v>3.0748509524798433E-4</v>
      </c>
      <c r="V67" s="10">
        <f t="shared" si="11"/>
        <v>3.283211867483425E-4</v>
      </c>
    </row>
    <row r="68" spans="1:22" x14ac:dyDescent="0.25">
      <c r="A68" s="41" t="s">
        <v>164</v>
      </c>
      <c r="B68" s="3" t="s">
        <v>56</v>
      </c>
      <c r="C68" s="3" t="s">
        <v>54</v>
      </c>
      <c r="D68" s="3">
        <v>2020</v>
      </c>
      <c r="E68" s="3" t="s">
        <v>183</v>
      </c>
      <c r="F68" s="3" t="s">
        <v>36</v>
      </c>
      <c r="G68" s="6" t="s">
        <v>132</v>
      </c>
      <c r="H68" s="3" t="s">
        <v>193</v>
      </c>
      <c r="I68" s="9"/>
      <c r="J68" s="7">
        <v>1.0720000000000001</v>
      </c>
      <c r="K68" s="3" t="s">
        <v>168</v>
      </c>
      <c r="L68" s="3" t="s">
        <v>169</v>
      </c>
      <c r="M68" s="6" t="s">
        <v>170</v>
      </c>
      <c r="N68" s="9"/>
      <c r="O68" s="9"/>
      <c r="P68" s="7">
        <v>1.0640000000000001</v>
      </c>
      <c r="Q68" s="7">
        <v>1.079</v>
      </c>
      <c r="R68" s="3">
        <v>10</v>
      </c>
      <c r="S68" s="10">
        <f t="shared" si="8"/>
        <v>6.9526062648610307E-3</v>
      </c>
      <c r="T68" s="11">
        <f t="shared" si="9"/>
        <v>3.3207263405037068E-4</v>
      </c>
      <c r="U68" s="11">
        <f t="shared" si="10"/>
        <v>3.8217712903865339E-4</v>
      </c>
      <c r="V68" s="10">
        <f t="shared" si="11"/>
        <v>3.5712488154451203E-4</v>
      </c>
    </row>
    <row r="69" spans="1:22" x14ac:dyDescent="0.25">
      <c r="A69" s="41" t="s">
        <v>164</v>
      </c>
      <c r="B69" s="3" t="s">
        <v>56</v>
      </c>
      <c r="C69" s="3" t="s">
        <v>54</v>
      </c>
      <c r="D69" s="3">
        <v>2020</v>
      </c>
      <c r="E69" s="3" t="s">
        <v>183</v>
      </c>
      <c r="F69" s="3" t="s">
        <v>36</v>
      </c>
      <c r="G69" s="6" t="s">
        <v>133</v>
      </c>
      <c r="H69" s="3" t="s">
        <v>193</v>
      </c>
      <c r="I69" s="9"/>
      <c r="J69" s="7">
        <v>1.0309999999999999</v>
      </c>
      <c r="K69" s="3" t="s">
        <v>168</v>
      </c>
      <c r="L69" s="3" t="s">
        <v>169</v>
      </c>
      <c r="M69" s="6" t="s">
        <v>170</v>
      </c>
      <c r="N69" s="9"/>
      <c r="O69" s="9"/>
      <c r="P69" s="7">
        <v>1.022</v>
      </c>
      <c r="Q69" s="7">
        <v>1.0409999999999999</v>
      </c>
      <c r="R69" s="3">
        <v>10</v>
      </c>
      <c r="S69" s="10">
        <f t="shared" si="8"/>
        <v>3.0529205034822791E-3</v>
      </c>
      <c r="T69" s="11">
        <f t="shared" si="9"/>
        <v>4.9247880602086591E-4</v>
      </c>
      <c r="U69" s="11">
        <f t="shared" si="10"/>
        <v>4.4733230884235099E-4</v>
      </c>
      <c r="V69" s="10">
        <f t="shared" si="11"/>
        <v>4.6990555743160842E-4</v>
      </c>
    </row>
    <row r="70" spans="1:22" x14ac:dyDescent="0.25">
      <c r="A70" s="41" t="s">
        <v>164</v>
      </c>
      <c r="B70" s="3" t="s">
        <v>56</v>
      </c>
      <c r="C70" s="3" t="s">
        <v>54</v>
      </c>
      <c r="D70" s="3">
        <v>2020</v>
      </c>
      <c r="E70" s="3" t="s">
        <v>183</v>
      </c>
      <c r="F70" s="3" t="s">
        <v>36</v>
      </c>
      <c r="G70" s="6" t="s">
        <v>134</v>
      </c>
      <c r="H70" s="3" t="s">
        <v>193</v>
      </c>
      <c r="I70" s="9"/>
      <c r="J70" s="7">
        <v>1.048</v>
      </c>
      <c r="K70" s="3" t="s">
        <v>168</v>
      </c>
      <c r="L70" s="3" t="s">
        <v>169</v>
      </c>
      <c r="M70" s="6" t="s">
        <v>170</v>
      </c>
      <c r="N70" s="9"/>
      <c r="O70" s="9"/>
      <c r="P70" s="7">
        <v>1.0409999999999999</v>
      </c>
      <c r="Q70" s="7">
        <v>1.054</v>
      </c>
      <c r="R70" s="3">
        <v>10</v>
      </c>
      <c r="S70" s="10">
        <f t="shared" si="8"/>
        <v>4.6883585898850454E-3</v>
      </c>
      <c r="T70" s="11">
        <f t="shared" si="9"/>
        <v>2.9126858266939669E-4</v>
      </c>
      <c r="U70" s="11">
        <f t="shared" si="10"/>
        <v>3.4192838091932107E-4</v>
      </c>
      <c r="V70" s="10">
        <f t="shared" si="11"/>
        <v>3.1659848179435888E-4</v>
      </c>
    </row>
    <row r="71" spans="1:22" x14ac:dyDescent="0.25">
      <c r="A71" s="41" t="s">
        <v>164</v>
      </c>
      <c r="B71" s="3" t="s">
        <v>56</v>
      </c>
      <c r="C71" s="3" t="s">
        <v>54</v>
      </c>
      <c r="D71" s="3">
        <v>2020</v>
      </c>
      <c r="E71" s="3" t="s">
        <v>183</v>
      </c>
      <c r="F71" s="3" t="s">
        <v>36</v>
      </c>
      <c r="G71" s="6" t="s">
        <v>194</v>
      </c>
      <c r="H71" s="3" t="s">
        <v>193</v>
      </c>
      <c r="I71" s="9"/>
      <c r="J71" s="7">
        <v>1.175</v>
      </c>
      <c r="K71" s="3" t="s">
        <v>168</v>
      </c>
      <c r="L71" s="3" t="s">
        <v>169</v>
      </c>
      <c r="M71" s="6" t="s">
        <v>170</v>
      </c>
      <c r="N71" s="9"/>
      <c r="O71" s="9"/>
      <c r="P71" s="7">
        <v>1.1639999999999999</v>
      </c>
      <c r="Q71" s="7">
        <v>1.1870000000000001</v>
      </c>
      <c r="R71" s="3">
        <v>10</v>
      </c>
      <c r="S71" s="10">
        <f t="shared" si="8"/>
        <v>1.612681475961223E-2</v>
      </c>
      <c r="T71" s="11">
        <f t="shared" si="9"/>
        <v>5.184167362963627E-4</v>
      </c>
      <c r="U71" s="11">
        <f t="shared" si="10"/>
        <v>4.7988766769776922E-4</v>
      </c>
      <c r="V71" s="10">
        <f t="shared" si="11"/>
        <v>4.9915220199706599E-4</v>
      </c>
    </row>
    <row r="72" spans="1:22" x14ac:dyDescent="0.25">
      <c r="A72" s="41" t="s">
        <v>164</v>
      </c>
      <c r="B72" s="3" t="s">
        <v>56</v>
      </c>
      <c r="C72" s="3" t="s">
        <v>54</v>
      </c>
      <c r="D72" s="3">
        <v>2020</v>
      </c>
      <c r="E72" s="3" t="s">
        <v>183</v>
      </c>
      <c r="F72" s="3" t="s">
        <v>36</v>
      </c>
      <c r="G72" s="6" t="s">
        <v>195</v>
      </c>
      <c r="H72" s="3" t="s">
        <v>193</v>
      </c>
      <c r="I72" s="9"/>
      <c r="J72" s="7">
        <v>1.2170000000000001</v>
      </c>
      <c r="K72" s="3" t="s">
        <v>168</v>
      </c>
      <c r="L72" s="3" t="s">
        <v>169</v>
      </c>
      <c r="M72" s="6" t="s">
        <v>170</v>
      </c>
      <c r="N72" s="9"/>
      <c r="O72" s="9"/>
      <c r="P72" s="7">
        <v>1.208</v>
      </c>
      <c r="Q72" s="7">
        <v>1.2250000000000001</v>
      </c>
      <c r="R72" s="3">
        <v>10</v>
      </c>
      <c r="S72" s="10">
        <f t="shared" si="8"/>
        <v>1.9638881400539019E-2</v>
      </c>
      <c r="T72" s="11">
        <f t="shared" si="9"/>
        <v>3.3428724445409125E-4</v>
      </c>
      <c r="U72" s="11">
        <f t="shared" si="10"/>
        <v>3.7870992310035811E-4</v>
      </c>
      <c r="V72" s="10">
        <f t="shared" si="11"/>
        <v>3.5649858377722471E-4</v>
      </c>
    </row>
    <row r="73" spans="1:22" x14ac:dyDescent="0.25">
      <c r="A73" s="41" t="s">
        <v>164</v>
      </c>
      <c r="B73" s="3" t="s">
        <v>56</v>
      </c>
      <c r="C73" s="3" t="s">
        <v>54</v>
      </c>
      <c r="D73" s="3">
        <v>2020</v>
      </c>
      <c r="E73" s="3" t="s">
        <v>183</v>
      </c>
      <c r="F73" s="3" t="s">
        <v>36</v>
      </c>
      <c r="G73" s="6" t="s">
        <v>196</v>
      </c>
      <c r="H73" s="3" t="s">
        <v>193</v>
      </c>
      <c r="I73" s="9"/>
      <c r="J73" s="7">
        <v>1.1140000000000001</v>
      </c>
      <c r="K73" s="3" t="s">
        <v>168</v>
      </c>
      <c r="L73" s="3" t="s">
        <v>169</v>
      </c>
      <c r="M73" s="6" t="s">
        <v>170</v>
      </c>
      <c r="N73" s="9"/>
      <c r="O73" s="9"/>
      <c r="P73" s="7">
        <v>1.097</v>
      </c>
      <c r="Q73" s="7">
        <v>1.1319999999999999</v>
      </c>
      <c r="R73" s="3">
        <v>10</v>
      </c>
      <c r="S73" s="10">
        <f t="shared" si="8"/>
        <v>1.0795714150509237E-2</v>
      </c>
      <c r="T73" s="11">
        <f t="shared" si="9"/>
        <v>8.177978712193228E-4</v>
      </c>
      <c r="U73" s="11">
        <f t="shared" si="10"/>
        <v>7.8458980673465285E-4</v>
      </c>
      <c r="V73" s="10">
        <f t="shared" si="11"/>
        <v>8.0119383897698788E-4</v>
      </c>
    </row>
    <row r="74" spans="1:22" x14ac:dyDescent="0.25">
      <c r="A74" s="44" t="s">
        <v>164</v>
      </c>
      <c r="B74" s="3" t="s">
        <v>56</v>
      </c>
      <c r="C74" s="3" t="s">
        <v>54</v>
      </c>
      <c r="D74" s="3">
        <v>2020</v>
      </c>
      <c r="E74" s="3" t="s">
        <v>183</v>
      </c>
      <c r="F74" s="3" t="s">
        <v>36</v>
      </c>
      <c r="G74" s="6" t="s">
        <v>227</v>
      </c>
      <c r="H74" s="3" t="s">
        <v>193</v>
      </c>
      <c r="I74" s="9"/>
      <c r="J74" s="7">
        <v>1.177</v>
      </c>
      <c r="K74" s="3" t="s">
        <v>168</v>
      </c>
      <c r="L74" s="3" t="s">
        <v>169</v>
      </c>
      <c r="M74" s="6" t="s">
        <v>170</v>
      </c>
      <c r="N74" s="9"/>
      <c r="O74" s="9"/>
      <c r="P74" s="7">
        <v>1.1659999999999999</v>
      </c>
      <c r="Q74" s="7">
        <v>1.1879999999999999</v>
      </c>
      <c r="R74" s="3">
        <v>10</v>
      </c>
      <c r="S74" s="10">
        <f t="shared" si="8"/>
        <v>1.6296882827813972E-2</v>
      </c>
      <c r="T74" s="11">
        <f t="shared" si="9"/>
        <v>4.7461187052619486E-4</v>
      </c>
      <c r="U74" s="11">
        <f t="shared" si="10"/>
        <v>4.7906838519587436E-4</v>
      </c>
      <c r="V74" s="10">
        <f t="shared" si="11"/>
        <v>4.7684012786103461E-4</v>
      </c>
    </row>
    <row r="75" spans="1:22" x14ac:dyDescent="0.25">
      <c r="A75" s="41" t="s">
        <v>164</v>
      </c>
      <c r="B75" s="3" t="s">
        <v>56</v>
      </c>
      <c r="C75" s="3" t="s">
        <v>54</v>
      </c>
      <c r="D75" s="3">
        <v>2020</v>
      </c>
      <c r="E75" s="3" t="s">
        <v>183</v>
      </c>
      <c r="F75" s="3" t="s">
        <v>36</v>
      </c>
      <c r="G75" s="6" t="s">
        <v>125</v>
      </c>
      <c r="H75" s="3" t="s">
        <v>193</v>
      </c>
      <c r="I75" s="9"/>
      <c r="J75" s="7">
        <v>1.0640000000000001</v>
      </c>
      <c r="K75" s="3" t="s">
        <v>168</v>
      </c>
      <c r="L75" s="3" t="s">
        <v>169</v>
      </c>
      <c r="M75" s="6" t="s">
        <v>170</v>
      </c>
      <c r="N75" s="9"/>
      <c r="O75" s="9"/>
      <c r="P75" s="7">
        <v>1.0580000000000001</v>
      </c>
      <c r="Q75" s="7">
        <v>1.071</v>
      </c>
      <c r="R75" s="3">
        <v>10</v>
      </c>
      <c r="S75" s="10">
        <f t="shared" si="8"/>
        <v>6.2035390919452701E-3</v>
      </c>
      <c r="T75" s="11">
        <f t="shared" si="9"/>
        <v>3.3456125235504949E-4</v>
      </c>
      <c r="U75" s="11">
        <f t="shared" si="10"/>
        <v>2.8852334098699038E-4</v>
      </c>
      <c r="V75" s="10">
        <f t="shared" si="11"/>
        <v>3.1154229667101994E-4</v>
      </c>
    </row>
    <row r="76" spans="1:22" x14ac:dyDescent="0.25">
      <c r="A76" s="41" t="s">
        <v>164</v>
      </c>
      <c r="B76" s="3" t="s">
        <v>56</v>
      </c>
      <c r="C76" s="3" t="s">
        <v>54</v>
      </c>
      <c r="D76" s="3">
        <v>2020</v>
      </c>
      <c r="E76" s="3" t="s">
        <v>183</v>
      </c>
      <c r="F76" s="3" t="s">
        <v>36</v>
      </c>
      <c r="G76" s="6" t="s">
        <v>103</v>
      </c>
      <c r="H76" s="3" t="s">
        <v>167</v>
      </c>
      <c r="I76" s="9"/>
      <c r="J76" s="7">
        <v>1.0529999999999999</v>
      </c>
      <c r="K76" s="3" t="s">
        <v>168</v>
      </c>
      <c r="L76" s="3" t="s">
        <v>169</v>
      </c>
      <c r="M76" s="6" t="s">
        <v>170</v>
      </c>
      <c r="N76" s="9"/>
      <c r="O76" s="9"/>
      <c r="P76" s="3">
        <v>1.044</v>
      </c>
      <c r="Q76" s="7">
        <v>1.0629999999999999</v>
      </c>
      <c r="R76" s="3">
        <v>10</v>
      </c>
      <c r="S76" s="10">
        <f t="shared" si="8"/>
        <v>5.1643233151838384E-3</v>
      </c>
      <c r="T76" s="11">
        <f t="shared" si="9"/>
        <v>4.8223807183532866E-4</v>
      </c>
      <c r="U76" s="11">
        <f t="shared" si="10"/>
        <v>4.3794610670364135E-4</v>
      </c>
      <c r="V76" s="10">
        <f t="shared" si="11"/>
        <v>4.6009208926948498E-4</v>
      </c>
    </row>
    <row r="77" spans="1:22" x14ac:dyDescent="0.25">
      <c r="A77" s="41" t="s">
        <v>164</v>
      </c>
      <c r="B77" s="3" t="s">
        <v>56</v>
      </c>
      <c r="C77" s="3" t="s">
        <v>54</v>
      </c>
      <c r="D77" s="3">
        <v>2020</v>
      </c>
      <c r="E77" s="3" t="s">
        <v>183</v>
      </c>
      <c r="F77" s="3" t="s">
        <v>36</v>
      </c>
      <c r="G77" s="6" t="s">
        <v>109</v>
      </c>
      <c r="H77" s="3" t="s">
        <v>193</v>
      </c>
      <c r="I77" s="9"/>
      <c r="J77" s="7">
        <v>1.0389999999999999</v>
      </c>
      <c r="K77" s="3" t="s">
        <v>168</v>
      </c>
      <c r="L77" s="3" t="s">
        <v>169</v>
      </c>
      <c r="M77" s="6" t="s">
        <v>170</v>
      </c>
      <c r="N77" s="9"/>
      <c r="O77" s="9"/>
      <c r="P77" s="7">
        <v>1.0329999999999999</v>
      </c>
      <c r="Q77" s="7">
        <v>1.046</v>
      </c>
      <c r="R77" s="3">
        <v>10</v>
      </c>
      <c r="S77" s="10">
        <f t="shared" si="8"/>
        <v>3.8258712117090268E-3</v>
      </c>
      <c r="T77" s="11">
        <f t="shared" si="9"/>
        <v>3.4258436355310862E-4</v>
      </c>
      <c r="U77" s="11">
        <f t="shared" si="10"/>
        <v>2.9548581528514577E-4</v>
      </c>
      <c r="V77" s="10">
        <f t="shared" si="11"/>
        <v>3.1903508941912722E-4</v>
      </c>
    </row>
    <row r="78" spans="1:22" x14ac:dyDescent="0.25">
      <c r="A78" s="41" t="s">
        <v>164</v>
      </c>
      <c r="B78" s="3" t="s">
        <v>56</v>
      </c>
      <c r="C78" s="3" t="s">
        <v>54</v>
      </c>
      <c r="D78" s="3">
        <v>2020</v>
      </c>
      <c r="E78" s="3" t="s">
        <v>183</v>
      </c>
      <c r="F78" s="3" t="s">
        <v>36</v>
      </c>
      <c r="G78" s="6" t="s">
        <v>112</v>
      </c>
      <c r="H78" s="3" t="s">
        <v>193</v>
      </c>
      <c r="I78" s="9"/>
      <c r="J78" s="7">
        <v>1.0740000000000001</v>
      </c>
      <c r="K78" s="3" t="s">
        <v>168</v>
      </c>
      <c r="L78" s="3" t="s">
        <v>169</v>
      </c>
      <c r="M78" s="6" t="s">
        <v>170</v>
      </c>
      <c r="N78" s="9"/>
      <c r="O78" s="9"/>
      <c r="P78" s="7">
        <v>1.0669999999999999</v>
      </c>
      <c r="Q78" s="7">
        <v>1.08</v>
      </c>
      <c r="R78" s="3">
        <v>10</v>
      </c>
      <c r="S78" s="10">
        <f t="shared" si="8"/>
        <v>7.1389996086672998E-3</v>
      </c>
      <c r="T78" s="11">
        <f t="shared" si="9"/>
        <v>2.8423699231915279E-4</v>
      </c>
      <c r="U78" s="11">
        <f t="shared" si="10"/>
        <v>3.3362366158452671E-4</v>
      </c>
      <c r="V78" s="10">
        <f t="shared" si="11"/>
        <v>3.0893032695183975E-4</v>
      </c>
    </row>
    <row r="79" spans="1:22" x14ac:dyDescent="0.25">
      <c r="A79" s="43" t="s">
        <v>197</v>
      </c>
      <c r="B79" s="3" t="s">
        <v>56</v>
      </c>
      <c r="C79" s="3" t="s">
        <v>54</v>
      </c>
      <c r="D79" s="3">
        <v>2020</v>
      </c>
      <c r="E79" s="3" t="s">
        <v>183</v>
      </c>
      <c r="F79" s="3" t="s">
        <v>36</v>
      </c>
      <c r="G79" s="6" t="s">
        <v>138</v>
      </c>
      <c r="H79" s="3" t="s">
        <v>193</v>
      </c>
      <c r="I79" s="9"/>
      <c r="J79" s="7">
        <v>0.98899999999999999</v>
      </c>
      <c r="K79" s="3" t="s">
        <v>168</v>
      </c>
      <c r="L79" s="3" t="s">
        <v>169</v>
      </c>
      <c r="M79" s="6" t="s">
        <v>170</v>
      </c>
      <c r="N79" s="9"/>
      <c r="O79" s="9"/>
      <c r="P79" s="7">
        <v>0.97699999999999998</v>
      </c>
      <c r="Q79" s="7">
        <v>1.002</v>
      </c>
      <c r="R79" s="3">
        <v>10</v>
      </c>
      <c r="S79" s="10">
        <f t="shared" si="8"/>
        <v>-1.1060947359424948E-3</v>
      </c>
      <c r="T79" s="11">
        <f t="shared" si="9"/>
        <v>6.662729603111227E-4</v>
      </c>
      <c r="U79" s="11">
        <f t="shared" si="10"/>
        <v>6.2284079489435633E-4</v>
      </c>
      <c r="V79" s="10">
        <f t="shared" si="11"/>
        <v>6.4455687760273952E-4</v>
      </c>
    </row>
    <row r="80" spans="1:22" x14ac:dyDescent="0.25">
      <c r="A80" s="41" t="s">
        <v>164</v>
      </c>
      <c r="B80" s="3" t="s">
        <v>56</v>
      </c>
      <c r="C80" s="3" t="s">
        <v>54</v>
      </c>
      <c r="D80" s="3">
        <v>2020</v>
      </c>
      <c r="E80" s="3" t="s">
        <v>183</v>
      </c>
      <c r="F80" s="3" t="s">
        <v>36</v>
      </c>
      <c r="G80" s="6" t="s">
        <v>145</v>
      </c>
      <c r="H80" s="3" t="s">
        <v>193</v>
      </c>
      <c r="I80" s="9"/>
      <c r="J80" s="7">
        <v>1.0660000000000001</v>
      </c>
      <c r="K80" s="3" t="s">
        <v>168</v>
      </c>
      <c r="L80" s="3" t="s">
        <v>169</v>
      </c>
      <c r="M80" s="6" t="s">
        <v>170</v>
      </c>
      <c r="N80" s="9"/>
      <c r="O80" s="9"/>
      <c r="P80" s="7">
        <v>1.0589999999999999</v>
      </c>
      <c r="Q80" s="7">
        <v>1.073</v>
      </c>
      <c r="R80" s="3">
        <v>10</v>
      </c>
      <c r="S80" s="10">
        <f t="shared" si="8"/>
        <v>6.3913325743652858E-3</v>
      </c>
      <c r="T80" s="11">
        <f t="shared" si="9"/>
        <v>3.3393560739329153E-4</v>
      </c>
      <c r="U80" s="11">
        <f t="shared" si="10"/>
        <v>3.3613566961140337E-4</v>
      </c>
      <c r="V80" s="10">
        <f t="shared" si="11"/>
        <v>3.3503563850234748E-4</v>
      </c>
    </row>
    <row r="81" spans="1:22" ht="13.2" customHeight="1" x14ac:dyDescent="0.3">
      <c r="B81" s="3" t="s">
        <v>56</v>
      </c>
      <c r="C81" s="3" t="s">
        <v>54</v>
      </c>
      <c r="D81" s="3">
        <v>2020</v>
      </c>
      <c r="E81" s="3" t="s">
        <v>165</v>
      </c>
      <c r="F81" s="3" t="s">
        <v>36</v>
      </c>
      <c r="G81" s="33" t="s">
        <v>289</v>
      </c>
      <c r="H81" s="3" t="s">
        <v>167</v>
      </c>
      <c r="I81" s="9"/>
      <c r="J81" s="7">
        <v>1.2410000000000001</v>
      </c>
      <c r="K81" s="3" t="s">
        <v>168</v>
      </c>
      <c r="L81" s="3" t="s">
        <v>169</v>
      </c>
      <c r="M81" s="6" t="s">
        <v>170</v>
      </c>
      <c r="N81" s="9"/>
      <c r="O81" s="9"/>
      <c r="P81" s="7">
        <v>1.232</v>
      </c>
      <c r="Q81" s="7">
        <v>1.25</v>
      </c>
      <c r="R81" s="3">
        <v>10</v>
      </c>
      <c r="S81" s="10">
        <f t="shared" si="8"/>
        <v>2.1591750622247025E-2</v>
      </c>
      <c r="T81" s="11">
        <f t="shared" si="9"/>
        <v>3.6867576998670981E-4</v>
      </c>
      <c r="U81" s="11">
        <f t="shared" si="10"/>
        <v>3.7135924036439986E-4</v>
      </c>
      <c r="V81" s="10">
        <f t="shared" si="11"/>
        <v>3.7001750517555486E-4</v>
      </c>
    </row>
    <row r="82" spans="1:22" ht="13.2" customHeight="1" x14ac:dyDescent="0.3">
      <c r="B82" s="3" t="s">
        <v>56</v>
      </c>
      <c r="C82" s="3" t="s">
        <v>54</v>
      </c>
      <c r="D82" s="3">
        <v>2020</v>
      </c>
      <c r="E82" s="3" t="s">
        <v>183</v>
      </c>
      <c r="F82" s="3" t="s">
        <v>36</v>
      </c>
      <c r="G82" s="33" t="s">
        <v>289</v>
      </c>
      <c r="H82" s="3" t="s">
        <v>167</v>
      </c>
      <c r="I82" s="9"/>
      <c r="J82" s="7">
        <v>1.25</v>
      </c>
      <c r="K82" s="3" t="s">
        <v>168</v>
      </c>
      <c r="L82" s="3" t="s">
        <v>169</v>
      </c>
      <c r="M82" s="6" t="s">
        <v>170</v>
      </c>
      <c r="N82" s="9"/>
      <c r="O82" s="9"/>
      <c r="P82" s="7">
        <v>1.2410000000000001</v>
      </c>
      <c r="Q82" s="7">
        <v>1.26</v>
      </c>
      <c r="R82" s="3">
        <v>10</v>
      </c>
      <c r="S82" s="10">
        <f t="shared" si="8"/>
        <v>2.2314355131420976E-2</v>
      </c>
      <c r="T82" s="11">
        <f t="shared" si="9"/>
        <v>4.065392678151478E-4</v>
      </c>
      <c r="U82" s="11">
        <f t="shared" si="10"/>
        <v>3.6867576998670981E-4</v>
      </c>
      <c r="V82" s="10">
        <f t="shared" si="11"/>
        <v>3.8760751890092883E-4</v>
      </c>
    </row>
    <row r="83" spans="1:22" x14ac:dyDescent="0.25">
      <c r="A83" s="41" t="s">
        <v>164</v>
      </c>
      <c r="B83" s="3" t="s">
        <v>78</v>
      </c>
      <c r="C83" s="3" t="s">
        <v>77</v>
      </c>
      <c r="D83" s="3">
        <v>2020</v>
      </c>
      <c r="E83" s="3" t="s">
        <v>165</v>
      </c>
      <c r="F83" s="3" t="s">
        <v>36</v>
      </c>
      <c r="G83" s="6" t="s">
        <v>198</v>
      </c>
      <c r="H83" s="3" t="s">
        <v>167</v>
      </c>
      <c r="I83" s="9"/>
      <c r="J83" s="7">
        <v>1.369</v>
      </c>
      <c r="K83" s="3" t="s">
        <v>168</v>
      </c>
      <c r="L83" s="3" t="s">
        <v>169</v>
      </c>
      <c r="M83" s="6" t="s">
        <v>170</v>
      </c>
      <c r="N83" s="9"/>
      <c r="O83" s="9"/>
      <c r="P83" s="7">
        <v>1.34</v>
      </c>
      <c r="Q83" s="7">
        <v>1.399</v>
      </c>
      <c r="R83" s="3">
        <v>10</v>
      </c>
      <c r="S83" s="10">
        <f t="shared" si="8"/>
        <v>3.1408054630631184E-2</v>
      </c>
      <c r="T83" s="11">
        <f t="shared" si="9"/>
        <v>1.1059770090322595E-3</v>
      </c>
      <c r="U83" s="11">
        <f t="shared" si="10"/>
        <v>1.0923945073210099E-3</v>
      </c>
      <c r="V83" s="10">
        <f t="shared" si="11"/>
        <v>1.0991857581766347E-3</v>
      </c>
    </row>
    <row r="84" spans="1:22" x14ac:dyDescent="0.25">
      <c r="A84" s="41" t="s">
        <v>164</v>
      </c>
      <c r="B84" s="3" t="s">
        <v>78</v>
      </c>
      <c r="C84" s="3" t="s">
        <v>77</v>
      </c>
      <c r="D84" s="3">
        <v>2020</v>
      </c>
      <c r="E84" s="3" t="s">
        <v>165</v>
      </c>
      <c r="F84" s="3" t="s">
        <v>36</v>
      </c>
      <c r="G84" s="6" t="s">
        <v>199</v>
      </c>
      <c r="H84" s="3" t="s">
        <v>167</v>
      </c>
      <c r="I84" s="9"/>
      <c r="J84" s="7">
        <v>1.2609999999999999</v>
      </c>
      <c r="K84" s="3" t="s">
        <v>168</v>
      </c>
      <c r="L84" s="3" t="s">
        <v>169</v>
      </c>
      <c r="M84" s="6" t="s">
        <v>200</v>
      </c>
      <c r="N84" s="9"/>
      <c r="O84" s="9"/>
      <c r="P84" s="7">
        <v>1.2330000000000001</v>
      </c>
      <c r="Q84" s="7">
        <v>1.2889999999999999</v>
      </c>
      <c r="R84" s="3">
        <v>10</v>
      </c>
      <c r="S84" s="10">
        <f t="shared" si="8"/>
        <v>2.3190505698278244E-2</v>
      </c>
      <c r="T84" s="11">
        <f t="shared" si="9"/>
        <v>1.12049321297285E-3</v>
      </c>
      <c r="U84" s="11">
        <f t="shared" si="10"/>
        <v>1.1456547347232201E-3</v>
      </c>
      <c r="V84" s="10">
        <f t="shared" si="11"/>
        <v>1.133073973848035E-3</v>
      </c>
    </row>
    <row r="85" spans="1:22" x14ac:dyDescent="0.25">
      <c r="A85" s="41" t="s">
        <v>164</v>
      </c>
      <c r="B85" s="3" t="s">
        <v>78</v>
      </c>
      <c r="C85" s="3" t="s">
        <v>77</v>
      </c>
      <c r="D85" s="3">
        <v>2020</v>
      </c>
      <c r="E85" s="3" t="s">
        <v>165</v>
      </c>
      <c r="F85" s="3" t="s">
        <v>36</v>
      </c>
      <c r="G85" s="6" t="s">
        <v>201</v>
      </c>
      <c r="H85" s="3" t="s">
        <v>167</v>
      </c>
      <c r="I85" s="9"/>
      <c r="J85" s="7">
        <v>1.347</v>
      </c>
      <c r="K85" s="3" t="s">
        <v>168</v>
      </c>
      <c r="L85" s="3" t="s">
        <v>169</v>
      </c>
      <c r="M85" s="6" t="s">
        <v>180</v>
      </c>
      <c r="N85" s="9"/>
      <c r="O85" s="9"/>
      <c r="P85" s="7">
        <v>1.32</v>
      </c>
      <c r="Q85" s="7">
        <v>1.375</v>
      </c>
      <c r="R85" s="3">
        <v>10</v>
      </c>
      <c r="S85" s="10">
        <f t="shared" si="8"/>
        <v>2.978798974282269E-2</v>
      </c>
      <c r="T85" s="11">
        <f t="shared" si="9"/>
        <v>1.0496853923626381E-3</v>
      </c>
      <c r="U85" s="11">
        <f t="shared" si="10"/>
        <v>1.0330694300993545E-3</v>
      </c>
      <c r="V85" s="10">
        <f t="shared" si="11"/>
        <v>1.0413774112309963E-3</v>
      </c>
    </row>
    <row r="86" spans="1:22" x14ac:dyDescent="0.25">
      <c r="A86" s="41" t="s">
        <v>164</v>
      </c>
      <c r="B86" s="3" t="s">
        <v>78</v>
      </c>
      <c r="C86" s="3" t="s">
        <v>77</v>
      </c>
      <c r="D86" s="3">
        <v>2020</v>
      </c>
      <c r="E86" s="3" t="s">
        <v>165</v>
      </c>
      <c r="F86" s="3" t="s">
        <v>36</v>
      </c>
      <c r="G86" s="6" t="s">
        <v>202</v>
      </c>
      <c r="H86" s="3" t="s">
        <v>167</v>
      </c>
      <c r="I86" s="9"/>
      <c r="J86" s="7">
        <v>1.268</v>
      </c>
      <c r="K86" s="3" t="s">
        <v>168</v>
      </c>
      <c r="L86" s="3" t="s">
        <v>169</v>
      </c>
      <c r="M86" s="6" t="s">
        <v>203</v>
      </c>
      <c r="N86" s="9"/>
      <c r="O86" s="9"/>
      <c r="P86" s="7">
        <v>1.2370000000000001</v>
      </c>
      <c r="Q86" s="7">
        <v>1.3</v>
      </c>
      <c r="R86" s="3">
        <v>10</v>
      </c>
      <c r="S86" s="10">
        <f t="shared" si="8"/>
        <v>2.3744085601503422E-2</v>
      </c>
      <c r="T86" s="11">
        <f t="shared" si="9"/>
        <v>1.2716024720641251E-3</v>
      </c>
      <c r="U86" s="11">
        <f t="shared" si="10"/>
        <v>1.2628450308511889E-3</v>
      </c>
      <c r="V86" s="10">
        <f t="shared" si="11"/>
        <v>1.267223751457657E-3</v>
      </c>
    </row>
    <row r="87" spans="1:22" x14ac:dyDescent="0.25">
      <c r="A87" s="41" t="s">
        <v>164</v>
      </c>
      <c r="B87" s="3" t="s">
        <v>78</v>
      </c>
      <c r="C87" s="3" t="s">
        <v>77</v>
      </c>
      <c r="D87" s="3">
        <v>2020</v>
      </c>
      <c r="E87" s="3" t="s">
        <v>165</v>
      </c>
      <c r="F87" s="3" t="s">
        <v>36</v>
      </c>
      <c r="G87" s="6" t="s">
        <v>204</v>
      </c>
      <c r="H87" s="3" t="s">
        <v>167</v>
      </c>
      <c r="I87" s="9"/>
      <c r="J87" s="7">
        <v>1.2310000000000001</v>
      </c>
      <c r="K87" s="3" t="s">
        <v>168</v>
      </c>
      <c r="L87" s="3" t="s">
        <v>169</v>
      </c>
      <c r="M87" s="6" t="s">
        <v>205</v>
      </c>
      <c r="N87" s="9"/>
      <c r="O87" s="9"/>
      <c r="P87" s="7">
        <v>1.18</v>
      </c>
      <c r="Q87" s="7">
        <v>1.284</v>
      </c>
      <c r="R87" s="3">
        <v>10</v>
      </c>
      <c r="S87" s="10">
        <f t="shared" si="8"/>
        <v>2.0782684720231655E-2</v>
      </c>
      <c r="T87" s="11">
        <f t="shared" si="9"/>
        <v>2.1506815339516782E-3</v>
      </c>
      <c r="U87" s="11">
        <f t="shared" si="10"/>
        <v>2.1587963635073073E-3</v>
      </c>
      <c r="V87" s="10">
        <f t="shared" si="11"/>
        <v>2.1547389487294928E-3</v>
      </c>
    </row>
    <row r="88" spans="1:22" ht="14.4" customHeight="1" x14ac:dyDescent="0.25">
      <c r="A88" s="41" t="s">
        <v>164</v>
      </c>
      <c r="B88" s="3" t="s">
        <v>78</v>
      </c>
      <c r="C88" s="3" t="s">
        <v>77</v>
      </c>
      <c r="D88" s="3">
        <v>2020</v>
      </c>
      <c r="E88" s="3" t="s">
        <v>165</v>
      </c>
      <c r="F88" s="3" t="s">
        <v>36</v>
      </c>
      <c r="G88" s="6" t="s">
        <v>126</v>
      </c>
      <c r="H88" s="3" t="s">
        <v>167</v>
      </c>
      <c r="I88" s="9"/>
      <c r="J88" s="7">
        <v>1.0660000000000001</v>
      </c>
      <c r="K88" s="3" t="s">
        <v>168</v>
      </c>
      <c r="L88" s="3" t="s">
        <v>169</v>
      </c>
      <c r="M88" s="6" t="s">
        <v>170</v>
      </c>
      <c r="N88" s="9"/>
      <c r="O88" s="9"/>
      <c r="P88" s="7">
        <v>1.0580000000000001</v>
      </c>
      <c r="Q88" s="7">
        <v>1.0740000000000001</v>
      </c>
      <c r="R88" s="3">
        <v>10</v>
      </c>
      <c r="S88" s="10">
        <f t="shared" si="8"/>
        <v>6.3913325743652858E-3</v>
      </c>
      <c r="T88" s="11">
        <f t="shared" si="9"/>
        <v>3.8146277260306833E-4</v>
      </c>
      <c r="U88" s="11">
        <f t="shared" si="10"/>
        <v>3.8433634222169227E-4</v>
      </c>
      <c r="V88" s="10">
        <f t="shared" si="11"/>
        <v>3.8289955741238027E-4</v>
      </c>
    </row>
    <row r="89" spans="1:22" ht="14.4" customHeight="1" x14ac:dyDescent="0.25">
      <c r="A89" s="41" t="s">
        <v>164</v>
      </c>
      <c r="B89" s="3" t="s">
        <v>78</v>
      </c>
      <c r="C89" s="3" t="s">
        <v>77</v>
      </c>
      <c r="D89" s="3">
        <v>2020</v>
      </c>
      <c r="E89" s="3" t="s">
        <v>165</v>
      </c>
      <c r="F89" s="3" t="s">
        <v>36</v>
      </c>
      <c r="G89" s="6" t="s">
        <v>113</v>
      </c>
      <c r="H89" s="3" t="s">
        <v>167</v>
      </c>
      <c r="I89" s="9"/>
      <c r="J89" s="7">
        <v>1.0680000000000001</v>
      </c>
      <c r="K89" s="3" t="s">
        <v>168</v>
      </c>
      <c r="L89" s="3" t="s">
        <v>169</v>
      </c>
      <c r="M89" s="6" t="s">
        <v>200</v>
      </c>
      <c r="N89" s="9"/>
      <c r="O89" s="9"/>
      <c r="P89" s="7">
        <v>1.054</v>
      </c>
      <c r="Q89" s="7">
        <v>1.083</v>
      </c>
      <c r="R89" s="3">
        <v>10</v>
      </c>
      <c r="S89" s="10">
        <f t="shared" si="8"/>
        <v>6.5787740538003157E-3</v>
      </c>
      <c r="T89" s="11">
        <f t="shared" si="9"/>
        <v>7.1159323881889592E-4</v>
      </c>
      <c r="U89" s="11">
        <f t="shared" si="10"/>
        <v>6.7322910300165963E-4</v>
      </c>
      <c r="V89" s="10">
        <f t="shared" si="11"/>
        <v>6.9241117091027777E-4</v>
      </c>
    </row>
    <row r="90" spans="1:22" ht="14.4" customHeight="1" x14ac:dyDescent="0.25">
      <c r="A90" s="41" t="s">
        <v>164</v>
      </c>
      <c r="B90" s="3" t="s">
        <v>78</v>
      </c>
      <c r="C90" s="3" t="s">
        <v>77</v>
      </c>
      <c r="D90" s="3">
        <v>2020</v>
      </c>
      <c r="E90" s="3" t="s">
        <v>165</v>
      </c>
      <c r="F90" s="3" t="s">
        <v>36</v>
      </c>
      <c r="G90" s="6" t="s">
        <v>114</v>
      </c>
      <c r="H90" s="3" t="s">
        <v>167</v>
      </c>
      <c r="I90" s="9"/>
      <c r="J90" s="7">
        <v>1.0620000000000001</v>
      </c>
      <c r="K90" s="3" t="s">
        <v>168</v>
      </c>
      <c r="L90" s="3" t="s">
        <v>169</v>
      </c>
      <c r="M90" s="6" t="s">
        <v>180</v>
      </c>
      <c r="N90" s="9"/>
      <c r="O90" s="9"/>
      <c r="P90" s="7">
        <v>1.0549999999999999</v>
      </c>
      <c r="Q90" s="7">
        <v>1.069</v>
      </c>
      <c r="R90" s="3">
        <v>10</v>
      </c>
      <c r="S90" s="10">
        <f t="shared" si="8"/>
        <v>6.015392281974714E-3</v>
      </c>
      <c r="T90" s="11">
        <f t="shared" si="9"/>
        <v>3.3518924607964197E-4</v>
      </c>
      <c r="U90" s="11">
        <f t="shared" si="10"/>
        <v>3.3740591284272365E-4</v>
      </c>
      <c r="V90" s="10">
        <f t="shared" si="11"/>
        <v>3.3629757946118281E-4</v>
      </c>
    </row>
    <row r="91" spans="1:22" ht="14.4" customHeight="1" x14ac:dyDescent="0.25">
      <c r="A91" s="41" t="s">
        <v>164</v>
      </c>
      <c r="B91" s="3" t="s">
        <v>78</v>
      </c>
      <c r="C91" s="3" t="s">
        <v>77</v>
      </c>
      <c r="D91" s="3">
        <v>2020</v>
      </c>
      <c r="E91" s="3" t="s">
        <v>165</v>
      </c>
      <c r="F91" s="3" t="s">
        <v>36</v>
      </c>
      <c r="G91" s="6" t="s">
        <v>115</v>
      </c>
      <c r="H91" s="3" t="s">
        <v>167</v>
      </c>
      <c r="I91" s="9"/>
      <c r="J91" s="7">
        <v>1.0760000000000001</v>
      </c>
      <c r="K91" s="3" t="s">
        <v>168</v>
      </c>
      <c r="L91" s="3" t="s">
        <v>169</v>
      </c>
      <c r="M91" s="6" t="s">
        <v>203</v>
      </c>
      <c r="N91" s="9"/>
      <c r="O91" s="9"/>
      <c r="P91" s="7">
        <v>1.0649999999999999</v>
      </c>
      <c r="Q91" s="7">
        <v>1.0880000000000001</v>
      </c>
      <c r="R91" s="3">
        <v>10</v>
      </c>
      <c r="S91" s="10">
        <f t="shared" si="8"/>
        <v>7.3250461739592741E-3</v>
      </c>
      <c r="T91" s="11">
        <f t="shared" si="9"/>
        <v>5.6585136194684741E-4</v>
      </c>
      <c r="U91" s="11">
        <f t="shared" si="10"/>
        <v>5.2426849888797741E-4</v>
      </c>
      <c r="V91" s="10">
        <f t="shared" si="11"/>
        <v>5.4505993041741247E-4</v>
      </c>
    </row>
    <row r="92" spans="1:22" ht="14.4" customHeight="1" x14ac:dyDescent="0.25">
      <c r="A92" s="41" t="s">
        <v>164</v>
      </c>
      <c r="B92" s="3" t="s">
        <v>78</v>
      </c>
      <c r="C92" s="3" t="s">
        <v>77</v>
      </c>
      <c r="D92" s="3">
        <v>2020</v>
      </c>
      <c r="E92" s="3" t="s">
        <v>165</v>
      </c>
      <c r="F92" s="3" t="s">
        <v>36</v>
      </c>
      <c r="G92" s="6" t="s">
        <v>116</v>
      </c>
      <c r="H92" s="3" t="s">
        <v>167</v>
      </c>
      <c r="I92" s="9"/>
      <c r="J92" s="7">
        <v>1.0720000000000001</v>
      </c>
      <c r="K92" s="3" t="s">
        <v>168</v>
      </c>
      <c r="L92" s="3" t="s">
        <v>169</v>
      </c>
      <c r="M92" s="6" t="s">
        <v>205</v>
      </c>
      <c r="N92" s="9"/>
      <c r="O92" s="9"/>
      <c r="P92" s="7">
        <v>1.0609999999999999</v>
      </c>
      <c r="Q92" s="7">
        <v>1.0820000000000001</v>
      </c>
      <c r="R92" s="3">
        <v>10</v>
      </c>
      <c r="S92" s="10">
        <f t="shared" si="8"/>
        <v>6.9526062648610307E-3</v>
      </c>
      <c r="T92" s="11">
        <f t="shared" si="9"/>
        <v>4.7373049875916039E-4</v>
      </c>
      <c r="U92" s="11">
        <f t="shared" si="10"/>
        <v>5.2623484779409577E-4</v>
      </c>
      <c r="V92" s="10">
        <f t="shared" si="11"/>
        <v>4.9998267327662808E-4</v>
      </c>
    </row>
  </sheetData>
  <phoneticPr fontId="19" type="noConversion"/>
  <pageMargins left="0.7" right="0.7" top="0.75" bottom="0.75" header="0.3" footer="0.3"/>
  <pageSetup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2C0D2C364DA4B99B711280FBD1E6F" ma:contentTypeVersion="14" ma:contentTypeDescription="Create a new document." ma:contentTypeScope="" ma:versionID="8a759ced8d0eb9693cf645c73447d95f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9c254b38-92ae-48a1-bae0-ec793ef7253f" xmlns:ns6="d19b011a-9547-41aa-9962-e23ce77c223e" targetNamespace="http://schemas.microsoft.com/office/2006/metadata/properties" ma:root="true" ma:fieldsID="14ec32567a5cf5eb87cf2aff5d0af8ea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9c254b38-92ae-48a1-bae0-ec793ef7253f"/>
    <xsd:import namespace="d19b011a-9547-41aa-9962-e23ce77c223e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5:MediaServiceMetadata" minOccurs="0"/>
                <xsd:element ref="ns5:MediaServiceFastMetadata" minOccurs="0"/>
                <xsd:element ref="ns6:SharedWithUsers" minOccurs="0"/>
                <xsd:element ref="ns6:SharedWithDetails" minOccurs="0"/>
                <xsd:element ref="ns5:MediaServiceAutoTag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lcf76f155ced4ddcb4097134ff3c332f" minOccurs="0"/>
                <xsd:element ref="ns5:MediaServiceObjectDetectorVersions" minOccurs="0"/>
                <xsd:element ref="ns5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fe0f50f7-2f0c-4476-bab3-c49f5845a4db}" ma:internalName="TaxCatchAllLabel" ma:readOnly="true" ma:showField="CatchAllDataLabel" ma:web="d19b011a-9547-41aa-9962-e23ce77c22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fe0f50f7-2f0c-4476-bab3-c49f5845a4db}" ma:internalName="TaxCatchAll" ma:showField="CatchAllData" ma:web="d19b011a-9547-41aa-9962-e23ce77c22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54b38-92ae-48a1-bae0-ec793ef72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7" nillable="true" ma:taxonomy="true" ma:internalName="lcf76f155ced4ddcb4097134ff3c332f" ma:taxonomyFieldName="MediaServiceImageTags" ma:displayName="Image Tags" ma:readOnly="false" ma:fieldId="{5cf76f15-5ced-4ddc-b409-7134ff3c332f}" ma:taxonomyMulti="true" ma:sspId="29f62856-1543-49d4-a736-4569d363f5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3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b011a-9547-41aa-9962-e23ce77c223e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2015-11-05T17:30:17+00:00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 xsi:nil="true"/>
    <SharedWithUsers xmlns="d19b011a-9547-41aa-9962-e23ce77c223e">
      <UserInfo>
        <DisplayName>Mancini, Gia</DisplayName>
        <AccountId>29</AccountId>
        <AccountType/>
      </UserInfo>
    </SharedWithUsers>
    <lcf76f155ced4ddcb4097134ff3c332f xmlns="9c254b38-92ae-48a1-bae0-ec793ef7253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B128042-AE17-483A-96E4-71F3487147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820448-556F-48D8-BCF7-F5DC1ABC04E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1740B11-D6A2-4397-ADAD-51A1B2F80A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9c254b38-92ae-48a1-bae0-ec793ef7253f"/>
    <ds:schemaRef ds:uri="d19b011a-9547-41aa-9962-e23ce77c2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C12CDBE-D292-43C6-88DF-137783822167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http://schemas.microsoft.com/sharepoint/v3"/>
    <ds:schemaRef ds:uri="4ffa91fb-a0ff-4ac5-b2db-65c790d184a4"/>
    <ds:schemaRef ds:uri="http://schemas.microsoft.com/sharepoint.v3"/>
    <ds:schemaRef ds:uri="d19b011a-9547-41aa-9962-e23ce77c223e"/>
    <ds:schemaRef ds:uri="9c254b38-92ae-48a1-bae0-ec793ef725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Study Info</vt:lpstr>
      <vt:lpstr>HIFs (for import)</vt:lpstr>
      <vt:lpstr>QC_Beta calcs (linear)</vt:lpstr>
    </vt:vector>
  </TitlesOfParts>
  <Manager/>
  <Company>EPA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svoorhee</dc:creator>
  <cp:keywords/>
  <dc:description/>
  <cp:lastModifiedBy>Chan, Elizabeth</cp:lastModifiedBy>
  <cp:revision/>
  <dcterms:created xsi:type="dcterms:W3CDTF">2007-08-16T14:57:52Z</dcterms:created>
  <dcterms:modified xsi:type="dcterms:W3CDTF">2023-10-13T17:13:43Z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0x01010093E2C0D2C364DA4B99B711280FBD1E6F</vt:lpwstr>
  </property>
  <property fmtid="{D5CDD505-2E9C-101B-9397-08002B2CF9AE}" pid="3" name="TaxKeyword">
    <vt:lpwstr/>
  </property>
  <property fmtid="{D5CDD505-2E9C-101B-9397-08002B2CF9AE}" pid="4" name="EPA Subject">
    <vt:lpwstr/>
  </property>
  <property fmtid="{D5CDD505-2E9C-101B-9397-08002B2CF9AE}" pid="5" name="Document Type">
    <vt:lpwstr/>
  </property>
  <property fmtid="{D5CDD505-2E9C-101B-9397-08002B2CF9AE}" pid="6" name="e3f09c3df709400db2417a7161762d62">
    <vt:lpwstr/>
  </property>
  <property fmtid="{D5CDD505-2E9C-101B-9397-08002B2CF9AE}" pid="7" name="MediaServiceImageTags">
    <vt:lpwstr/>
  </property>
</Properties>
</file>