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mcdaniel_cameron_epa_gov/Documents/Legionella2023paper/"/>
    </mc:Choice>
  </mc:AlternateContent>
  <xr:revisionPtr revIDLastSave="0" documentId="8_{6ED88A89-5EF8-4512-B3AC-82C0E34A4DC5}" xr6:coauthVersionLast="47" xr6:coauthVersionMax="47" xr10:uidLastSave="{00000000-0000-0000-0000-000000000000}"/>
  <bookViews>
    <workbookView xWindow="-108" yWindow="-108" windowWidth="23256" windowHeight="12456" activeTab="3" xr2:uid="{EF0A1FFF-1515-4F7C-A892-9A2BE3C3F73A}"/>
  </bookViews>
  <sheets>
    <sheet name="Data Dictionary" sheetId="7" r:id="rId1"/>
    <sheet name="Aero 1" sheetId="1" r:id="rId2"/>
    <sheet name="Aero 2" sheetId="2" r:id="rId3"/>
    <sheet name="Aero 3" sheetId="3" r:id="rId4"/>
    <sheet name="IN 1" sheetId="4" r:id="rId5"/>
    <sheet name="IN 2 (dead mice noted)" sheetId="5" r:id="rId6"/>
    <sheet name="IN 3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6" l="1"/>
  <c r="H4" i="6"/>
  <c r="H5" i="6"/>
  <c r="H6" i="6"/>
  <c r="H2" i="6"/>
  <c r="G6" i="6"/>
  <c r="G5" i="6"/>
  <c r="G4" i="6"/>
  <c r="G3" i="6"/>
  <c r="G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9" i="6"/>
  <c r="C20" i="6"/>
  <c r="C23" i="6"/>
  <c r="C24" i="6"/>
  <c r="C25" i="6"/>
  <c r="C27" i="6"/>
  <c r="C2" i="6"/>
  <c r="H3" i="5"/>
  <c r="H4" i="5"/>
  <c r="H5" i="5"/>
  <c r="H2" i="5"/>
  <c r="G5" i="5"/>
  <c r="G4" i="5"/>
  <c r="G3" i="5"/>
  <c r="G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" i="5"/>
  <c r="H3" i="4"/>
  <c r="H4" i="4"/>
  <c r="H5" i="4"/>
  <c r="H2" i="4"/>
  <c r="G6" i="4"/>
  <c r="G5" i="4"/>
  <c r="G4" i="4"/>
  <c r="G3" i="4"/>
  <c r="G2" i="4"/>
  <c r="C3" i="4"/>
  <c r="C4" i="4"/>
  <c r="C5" i="4"/>
  <c r="C6" i="4"/>
  <c r="C7" i="4"/>
  <c r="C8" i="4"/>
  <c r="C9" i="4"/>
  <c r="C10" i="4"/>
  <c r="C11" i="4"/>
  <c r="C12" i="4"/>
  <c r="C13" i="4"/>
  <c r="C2" i="4"/>
  <c r="G6" i="3"/>
  <c r="C3" i="3"/>
  <c r="C4" i="3"/>
  <c r="C5" i="3"/>
  <c r="C6" i="3"/>
  <c r="G3" i="3" s="1"/>
  <c r="H3" i="3" s="1"/>
  <c r="C7" i="3"/>
  <c r="C8" i="3"/>
  <c r="C9" i="3"/>
  <c r="C10" i="3"/>
  <c r="G4" i="3" s="1"/>
  <c r="H4" i="3" s="1"/>
  <c r="C11" i="3"/>
  <c r="C12" i="3"/>
  <c r="C13" i="3"/>
  <c r="C14" i="3"/>
  <c r="G5" i="3" s="1"/>
  <c r="H5" i="3" s="1"/>
  <c r="C15" i="3"/>
  <c r="C2" i="3"/>
  <c r="G2" i="3" s="1"/>
  <c r="H2" i="3" s="1"/>
  <c r="H3" i="2"/>
  <c r="H5" i="2"/>
  <c r="H6" i="2"/>
  <c r="H2" i="2"/>
  <c r="G6" i="2"/>
  <c r="G5" i="2"/>
  <c r="G4" i="2"/>
  <c r="G3" i="2"/>
  <c r="G2" i="2"/>
  <c r="C3" i="2"/>
  <c r="C4" i="2"/>
  <c r="C5" i="2"/>
  <c r="C6" i="2"/>
  <c r="C7" i="2"/>
  <c r="C8" i="2"/>
  <c r="C9" i="2"/>
  <c r="C11" i="2"/>
  <c r="C21" i="2"/>
  <c r="C24" i="2"/>
  <c r="C2" i="2"/>
  <c r="H3" i="1"/>
  <c r="H4" i="1"/>
  <c r="H5" i="1"/>
  <c r="H6" i="1"/>
  <c r="H2" i="1"/>
  <c r="G6" i="1"/>
  <c r="G5" i="1"/>
  <c r="G4" i="1"/>
  <c r="G3" i="1"/>
  <c r="G2" i="1"/>
  <c r="C3" i="1"/>
  <c r="C5" i="1"/>
  <c r="C6" i="1"/>
  <c r="C7" i="1"/>
  <c r="C8" i="1"/>
  <c r="C9" i="1"/>
  <c r="C10" i="1"/>
  <c r="C11" i="1"/>
  <c r="C12" i="1"/>
  <c r="C13" i="1"/>
  <c r="C14" i="1"/>
  <c r="C15" i="1"/>
  <c r="C16" i="1"/>
  <c r="C18" i="1"/>
  <c r="C19" i="1"/>
  <c r="C20" i="1"/>
  <c r="C24" i="1"/>
  <c r="C2" i="1"/>
</calcChain>
</file>

<file path=xl/sharedStrings.xml><?xml version="1.0" encoding="utf-8"?>
<sst xmlns="http://schemas.openxmlformats.org/spreadsheetml/2006/main" count="45" uniqueCount="10">
  <si>
    <t>HPI</t>
  </si>
  <si>
    <t>DEAD</t>
  </si>
  <si>
    <t>CFU/lung</t>
  </si>
  <si>
    <t>Mouse</t>
  </si>
  <si>
    <t>log10 CFU/lung</t>
  </si>
  <si>
    <t>Hours post infection (HPI)</t>
  </si>
  <si>
    <t>Average CFU/lung</t>
  </si>
  <si>
    <t>Average log10 CFU/mL</t>
  </si>
  <si>
    <t>Hours Post Infection</t>
  </si>
  <si>
    <t>Average log10 CFU/lung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</si>
</sst>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0</xdr:row>
      <xdr:rowOff>91440</xdr:rowOff>
    </xdr:from>
    <xdr:to>
      <xdr:col>13</xdr:col>
      <xdr:colOff>403860</xdr:colOff>
      <xdr:row>15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339556-1054-5F06-86A2-C8D36C49927A}"/>
            </a:ext>
          </a:extLst>
        </xdr:cNvPr>
        <xdr:cNvSpPr txBox="1"/>
      </xdr:nvSpPr>
      <xdr:spPr>
        <a:xfrm>
          <a:off x="358140" y="91440"/>
          <a:ext cx="7970520" cy="278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 Dictionary</a:t>
          </a:r>
        </a:p>
        <a:p>
          <a:r>
            <a:rPr lang="en-US" sz="1100"/>
            <a:t>A</a:t>
          </a:r>
          <a:r>
            <a:rPr lang="en-US" sz="1100" baseline="0"/>
            <a:t> detailing of the CFU/lung for each lung processed during this study.  </a:t>
          </a:r>
        </a:p>
        <a:p>
          <a:r>
            <a:rPr lang="en-US" sz="1100" baseline="0"/>
            <a:t>- Tabs notate individual experiments</a:t>
          </a:r>
        </a:p>
        <a:p>
          <a:r>
            <a:rPr lang="en-US" sz="1100" baseline="0"/>
            <a:t>- Each follows a similar format</a:t>
          </a:r>
        </a:p>
        <a:p>
          <a:r>
            <a:rPr lang="en-US" sz="1100" baseline="0"/>
            <a:t>	Column A: The numerical tag for a given mouse</a:t>
          </a:r>
        </a:p>
        <a:p>
          <a:r>
            <a:rPr lang="en-US" sz="1100" baseline="0"/>
            <a:t>	Column B: The hours post infection at which the mouse was euthanized (or found dead)</a:t>
          </a:r>
        </a:p>
        <a:p>
          <a:r>
            <a:rPr lang="en-US" sz="1100" baseline="0"/>
            <a:t>	Column C: The CFU/lung for a given mouse.  This value was averaged over three platings.</a:t>
          </a:r>
        </a:p>
        <a:p>
          <a:r>
            <a:rPr lang="en-US" sz="1100" baseline="0"/>
            <a:t>	Column D: The CFU/lung converted to log</a:t>
          </a:r>
          <a:r>
            <a:rPr lang="en-US" sz="1100" baseline="-25000"/>
            <a:t>10</a:t>
          </a:r>
          <a:r>
            <a:rPr lang="en-US" sz="1100" baseline="0"/>
            <a:t> for ease of plotting (transformation of Column C)</a:t>
          </a:r>
        </a:p>
        <a:p>
          <a:r>
            <a:rPr lang="en-US" sz="1100" baseline="0"/>
            <a:t>	Column E: Indicates if mouse was found dead at their respective timepoint.  See IN 2</a:t>
          </a:r>
        </a:p>
        <a:p>
          <a:r>
            <a:rPr lang="en-US" sz="1100" baseline="0"/>
            <a:t>	Column F: The hours post infection, listed again for coordination with Column G and H</a:t>
          </a:r>
        </a:p>
        <a:p>
          <a:r>
            <a:rPr lang="en-US" sz="1100" baseline="0"/>
            <a:t>	Column G: An average of the CFU/lung for a given timepoint</a:t>
          </a:r>
        </a:p>
        <a:p>
          <a:r>
            <a:rPr lang="en-US" sz="1100" baseline="0"/>
            <a:t>	Column H: The log</a:t>
          </a:r>
          <a:r>
            <a:rPr lang="en-US" sz="1100" baseline="-25000"/>
            <a:t>10</a:t>
          </a:r>
          <a:r>
            <a:rPr lang="en-US" sz="1100" baseline="0"/>
            <a:t> transformation of Column G</a:t>
          </a:r>
        </a:p>
        <a:p>
          <a:r>
            <a:rPr lang="en-US" sz="1100" baseline="0"/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7E9E-8C01-4543-AB95-45A9468E9334}">
  <dimension ref="A1:K25"/>
  <sheetViews>
    <sheetView workbookViewId="0"/>
  </sheetViews>
  <sheetFormatPr defaultRowHeight="14.4" x14ac:dyDescent="0.3"/>
  <sheetData>
    <row r="1" spans="1: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DE26E-AA5D-461F-A0D5-FA1C2DDE24FF}">
  <dimension ref="A1:H26"/>
  <sheetViews>
    <sheetView workbookViewId="0">
      <selection activeCell="K1" sqref="K1"/>
    </sheetView>
  </sheetViews>
  <sheetFormatPr defaultRowHeight="14.4" x14ac:dyDescent="0.3"/>
  <cols>
    <col min="1" max="1" width="6.5546875" style="1" bestFit="1" customWidth="1"/>
    <col min="2" max="2" width="22.109375" style="1" bestFit="1" customWidth="1"/>
    <col min="3" max="3" width="12" style="1" bestFit="1" customWidth="1"/>
    <col min="4" max="4" width="13.44140625" style="1" bestFit="1" customWidth="1"/>
    <col min="5" max="5" width="8.88671875" style="1"/>
    <col min="6" max="6" width="3.77734375" style="1" bestFit="1" customWidth="1"/>
    <col min="7" max="7" width="15.5546875" style="1" bestFit="1" customWidth="1"/>
    <col min="8" max="8" width="19.6640625" style="1" bestFit="1" customWidth="1"/>
    <col min="9" max="16384" width="8.88671875" style="1"/>
  </cols>
  <sheetData>
    <row r="1" spans="1:8" x14ac:dyDescent="0.3">
      <c r="A1" s="1" t="s">
        <v>3</v>
      </c>
      <c r="B1" s="1" t="s">
        <v>5</v>
      </c>
      <c r="C1" s="1" t="s">
        <v>2</v>
      </c>
      <c r="D1" s="1" t="s">
        <v>4</v>
      </c>
      <c r="F1" s="1" t="s">
        <v>0</v>
      </c>
      <c r="G1" s="1" t="s">
        <v>6</v>
      </c>
      <c r="H1" s="1" t="s">
        <v>9</v>
      </c>
    </row>
    <row r="2" spans="1:8" x14ac:dyDescent="0.3">
      <c r="A2" s="1">
        <v>1</v>
      </c>
      <c r="B2" s="1">
        <v>1</v>
      </c>
      <c r="C2" s="1">
        <f>10^(D2)</f>
        <v>573.3333333333336</v>
      </c>
      <c r="D2" s="1">
        <v>2.7584071921878865</v>
      </c>
      <c r="F2" s="1">
        <v>1</v>
      </c>
      <c r="G2" s="1">
        <f>AVERAGE(C2:C6)</f>
        <v>514.66666666666697</v>
      </c>
      <c r="H2" s="1">
        <f>LOG10(G2)</f>
        <v>2.711526041280055</v>
      </c>
    </row>
    <row r="3" spans="1:8" x14ac:dyDescent="0.3">
      <c r="A3" s="1">
        <v>2</v>
      </c>
      <c r="B3" s="1">
        <v>1</v>
      </c>
      <c r="C3" s="1">
        <f t="shared" ref="C3:C24" si="0">10^(D3)</f>
        <v>733.3333333333336</v>
      </c>
      <c r="D3" s="1">
        <v>2.8653014261025436</v>
      </c>
      <c r="F3" s="1">
        <v>24</v>
      </c>
      <c r="G3" s="1">
        <f>AVERAGE(C7:C11)</f>
        <v>306.6666666666668</v>
      </c>
      <c r="H3" s="1">
        <f t="shared" ref="H3:H6" si="1">LOG10(G3)</f>
        <v>2.486666572625893</v>
      </c>
    </row>
    <row r="4" spans="1:8" x14ac:dyDescent="0.3">
      <c r="A4" s="1">
        <v>3</v>
      </c>
      <c r="B4" s="1">
        <v>1</v>
      </c>
      <c r="C4" s="1">
        <v>0</v>
      </c>
      <c r="D4" s="1">
        <v>0</v>
      </c>
      <c r="F4" s="1">
        <v>48</v>
      </c>
      <c r="G4" s="1">
        <f>AVERAGE(C12:C16)</f>
        <v>82.666666666666657</v>
      </c>
      <c r="H4" s="1">
        <f t="shared" si="1"/>
        <v>1.9173304261065538</v>
      </c>
    </row>
    <row r="5" spans="1:8" x14ac:dyDescent="0.3">
      <c r="A5" s="1">
        <v>4</v>
      </c>
      <c r="B5" s="1">
        <v>1</v>
      </c>
      <c r="C5" s="1">
        <f t="shared" si="0"/>
        <v>800.00000000000057</v>
      </c>
      <c r="D5" s="1">
        <v>2.9030899869919438</v>
      </c>
      <c r="F5" s="1">
        <v>72</v>
      </c>
      <c r="G5" s="1">
        <f>AVERAGE(C17:C21)</f>
        <v>18.666666666666675</v>
      </c>
      <c r="H5" s="1">
        <f t="shared" si="1"/>
        <v>1.2710667722865381</v>
      </c>
    </row>
    <row r="6" spans="1:8" x14ac:dyDescent="0.3">
      <c r="A6" s="1">
        <v>5</v>
      </c>
      <c r="B6" s="1">
        <v>1</v>
      </c>
      <c r="C6" s="1">
        <f t="shared" si="0"/>
        <v>466.66666666666686</v>
      </c>
      <c r="D6" s="1">
        <v>2.6690067809585756</v>
      </c>
      <c r="F6" s="1">
        <v>96</v>
      </c>
      <c r="G6" s="1">
        <f>AVERAGE(C22:C26)</f>
        <v>5.3333333333333339</v>
      </c>
      <c r="H6" s="1">
        <f t="shared" si="1"/>
        <v>0.72699872793626241</v>
      </c>
    </row>
    <row r="7" spans="1:8" x14ac:dyDescent="0.3">
      <c r="A7" s="1">
        <v>6</v>
      </c>
      <c r="B7" s="1">
        <v>24</v>
      </c>
      <c r="C7" s="1">
        <f t="shared" si="0"/>
        <v>600</v>
      </c>
      <c r="D7" s="1">
        <v>2.7781512503836434</v>
      </c>
    </row>
    <row r="8" spans="1:8" x14ac:dyDescent="0.3">
      <c r="A8" s="1">
        <v>7</v>
      </c>
      <c r="B8" s="1">
        <v>24</v>
      </c>
      <c r="C8" s="1">
        <f t="shared" si="0"/>
        <v>133.33333333333337</v>
      </c>
      <c r="D8" s="1">
        <v>2.1249387366082999</v>
      </c>
    </row>
    <row r="9" spans="1:8" x14ac:dyDescent="0.3">
      <c r="A9" s="1">
        <v>8</v>
      </c>
      <c r="B9" s="1">
        <v>24</v>
      </c>
      <c r="C9" s="1">
        <f t="shared" si="0"/>
        <v>466.66666666666686</v>
      </c>
      <c r="D9" s="1">
        <v>2.6690067809585756</v>
      </c>
    </row>
    <row r="10" spans="1:8" x14ac:dyDescent="0.3">
      <c r="A10" s="1">
        <v>9</v>
      </c>
      <c r="B10" s="1">
        <v>24</v>
      </c>
      <c r="C10" s="1">
        <f t="shared" si="0"/>
        <v>280.0000000000004</v>
      </c>
      <c r="D10" s="1">
        <v>2.4471580313422194</v>
      </c>
    </row>
    <row r="11" spans="1:8" x14ac:dyDescent="0.3">
      <c r="A11" s="1">
        <v>10</v>
      </c>
      <c r="B11" s="1">
        <v>24</v>
      </c>
      <c r="C11" s="1">
        <f t="shared" si="0"/>
        <v>53.333333333333371</v>
      </c>
      <c r="D11" s="1">
        <v>1.7269987279362624</v>
      </c>
    </row>
    <row r="12" spans="1:8" x14ac:dyDescent="0.3">
      <c r="A12" s="1">
        <v>11</v>
      </c>
      <c r="B12" s="1">
        <v>48</v>
      </c>
      <c r="C12" s="1">
        <f t="shared" si="0"/>
        <v>159.99999999999994</v>
      </c>
      <c r="D12" s="1">
        <v>2.2041199826559246</v>
      </c>
    </row>
    <row r="13" spans="1:8" x14ac:dyDescent="0.3">
      <c r="A13" s="1">
        <v>12</v>
      </c>
      <c r="B13" s="1">
        <v>48</v>
      </c>
      <c r="C13" s="1">
        <f t="shared" si="0"/>
        <v>13.333333333333334</v>
      </c>
      <c r="D13" s="1">
        <v>1.1249387366082999</v>
      </c>
    </row>
    <row r="14" spans="1:8" x14ac:dyDescent="0.3">
      <c r="A14" s="1">
        <v>13</v>
      </c>
      <c r="B14" s="1">
        <v>48</v>
      </c>
      <c r="C14" s="1">
        <f t="shared" si="0"/>
        <v>40</v>
      </c>
      <c r="D14" s="1">
        <v>1.6020599913279623</v>
      </c>
    </row>
    <row r="15" spans="1:8" x14ac:dyDescent="0.3">
      <c r="A15" s="1">
        <v>14</v>
      </c>
      <c r="B15" s="1">
        <v>48</v>
      </c>
      <c r="C15" s="1">
        <f t="shared" si="0"/>
        <v>159.99999999999994</v>
      </c>
      <c r="D15" s="1">
        <v>2.2041199826559246</v>
      </c>
    </row>
    <row r="16" spans="1:8" x14ac:dyDescent="0.3">
      <c r="A16" s="1">
        <v>15</v>
      </c>
      <c r="B16" s="1">
        <v>48</v>
      </c>
      <c r="C16" s="1">
        <f t="shared" si="0"/>
        <v>40</v>
      </c>
      <c r="D16" s="1">
        <v>1.6020599913279623</v>
      </c>
    </row>
    <row r="17" spans="1:4" x14ac:dyDescent="0.3">
      <c r="A17" s="1">
        <v>16</v>
      </c>
      <c r="B17" s="1">
        <v>72</v>
      </c>
      <c r="C17" s="1">
        <v>0</v>
      </c>
      <c r="D17" s="1">
        <v>0</v>
      </c>
    </row>
    <row r="18" spans="1:4" x14ac:dyDescent="0.3">
      <c r="A18" s="1">
        <v>17</v>
      </c>
      <c r="B18" s="1">
        <v>72</v>
      </c>
      <c r="C18" s="1">
        <f t="shared" si="0"/>
        <v>13.333333333333334</v>
      </c>
      <c r="D18" s="1">
        <v>1.1249387366082999</v>
      </c>
    </row>
    <row r="19" spans="1:4" x14ac:dyDescent="0.3">
      <c r="A19" s="1">
        <v>18</v>
      </c>
      <c r="B19" s="1">
        <v>72</v>
      </c>
      <c r="C19" s="1">
        <f t="shared" si="0"/>
        <v>26.666666666666671</v>
      </c>
      <c r="D19" s="1">
        <v>1.4259687322722812</v>
      </c>
    </row>
    <row r="20" spans="1:4" x14ac:dyDescent="0.3">
      <c r="A20" s="1">
        <v>19</v>
      </c>
      <c r="B20" s="1">
        <v>72</v>
      </c>
      <c r="C20" s="1">
        <f t="shared" si="0"/>
        <v>53.333333333333371</v>
      </c>
      <c r="D20" s="1">
        <v>1.7269987279362624</v>
      </c>
    </row>
    <row r="21" spans="1:4" x14ac:dyDescent="0.3">
      <c r="A21" s="1">
        <v>20</v>
      </c>
      <c r="B21" s="1">
        <v>72</v>
      </c>
      <c r="C21" s="1">
        <v>0</v>
      </c>
      <c r="D21" s="1">
        <v>0</v>
      </c>
    </row>
    <row r="22" spans="1:4" x14ac:dyDescent="0.3">
      <c r="A22" s="1">
        <v>21</v>
      </c>
      <c r="B22" s="1">
        <v>96</v>
      </c>
      <c r="C22" s="1">
        <v>0</v>
      </c>
      <c r="D22" s="1">
        <v>0</v>
      </c>
    </row>
    <row r="23" spans="1:4" x14ac:dyDescent="0.3">
      <c r="A23" s="1">
        <v>22</v>
      </c>
      <c r="B23" s="1">
        <v>96</v>
      </c>
      <c r="C23" s="1">
        <v>0</v>
      </c>
      <c r="D23" s="1">
        <v>0</v>
      </c>
    </row>
    <row r="24" spans="1:4" x14ac:dyDescent="0.3">
      <c r="A24" s="1">
        <v>23</v>
      </c>
      <c r="B24" s="1">
        <v>96</v>
      </c>
      <c r="C24" s="1">
        <f t="shared" si="0"/>
        <v>26.666666666666671</v>
      </c>
      <c r="D24" s="1">
        <v>1.4259687322722812</v>
      </c>
    </row>
    <row r="25" spans="1:4" x14ac:dyDescent="0.3">
      <c r="A25" s="1">
        <v>24</v>
      </c>
      <c r="B25" s="1">
        <v>96</v>
      </c>
      <c r="C25" s="1">
        <v>0</v>
      </c>
      <c r="D25" s="1">
        <v>0</v>
      </c>
    </row>
    <row r="26" spans="1:4" x14ac:dyDescent="0.3">
      <c r="A26" s="1">
        <v>25</v>
      </c>
      <c r="B26" s="1">
        <v>96</v>
      </c>
      <c r="C26" s="1">
        <v>0</v>
      </c>
      <c r="D26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14F7-3A7E-43A1-89BD-C621B45E15F7}">
  <dimension ref="A1:H26"/>
  <sheetViews>
    <sheetView workbookViewId="0">
      <selection activeCell="G1" sqref="G1:H1"/>
    </sheetView>
  </sheetViews>
  <sheetFormatPr defaultRowHeight="14.4" x14ac:dyDescent="0.3"/>
  <cols>
    <col min="1" max="1" width="6.5546875" style="1" bestFit="1" customWidth="1"/>
    <col min="2" max="2" width="17.77734375" bestFit="1" customWidth="1"/>
    <col min="3" max="3" width="8.44140625" bestFit="1" customWidth="1"/>
    <col min="4" max="4" width="13.44140625" bestFit="1" customWidth="1"/>
    <col min="6" max="6" width="3.77734375" bestFit="1" customWidth="1"/>
    <col min="7" max="7" width="15.5546875" bestFit="1" customWidth="1"/>
    <col min="8" max="8" width="19.6640625" bestFit="1" customWidth="1"/>
  </cols>
  <sheetData>
    <row r="1" spans="1:8" x14ac:dyDescent="0.3">
      <c r="A1" s="1" t="s">
        <v>3</v>
      </c>
      <c r="B1" s="1" t="s">
        <v>8</v>
      </c>
      <c r="C1" s="1" t="s">
        <v>2</v>
      </c>
      <c r="D1" s="1" t="s">
        <v>4</v>
      </c>
      <c r="F1" s="1" t="s">
        <v>0</v>
      </c>
      <c r="G1" s="1" t="s">
        <v>6</v>
      </c>
      <c r="H1" s="1" t="s">
        <v>7</v>
      </c>
    </row>
    <row r="2" spans="1:8" x14ac:dyDescent="0.3">
      <c r="A2" s="1">
        <v>1</v>
      </c>
      <c r="B2" s="1">
        <v>1</v>
      </c>
      <c r="C2" s="1">
        <f>10^(D2)</f>
        <v>1733.3333333333346</v>
      </c>
      <c r="D2" s="1">
        <v>3.2388820889151368</v>
      </c>
      <c r="F2" s="1">
        <v>1</v>
      </c>
      <c r="G2">
        <f>AVERAGE(C2:C6)</f>
        <v>1066.6666666666672</v>
      </c>
      <c r="H2">
        <f>LOG10(G2)</f>
        <v>3.0280287236002437</v>
      </c>
    </row>
    <row r="3" spans="1:8" x14ac:dyDescent="0.3">
      <c r="A3" s="1">
        <v>2</v>
      </c>
      <c r="B3" s="1">
        <v>1</v>
      </c>
      <c r="C3" s="1">
        <f t="shared" ref="C3:C24" si="0">10^(D3)</f>
        <v>400.00000000000023</v>
      </c>
      <c r="D3" s="1">
        <v>2.6020599913279625</v>
      </c>
      <c r="F3" s="1">
        <v>24</v>
      </c>
      <c r="G3">
        <f>AVERAGE(C7:C11)</f>
        <v>101.33333333333337</v>
      </c>
      <c r="H3">
        <f t="shared" ref="H3:H6" si="1">LOG10(G3)</f>
        <v>2.0057523288890913</v>
      </c>
    </row>
    <row r="4" spans="1:8" x14ac:dyDescent="0.3">
      <c r="A4" s="1">
        <v>3</v>
      </c>
      <c r="B4" s="1">
        <v>1</v>
      </c>
      <c r="C4" s="1">
        <f t="shared" si="0"/>
        <v>1466.6666666666672</v>
      </c>
      <c r="D4" s="1">
        <v>3.1663314217665248</v>
      </c>
      <c r="F4" s="1">
        <v>48</v>
      </c>
      <c r="G4">
        <f>AVERAGE(C12:C16)</f>
        <v>0</v>
      </c>
      <c r="H4">
        <v>0</v>
      </c>
    </row>
    <row r="5" spans="1:8" x14ac:dyDescent="0.3">
      <c r="A5" s="1">
        <v>4</v>
      </c>
      <c r="B5" s="1">
        <v>1</v>
      </c>
      <c r="C5" s="1">
        <f t="shared" si="0"/>
        <v>1200</v>
      </c>
      <c r="D5" s="1">
        <v>3.0791812460476247</v>
      </c>
      <c r="F5" s="1">
        <v>72</v>
      </c>
      <c r="G5">
        <f>AVERAGE(C17:C21)</f>
        <v>26.666666666666675</v>
      </c>
      <c r="H5">
        <f t="shared" si="1"/>
        <v>1.4259687322722814</v>
      </c>
    </row>
    <row r="6" spans="1:8" x14ac:dyDescent="0.3">
      <c r="A6" s="1">
        <v>5</v>
      </c>
      <c r="B6" s="1">
        <v>1</v>
      </c>
      <c r="C6" s="1">
        <f t="shared" si="0"/>
        <v>533.3333333333336</v>
      </c>
      <c r="D6" s="1">
        <v>2.7269987279362624</v>
      </c>
      <c r="F6" s="1">
        <v>96</v>
      </c>
      <c r="G6">
        <f>AVERAGE(C22:C26)</f>
        <v>26.666666666666675</v>
      </c>
      <c r="H6">
        <f t="shared" si="1"/>
        <v>1.4259687322722814</v>
      </c>
    </row>
    <row r="7" spans="1:8" x14ac:dyDescent="0.3">
      <c r="A7" s="1">
        <v>6</v>
      </c>
      <c r="B7" s="1">
        <v>24</v>
      </c>
      <c r="C7" s="1">
        <f t="shared" si="0"/>
        <v>80.000000000000043</v>
      </c>
      <c r="D7" s="1">
        <v>1.9030899869919435</v>
      </c>
    </row>
    <row r="8" spans="1:8" x14ac:dyDescent="0.3">
      <c r="A8" s="1">
        <v>7</v>
      </c>
      <c r="B8" s="1">
        <v>24</v>
      </c>
      <c r="C8" s="1">
        <f t="shared" si="0"/>
        <v>26.666666666666671</v>
      </c>
      <c r="D8" s="1">
        <v>1.4259687322722812</v>
      </c>
    </row>
    <row r="9" spans="1:8" x14ac:dyDescent="0.3">
      <c r="A9" s="1">
        <v>8</v>
      </c>
      <c r="B9" s="1">
        <v>24</v>
      </c>
      <c r="C9" s="1">
        <f t="shared" si="0"/>
        <v>266.66666666666674</v>
      </c>
      <c r="D9" s="1">
        <v>2.4259687322722812</v>
      </c>
    </row>
    <row r="10" spans="1:8" x14ac:dyDescent="0.3">
      <c r="A10" s="1">
        <v>9</v>
      </c>
      <c r="B10" s="1">
        <v>24</v>
      </c>
      <c r="C10" s="1">
        <v>0</v>
      </c>
      <c r="D10" s="1">
        <v>0</v>
      </c>
    </row>
    <row r="11" spans="1:8" x14ac:dyDescent="0.3">
      <c r="A11" s="1">
        <v>10</v>
      </c>
      <c r="B11" s="1">
        <v>24</v>
      </c>
      <c r="C11" s="1">
        <f t="shared" si="0"/>
        <v>133.33333333333337</v>
      </c>
      <c r="D11" s="1">
        <v>2.1249387366082999</v>
      </c>
    </row>
    <row r="12" spans="1:8" x14ac:dyDescent="0.3">
      <c r="A12" s="1">
        <v>11</v>
      </c>
      <c r="B12" s="1">
        <v>48</v>
      </c>
      <c r="C12" s="1">
        <v>0</v>
      </c>
      <c r="D12" s="1">
        <v>0</v>
      </c>
    </row>
    <row r="13" spans="1:8" x14ac:dyDescent="0.3">
      <c r="A13" s="1">
        <v>12</v>
      </c>
      <c r="B13" s="1">
        <v>48</v>
      </c>
      <c r="C13" s="1">
        <v>0</v>
      </c>
      <c r="D13" s="1">
        <v>0</v>
      </c>
    </row>
    <row r="14" spans="1:8" x14ac:dyDescent="0.3">
      <c r="A14" s="1">
        <v>13</v>
      </c>
      <c r="B14" s="1">
        <v>48</v>
      </c>
      <c r="C14" s="1">
        <v>0</v>
      </c>
      <c r="D14" s="1">
        <v>0</v>
      </c>
    </row>
    <row r="15" spans="1:8" x14ac:dyDescent="0.3">
      <c r="A15" s="1">
        <v>14</v>
      </c>
      <c r="B15" s="1">
        <v>48</v>
      </c>
      <c r="C15" s="1">
        <v>0</v>
      </c>
      <c r="D15" s="1">
        <v>0</v>
      </c>
    </row>
    <row r="16" spans="1:8" x14ac:dyDescent="0.3">
      <c r="A16" s="1">
        <v>15</v>
      </c>
      <c r="B16" s="1">
        <v>48</v>
      </c>
      <c r="C16" s="1">
        <v>0</v>
      </c>
      <c r="D16" s="1">
        <v>0</v>
      </c>
    </row>
    <row r="17" spans="1:4" x14ac:dyDescent="0.3">
      <c r="A17" s="1">
        <v>16</v>
      </c>
      <c r="B17" s="1">
        <v>72</v>
      </c>
      <c r="C17" s="1">
        <v>0</v>
      </c>
      <c r="D17" s="1">
        <v>0</v>
      </c>
    </row>
    <row r="18" spans="1:4" x14ac:dyDescent="0.3">
      <c r="A18" s="1">
        <v>17</v>
      </c>
      <c r="B18" s="1">
        <v>72</v>
      </c>
      <c r="C18" s="1">
        <v>0</v>
      </c>
      <c r="D18" s="1">
        <v>0</v>
      </c>
    </row>
    <row r="19" spans="1:4" x14ac:dyDescent="0.3">
      <c r="A19" s="1">
        <v>18</v>
      </c>
      <c r="B19" s="1">
        <v>72</v>
      </c>
      <c r="C19" s="1">
        <v>0</v>
      </c>
      <c r="D19" s="1">
        <v>0</v>
      </c>
    </row>
    <row r="20" spans="1:4" x14ac:dyDescent="0.3">
      <c r="A20" s="1">
        <v>19</v>
      </c>
      <c r="B20" s="1">
        <v>72</v>
      </c>
      <c r="C20" s="1">
        <v>0</v>
      </c>
      <c r="D20" s="1">
        <v>0</v>
      </c>
    </row>
    <row r="21" spans="1:4" x14ac:dyDescent="0.3">
      <c r="A21" s="1">
        <v>20</v>
      </c>
      <c r="B21" s="1">
        <v>72</v>
      </c>
      <c r="C21" s="1">
        <f t="shared" si="0"/>
        <v>133.33333333333337</v>
      </c>
      <c r="D21" s="1">
        <v>2.1249387366082999</v>
      </c>
    </row>
    <row r="22" spans="1:4" x14ac:dyDescent="0.3">
      <c r="A22" s="1">
        <v>21</v>
      </c>
      <c r="B22" s="1">
        <v>96</v>
      </c>
      <c r="C22" s="1">
        <v>0</v>
      </c>
      <c r="D22" s="1">
        <v>0</v>
      </c>
    </row>
    <row r="23" spans="1:4" x14ac:dyDescent="0.3">
      <c r="A23" s="1">
        <v>22</v>
      </c>
      <c r="B23" s="1">
        <v>96</v>
      </c>
      <c r="C23" s="1">
        <v>0</v>
      </c>
      <c r="D23" s="1">
        <v>0</v>
      </c>
    </row>
    <row r="24" spans="1:4" x14ac:dyDescent="0.3">
      <c r="A24" s="1">
        <v>23</v>
      </c>
      <c r="B24" s="1">
        <v>96</v>
      </c>
      <c r="C24" s="1">
        <f t="shared" si="0"/>
        <v>133.33333333333337</v>
      </c>
      <c r="D24" s="1">
        <v>2.1249387366082999</v>
      </c>
    </row>
    <row r="25" spans="1:4" x14ac:dyDescent="0.3">
      <c r="A25" s="1">
        <v>24</v>
      </c>
      <c r="B25" s="1">
        <v>96</v>
      </c>
      <c r="C25" s="1">
        <v>0</v>
      </c>
      <c r="D25" s="1">
        <v>0</v>
      </c>
    </row>
    <row r="26" spans="1:4" x14ac:dyDescent="0.3">
      <c r="A26" s="1">
        <v>25</v>
      </c>
      <c r="B26" s="1">
        <v>96</v>
      </c>
      <c r="C26" s="1">
        <v>0</v>
      </c>
      <c r="D26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2AF2-59C6-4E8E-9133-7CF7C2FFF852}">
  <dimension ref="A1:H21"/>
  <sheetViews>
    <sheetView tabSelected="1" workbookViewId="0">
      <selection activeCell="H1" sqref="H1"/>
    </sheetView>
  </sheetViews>
  <sheetFormatPr defaultRowHeight="14.4" x14ac:dyDescent="0.3"/>
  <cols>
    <col min="1" max="1" width="6.5546875" style="1" bestFit="1" customWidth="1"/>
    <col min="2" max="2" width="22.109375" style="1" bestFit="1" customWidth="1"/>
    <col min="3" max="3" width="12" style="1" bestFit="1" customWidth="1"/>
    <col min="4" max="4" width="13.44140625" style="1" bestFit="1" customWidth="1"/>
    <col min="5" max="5" width="8.88671875" style="1"/>
    <col min="6" max="6" width="3.77734375" style="1" bestFit="1" customWidth="1"/>
    <col min="7" max="7" width="15.5546875" style="1" bestFit="1" customWidth="1"/>
    <col min="8" max="8" width="19.6640625" style="1" bestFit="1" customWidth="1"/>
    <col min="9" max="16384" width="8.88671875" style="1"/>
  </cols>
  <sheetData>
    <row r="1" spans="1:8" x14ac:dyDescent="0.3">
      <c r="A1" s="1" t="s">
        <v>3</v>
      </c>
      <c r="B1" s="1" t="s">
        <v>5</v>
      </c>
      <c r="C1" s="1" t="s">
        <v>2</v>
      </c>
      <c r="D1" s="1" t="s">
        <v>4</v>
      </c>
      <c r="F1" s="1" t="s">
        <v>0</v>
      </c>
      <c r="G1" s="1" t="s">
        <v>6</v>
      </c>
      <c r="H1" s="1" t="s">
        <v>9</v>
      </c>
    </row>
    <row r="2" spans="1:8" x14ac:dyDescent="0.3">
      <c r="A2" s="1">
        <v>1</v>
      </c>
      <c r="B2" s="1">
        <v>1</v>
      </c>
      <c r="C2" s="1">
        <f>10^(D2)</f>
        <v>70000.000000000073</v>
      </c>
      <c r="D2" s="1">
        <v>4.8450980400142569</v>
      </c>
      <c r="F2" s="1">
        <v>1</v>
      </c>
      <c r="G2" s="1">
        <f>AVERAGE(C2:C5)</f>
        <v>58500.000000000051</v>
      </c>
      <c r="H2" s="1">
        <f>LOG10(G2)</f>
        <v>4.7671558660821809</v>
      </c>
    </row>
    <row r="3" spans="1:8" x14ac:dyDescent="0.3">
      <c r="A3" s="1">
        <v>2</v>
      </c>
      <c r="B3" s="1">
        <v>1</v>
      </c>
      <c r="C3" s="1">
        <f t="shared" ref="C3:C15" si="0">10^(D3)</f>
        <v>64000.000000000022</v>
      </c>
      <c r="D3" s="1">
        <v>4.8061799739838866</v>
      </c>
      <c r="F3" s="1">
        <v>24</v>
      </c>
      <c r="G3" s="1">
        <f>AVERAGE(C6:C9)</f>
        <v>14000.000000000018</v>
      </c>
      <c r="H3" s="1">
        <f t="shared" ref="H3:H5" si="1">LOG10(G3)</f>
        <v>4.1461280356782382</v>
      </c>
    </row>
    <row r="4" spans="1:8" x14ac:dyDescent="0.3">
      <c r="A4" s="1">
        <v>3</v>
      </c>
      <c r="B4" s="1">
        <v>1</v>
      </c>
      <c r="C4" s="1">
        <f t="shared" si="0"/>
        <v>52000.000000000065</v>
      </c>
      <c r="D4" s="1">
        <v>4.7160033436347994</v>
      </c>
      <c r="F4" s="1">
        <v>48</v>
      </c>
      <c r="G4" s="1">
        <f>AVERAGE(C10:C13)</f>
        <v>2000.0000000000016</v>
      </c>
      <c r="H4" s="1">
        <f t="shared" si="1"/>
        <v>3.3010299956639817</v>
      </c>
    </row>
    <row r="5" spans="1:8" x14ac:dyDescent="0.3">
      <c r="A5" s="1">
        <v>4</v>
      </c>
      <c r="B5" s="1">
        <v>1</v>
      </c>
      <c r="C5" s="1">
        <f t="shared" si="0"/>
        <v>48000.000000000065</v>
      </c>
      <c r="D5" s="1">
        <v>4.6812412373755876</v>
      </c>
      <c r="F5" s="1">
        <v>72</v>
      </c>
      <c r="G5" s="1">
        <f>AVERAGE(C14:C17)</f>
        <v>250.00000000000006</v>
      </c>
      <c r="H5" s="1">
        <f t="shared" si="1"/>
        <v>2.3979400086720375</v>
      </c>
    </row>
    <row r="6" spans="1:8" x14ac:dyDescent="0.3">
      <c r="A6" s="1">
        <v>5</v>
      </c>
      <c r="B6" s="1">
        <v>24</v>
      </c>
      <c r="C6" s="1">
        <f t="shared" si="0"/>
        <v>20000.000000000018</v>
      </c>
      <c r="D6" s="1">
        <v>4.3010299956639813</v>
      </c>
      <c r="F6" s="1">
        <v>96</v>
      </c>
      <c r="G6" s="1">
        <f>AVERAGE(C18:C21)</f>
        <v>0</v>
      </c>
      <c r="H6" s="1">
        <v>0</v>
      </c>
    </row>
    <row r="7" spans="1:8" x14ac:dyDescent="0.3">
      <c r="A7" s="1">
        <v>6</v>
      </c>
      <c r="B7" s="1">
        <v>24</v>
      </c>
      <c r="C7" s="1">
        <f t="shared" si="0"/>
        <v>14000.000000000025</v>
      </c>
      <c r="D7" s="1">
        <v>4.1461280356782382</v>
      </c>
    </row>
    <row r="8" spans="1:8" x14ac:dyDescent="0.3">
      <c r="A8" s="1">
        <v>7</v>
      </c>
      <c r="B8" s="1">
        <v>24</v>
      </c>
      <c r="C8" s="1">
        <f t="shared" si="0"/>
        <v>14000.000000000025</v>
      </c>
      <c r="D8" s="1">
        <v>4.1461280356782382</v>
      </c>
    </row>
    <row r="9" spans="1:8" x14ac:dyDescent="0.3">
      <c r="A9" s="1">
        <v>8</v>
      </c>
      <c r="B9" s="1">
        <v>24</v>
      </c>
      <c r="C9" s="1">
        <f t="shared" si="0"/>
        <v>8000</v>
      </c>
      <c r="D9" s="1">
        <v>3.9030899869919433</v>
      </c>
    </row>
    <row r="10" spans="1:8" x14ac:dyDescent="0.3">
      <c r="A10" s="1">
        <v>9</v>
      </c>
      <c r="B10" s="1">
        <v>48</v>
      </c>
      <c r="C10" s="1">
        <f t="shared" si="0"/>
        <v>799.99999999999989</v>
      </c>
      <c r="D10" s="1">
        <v>2.9030899869919433</v>
      </c>
    </row>
    <row r="11" spans="1:8" x14ac:dyDescent="0.3">
      <c r="A11" s="1">
        <v>10</v>
      </c>
      <c r="B11" s="1">
        <v>48</v>
      </c>
      <c r="C11" s="1">
        <f t="shared" si="0"/>
        <v>2200.0000000000014</v>
      </c>
      <c r="D11" s="1">
        <v>3.3424226808222062</v>
      </c>
    </row>
    <row r="12" spans="1:8" x14ac:dyDescent="0.3">
      <c r="A12" s="1">
        <v>11</v>
      </c>
      <c r="B12" s="1">
        <v>48</v>
      </c>
      <c r="C12" s="1">
        <f t="shared" si="0"/>
        <v>3600.0000000000045</v>
      </c>
      <c r="D12" s="1">
        <v>3.5563025007672873</v>
      </c>
    </row>
    <row r="13" spans="1:8" x14ac:dyDescent="0.3">
      <c r="A13" s="1">
        <v>12</v>
      </c>
      <c r="B13" s="1">
        <v>48</v>
      </c>
      <c r="C13" s="1">
        <f t="shared" si="0"/>
        <v>1400.0000000000009</v>
      </c>
      <c r="D13" s="1">
        <v>3.1461280356782382</v>
      </c>
    </row>
    <row r="14" spans="1:8" x14ac:dyDescent="0.3">
      <c r="A14" s="1">
        <v>13</v>
      </c>
      <c r="B14" s="1">
        <v>72</v>
      </c>
      <c r="C14" s="1">
        <f t="shared" si="0"/>
        <v>400.00000000000023</v>
      </c>
      <c r="D14" s="1">
        <v>2.6020599913279625</v>
      </c>
    </row>
    <row r="15" spans="1:8" x14ac:dyDescent="0.3">
      <c r="A15" s="1">
        <v>14</v>
      </c>
      <c r="B15" s="1">
        <v>72</v>
      </c>
      <c r="C15" s="1">
        <f t="shared" si="0"/>
        <v>600</v>
      </c>
      <c r="D15" s="1">
        <v>2.7781512503836434</v>
      </c>
    </row>
    <row r="16" spans="1:8" x14ac:dyDescent="0.3">
      <c r="A16" s="1">
        <v>15</v>
      </c>
      <c r="B16" s="1">
        <v>72</v>
      </c>
      <c r="C16" s="1">
        <v>0</v>
      </c>
      <c r="D16" s="1">
        <v>0</v>
      </c>
    </row>
    <row r="17" spans="1:4" x14ac:dyDescent="0.3">
      <c r="A17" s="1">
        <v>16</v>
      </c>
      <c r="B17" s="1">
        <v>72</v>
      </c>
      <c r="C17" s="1">
        <v>0</v>
      </c>
      <c r="D17" s="1">
        <v>0</v>
      </c>
    </row>
    <row r="18" spans="1:4" x14ac:dyDescent="0.3">
      <c r="A18" s="1">
        <v>17</v>
      </c>
      <c r="B18" s="1">
        <v>96</v>
      </c>
      <c r="C18" s="1">
        <v>0</v>
      </c>
      <c r="D18" s="1">
        <v>0</v>
      </c>
    </row>
    <row r="19" spans="1:4" x14ac:dyDescent="0.3">
      <c r="A19" s="1">
        <v>18</v>
      </c>
      <c r="B19" s="1">
        <v>96</v>
      </c>
      <c r="C19" s="1">
        <v>0</v>
      </c>
      <c r="D19" s="1">
        <v>0</v>
      </c>
    </row>
    <row r="20" spans="1:4" x14ac:dyDescent="0.3">
      <c r="A20" s="1">
        <v>19</v>
      </c>
      <c r="B20" s="1">
        <v>96</v>
      </c>
      <c r="C20" s="1">
        <v>0</v>
      </c>
      <c r="D20" s="1">
        <v>0</v>
      </c>
    </row>
    <row r="21" spans="1:4" x14ac:dyDescent="0.3">
      <c r="A21" s="1">
        <v>20</v>
      </c>
      <c r="B21" s="1">
        <v>96</v>
      </c>
      <c r="C21" s="1">
        <v>0</v>
      </c>
      <c r="D21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A5ED-CAB7-4B48-BF26-EFAE76ACFEB9}">
  <dimension ref="A1:H16"/>
  <sheetViews>
    <sheetView workbookViewId="0">
      <selection activeCell="H7" sqref="H7"/>
    </sheetView>
  </sheetViews>
  <sheetFormatPr defaultRowHeight="14.4" x14ac:dyDescent="0.3"/>
  <cols>
    <col min="1" max="1" width="6.5546875" style="1" bestFit="1" customWidth="1"/>
    <col min="2" max="2" width="22.109375" style="1" bestFit="1" customWidth="1"/>
    <col min="3" max="3" width="8.44140625" style="1" bestFit="1" customWidth="1"/>
    <col min="4" max="4" width="13.44140625" style="1" bestFit="1" customWidth="1"/>
    <col min="5" max="5" width="8.88671875" style="1"/>
    <col min="6" max="6" width="3.77734375" style="1" bestFit="1" customWidth="1"/>
    <col min="7" max="7" width="15.5546875" style="1" bestFit="1" customWidth="1"/>
    <col min="8" max="8" width="19.6640625" style="1" bestFit="1" customWidth="1"/>
    <col min="9" max="16384" width="8.88671875" style="1"/>
  </cols>
  <sheetData>
    <row r="1" spans="1:8" x14ac:dyDescent="0.3">
      <c r="A1" s="1" t="s">
        <v>3</v>
      </c>
      <c r="B1" s="1" t="s">
        <v>5</v>
      </c>
      <c r="C1" s="1" t="s">
        <v>2</v>
      </c>
      <c r="D1" s="1" t="s">
        <v>4</v>
      </c>
      <c r="F1" s="1" t="s">
        <v>0</v>
      </c>
      <c r="G1" s="1" t="s">
        <v>6</v>
      </c>
      <c r="H1" s="1" t="s">
        <v>9</v>
      </c>
    </row>
    <row r="2" spans="1:8" x14ac:dyDescent="0.3">
      <c r="A2" s="1">
        <v>1</v>
      </c>
      <c r="B2" s="1">
        <v>1</v>
      </c>
      <c r="C2" s="1">
        <f>10^(D2)</f>
        <v>1159999.9999999998</v>
      </c>
      <c r="D2" s="1">
        <v>6.0644579892269181</v>
      </c>
      <c r="F2" s="1">
        <v>1</v>
      </c>
      <c r="G2" s="1">
        <f>AVERAGE(C2:C4)</f>
        <v>1546666.666666667</v>
      </c>
      <c r="H2" s="1">
        <f>LOG10(G2)</f>
        <v>6.1893967258352189</v>
      </c>
    </row>
    <row r="3" spans="1:8" x14ac:dyDescent="0.3">
      <c r="A3" s="1">
        <v>2</v>
      </c>
      <c r="B3" s="1">
        <v>1</v>
      </c>
      <c r="C3" s="1">
        <f t="shared" ref="C3:C13" si="0">10^(D3)</f>
        <v>800000.00000000175</v>
      </c>
      <c r="D3" s="1">
        <v>5.9030899869919438</v>
      </c>
      <c r="F3" s="1">
        <v>24</v>
      </c>
      <c r="G3" s="1">
        <f>AVERAGE(C5:C7)</f>
        <v>22000.000000000025</v>
      </c>
      <c r="H3" s="1">
        <f t="shared" ref="H3:H5" si="1">LOG10(G3)</f>
        <v>4.3424226808222066</v>
      </c>
    </row>
    <row r="4" spans="1:8" x14ac:dyDescent="0.3">
      <c r="A4" s="1">
        <v>3</v>
      </c>
      <c r="B4" s="1">
        <v>1</v>
      </c>
      <c r="C4" s="1">
        <f t="shared" si="0"/>
        <v>2679999.9999999995</v>
      </c>
      <c r="D4" s="1">
        <v>6.4281347940287885</v>
      </c>
      <c r="F4" s="1">
        <v>48</v>
      </c>
      <c r="G4" s="1">
        <f>AVERAGE(C8:C10)</f>
        <v>2666.6666666666702</v>
      </c>
      <c r="H4" s="1">
        <f t="shared" si="1"/>
        <v>3.4259687322722816</v>
      </c>
    </row>
    <row r="5" spans="1:8" x14ac:dyDescent="0.3">
      <c r="A5" s="1">
        <v>4</v>
      </c>
      <c r="B5" s="1">
        <v>24</v>
      </c>
      <c r="C5" s="1">
        <f t="shared" si="0"/>
        <v>24000.000000000029</v>
      </c>
      <c r="D5" s="1">
        <v>4.3802112417116064</v>
      </c>
      <c r="F5" s="1">
        <v>72</v>
      </c>
      <c r="G5" s="1">
        <f>AVERAGE(C11:C13)</f>
        <v>146.66666666666671</v>
      </c>
      <c r="H5" s="1">
        <f t="shared" si="1"/>
        <v>2.1663314217665253</v>
      </c>
    </row>
    <row r="6" spans="1:8" x14ac:dyDescent="0.3">
      <c r="A6" s="1">
        <v>5</v>
      </c>
      <c r="B6" s="1">
        <v>24</v>
      </c>
      <c r="C6" s="1">
        <f t="shared" si="0"/>
        <v>40000.000000000044</v>
      </c>
      <c r="D6" s="1">
        <v>4.6020599913279625</v>
      </c>
      <c r="F6" s="1">
        <v>96</v>
      </c>
      <c r="G6" s="1">
        <f>AVERAGE(C14:C16)</f>
        <v>0</v>
      </c>
      <c r="H6" s="1">
        <v>0</v>
      </c>
    </row>
    <row r="7" spans="1:8" x14ac:dyDescent="0.3">
      <c r="A7" s="1">
        <v>6</v>
      </c>
      <c r="B7" s="1">
        <v>24</v>
      </c>
      <c r="C7" s="1">
        <f t="shared" si="0"/>
        <v>2000.0000000000016</v>
      </c>
      <c r="D7" s="1">
        <v>3.3010299956639813</v>
      </c>
    </row>
    <row r="8" spans="1:8" x14ac:dyDescent="0.3">
      <c r="A8" s="1">
        <v>7</v>
      </c>
      <c r="B8" s="1">
        <v>48</v>
      </c>
      <c r="C8" s="1">
        <f t="shared" si="0"/>
        <v>2000.0000000000016</v>
      </c>
      <c r="D8" s="1">
        <v>3.3010299956639813</v>
      </c>
    </row>
    <row r="9" spans="1:8" x14ac:dyDescent="0.3">
      <c r="A9" s="1">
        <v>8</v>
      </c>
      <c r="B9" s="1">
        <v>48</v>
      </c>
      <c r="C9" s="1">
        <f t="shared" si="0"/>
        <v>4000.0000000000068</v>
      </c>
      <c r="D9" s="1">
        <v>3.6020599913279625</v>
      </c>
    </row>
    <row r="10" spans="1:8" x14ac:dyDescent="0.3">
      <c r="A10" s="1">
        <v>9</v>
      </c>
      <c r="B10" s="1">
        <v>48</v>
      </c>
      <c r="C10" s="1">
        <f t="shared" si="0"/>
        <v>2000.0000000000016</v>
      </c>
      <c r="D10" s="1">
        <v>3.3010299956639813</v>
      </c>
    </row>
    <row r="11" spans="1:8" x14ac:dyDescent="0.3">
      <c r="A11" s="1">
        <v>10</v>
      </c>
      <c r="B11" s="1">
        <v>72</v>
      </c>
      <c r="C11" s="1">
        <f t="shared" si="0"/>
        <v>100</v>
      </c>
      <c r="D11" s="1">
        <v>2</v>
      </c>
    </row>
    <row r="12" spans="1:8" x14ac:dyDescent="0.3">
      <c r="A12" s="1">
        <v>11</v>
      </c>
      <c r="B12" s="1">
        <v>72</v>
      </c>
      <c r="C12" s="1">
        <f t="shared" si="0"/>
        <v>250.00000000000011</v>
      </c>
      <c r="D12" s="1">
        <v>2.3979400086720375</v>
      </c>
    </row>
    <row r="13" spans="1:8" x14ac:dyDescent="0.3">
      <c r="A13" s="1">
        <v>12</v>
      </c>
      <c r="B13" s="1">
        <v>72</v>
      </c>
      <c r="C13" s="1">
        <f t="shared" si="0"/>
        <v>90.000000000000071</v>
      </c>
      <c r="D13" s="1">
        <v>1.954242509439325</v>
      </c>
    </row>
    <row r="14" spans="1:8" x14ac:dyDescent="0.3">
      <c r="A14" s="1">
        <v>13</v>
      </c>
      <c r="B14" s="1">
        <v>96</v>
      </c>
      <c r="C14" s="1">
        <v>0</v>
      </c>
      <c r="D14" s="1">
        <v>0</v>
      </c>
    </row>
    <row r="15" spans="1:8" x14ac:dyDescent="0.3">
      <c r="A15" s="1">
        <v>14</v>
      </c>
      <c r="B15" s="1">
        <v>96</v>
      </c>
      <c r="C15" s="1">
        <v>0</v>
      </c>
      <c r="D15" s="1">
        <v>0</v>
      </c>
    </row>
    <row r="16" spans="1:8" x14ac:dyDescent="0.3">
      <c r="A16" s="1">
        <v>15</v>
      </c>
      <c r="B16" s="1">
        <v>96</v>
      </c>
      <c r="C16" s="1">
        <v>0</v>
      </c>
      <c r="D16" s="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529D-92C3-4A9D-80CE-D6C28DCB13CA}">
  <dimension ref="A1:H28"/>
  <sheetViews>
    <sheetView workbookViewId="0">
      <selection activeCell="G3" sqref="G3:G5"/>
    </sheetView>
  </sheetViews>
  <sheetFormatPr defaultRowHeight="14.4" x14ac:dyDescent="0.3"/>
  <cols>
    <col min="1" max="1" width="6.5546875" style="1" bestFit="1" customWidth="1"/>
    <col min="2" max="2" width="22.109375" style="1" bestFit="1" customWidth="1"/>
    <col min="3" max="3" width="9" style="1" bestFit="1" customWidth="1"/>
    <col min="4" max="4" width="13.44140625" style="1" bestFit="1" customWidth="1"/>
    <col min="5" max="5" width="8" style="1" customWidth="1"/>
    <col min="6" max="6" width="3.77734375" style="1" bestFit="1" customWidth="1"/>
    <col min="7" max="7" width="15.5546875" style="1" bestFit="1" customWidth="1"/>
    <col min="8" max="8" width="19.6640625" style="1" bestFit="1" customWidth="1"/>
    <col min="9" max="16384" width="8.88671875" style="1"/>
  </cols>
  <sheetData>
    <row r="1" spans="1:8" x14ac:dyDescent="0.3">
      <c r="A1" s="1" t="s">
        <v>3</v>
      </c>
      <c r="B1" s="1" t="s">
        <v>5</v>
      </c>
      <c r="C1" s="1" t="s">
        <v>2</v>
      </c>
      <c r="D1" s="1" t="s">
        <v>4</v>
      </c>
      <c r="F1" s="1" t="s">
        <v>0</v>
      </c>
      <c r="G1" s="1" t="s">
        <v>6</v>
      </c>
      <c r="H1" s="1" t="s">
        <v>9</v>
      </c>
    </row>
    <row r="2" spans="1:8" x14ac:dyDescent="0.3">
      <c r="A2" s="1">
        <v>1</v>
      </c>
      <c r="B2" s="1">
        <v>1</v>
      </c>
      <c r="C2" s="1">
        <f>10^(D2)</f>
        <v>27599999.999999993</v>
      </c>
      <c r="D2" s="1">
        <v>7.4409090820652173</v>
      </c>
      <c r="F2" s="1">
        <v>1</v>
      </c>
      <c r="G2" s="1">
        <f>AVERAGE(C2:C7)</f>
        <v>24133333.333333347</v>
      </c>
      <c r="H2" s="1">
        <f>LOG10(G2)</f>
        <v>7.3826173114774845</v>
      </c>
    </row>
    <row r="3" spans="1:8" x14ac:dyDescent="0.3">
      <c r="A3" s="1">
        <v>2</v>
      </c>
      <c r="B3" s="1">
        <v>1</v>
      </c>
      <c r="C3" s="1">
        <f t="shared" ref="C3:C28" si="0">10^(D3)</f>
        <v>34800000.000000015</v>
      </c>
      <c r="D3" s="1">
        <v>7.5415792439465807</v>
      </c>
      <c r="F3" s="1">
        <v>24</v>
      </c>
      <c r="G3" s="1">
        <f>AVERAGE(C10:C11,C13:C17)</f>
        <v>11028571.428571448</v>
      </c>
      <c r="H3" s="1">
        <f t="shared" ref="H3:H5" si="1">LOG10(G3)</f>
        <v>7.0425192603214803</v>
      </c>
    </row>
    <row r="4" spans="1:8" x14ac:dyDescent="0.3">
      <c r="A4" s="1">
        <v>3</v>
      </c>
      <c r="B4" s="1">
        <v>1</v>
      </c>
      <c r="C4" s="1">
        <f t="shared" si="0"/>
        <v>14400000.000000017</v>
      </c>
      <c r="D4" s="1">
        <v>7.1583624920952493</v>
      </c>
      <c r="F4" s="1">
        <v>48</v>
      </c>
      <c r="G4" s="1">
        <f>AVERAGE(C18:C23)</f>
        <v>6666666.66666668</v>
      </c>
      <c r="H4" s="1">
        <f t="shared" si="1"/>
        <v>6.8239087409443195</v>
      </c>
    </row>
    <row r="5" spans="1:8" x14ac:dyDescent="0.3">
      <c r="A5" s="1">
        <v>4</v>
      </c>
      <c r="B5" s="1">
        <v>1</v>
      </c>
      <c r="C5" s="1">
        <f t="shared" si="0"/>
        <v>19200000.000000004</v>
      </c>
      <c r="D5" s="1">
        <v>7.2833012287035492</v>
      </c>
      <c r="F5" s="1">
        <v>72</v>
      </c>
      <c r="G5" s="1">
        <f>AVERAGE(C24:C28)</f>
        <v>13680000.000000009</v>
      </c>
      <c r="H5" s="1">
        <f t="shared" si="1"/>
        <v>7.1360860973840978</v>
      </c>
    </row>
    <row r="6" spans="1:8" x14ac:dyDescent="0.3">
      <c r="A6" s="1">
        <v>5</v>
      </c>
      <c r="B6" s="1">
        <v>1</v>
      </c>
      <c r="C6" s="1">
        <f t="shared" si="0"/>
        <v>34800000.000000015</v>
      </c>
      <c r="D6" s="1">
        <v>7.5415792439465807</v>
      </c>
    </row>
    <row r="7" spans="1:8" x14ac:dyDescent="0.3">
      <c r="A7" s="1">
        <v>6</v>
      </c>
      <c r="B7" s="1">
        <v>1</v>
      </c>
      <c r="C7" s="1">
        <f t="shared" si="0"/>
        <v>14000000.000000047</v>
      </c>
      <c r="D7" s="1">
        <v>7.1461280356782382</v>
      </c>
    </row>
    <row r="8" spans="1:8" x14ac:dyDescent="0.3">
      <c r="A8" s="1">
        <v>7</v>
      </c>
      <c r="B8" s="1">
        <v>24</v>
      </c>
      <c r="C8" s="1">
        <f t="shared" si="0"/>
        <v>8000000.0000000121</v>
      </c>
      <c r="D8" s="1">
        <v>6.9030899869919438</v>
      </c>
      <c r="E8" s="1" t="s">
        <v>1</v>
      </c>
    </row>
    <row r="9" spans="1:8" x14ac:dyDescent="0.3">
      <c r="A9" s="1">
        <v>8</v>
      </c>
      <c r="B9" s="1">
        <v>24</v>
      </c>
      <c r="C9" s="1">
        <f t="shared" si="0"/>
        <v>9600000.0000000168</v>
      </c>
      <c r="D9" s="1">
        <v>6.982271233039568</v>
      </c>
      <c r="E9" s="1" t="s">
        <v>1</v>
      </c>
    </row>
    <row r="10" spans="1:8" x14ac:dyDescent="0.3">
      <c r="A10" s="1">
        <v>9</v>
      </c>
      <c r="B10" s="1">
        <v>24</v>
      </c>
      <c r="C10" s="1">
        <f t="shared" si="0"/>
        <v>10400000.000000037</v>
      </c>
      <c r="D10" s="1">
        <v>7.0170333392987807</v>
      </c>
    </row>
    <row r="11" spans="1:8" x14ac:dyDescent="0.3">
      <c r="A11" s="1">
        <v>10</v>
      </c>
      <c r="B11" s="1">
        <v>24</v>
      </c>
      <c r="C11" s="1">
        <f t="shared" si="0"/>
        <v>12000000.000000011</v>
      </c>
      <c r="D11" s="1">
        <v>7.0791812460476251</v>
      </c>
    </row>
    <row r="12" spans="1:8" x14ac:dyDescent="0.3">
      <c r="A12" s="1">
        <v>11</v>
      </c>
      <c r="B12" s="1">
        <v>24</v>
      </c>
      <c r="C12" s="1">
        <f t="shared" si="0"/>
        <v>16000000.000000054</v>
      </c>
      <c r="D12" s="1">
        <v>7.204119982655925</v>
      </c>
      <c r="E12" s="1" t="s">
        <v>1</v>
      </c>
    </row>
    <row r="13" spans="1:8" x14ac:dyDescent="0.3">
      <c r="A13" s="1">
        <v>12</v>
      </c>
      <c r="B13" s="1">
        <v>24</v>
      </c>
      <c r="C13" s="1">
        <f t="shared" si="0"/>
        <v>15200000.000000032</v>
      </c>
      <c r="D13" s="1">
        <v>7.1818435879447726</v>
      </c>
    </row>
    <row r="14" spans="1:8" x14ac:dyDescent="0.3">
      <c r="A14" s="1">
        <v>13</v>
      </c>
      <c r="B14" s="1">
        <v>24</v>
      </c>
      <c r="C14" s="1">
        <f t="shared" si="0"/>
        <v>8000000.0000000121</v>
      </c>
      <c r="D14" s="1">
        <v>6.9030899869919438</v>
      </c>
    </row>
    <row r="15" spans="1:8" x14ac:dyDescent="0.3">
      <c r="A15" s="1">
        <v>14</v>
      </c>
      <c r="B15" s="1">
        <v>24</v>
      </c>
      <c r="C15" s="1">
        <f t="shared" si="0"/>
        <v>8400000.0000000149</v>
      </c>
      <c r="D15" s="1">
        <v>6.924279286061882</v>
      </c>
    </row>
    <row r="16" spans="1:8" x14ac:dyDescent="0.3">
      <c r="A16" s="1">
        <v>15</v>
      </c>
      <c r="B16" s="1">
        <v>24</v>
      </c>
      <c r="C16" s="1">
        <f t="shared" si="0"/>
        <v>11200000.000000007</v>
      </c>
      <c r="D16" s="1">
        <v>7.0492180226701819</v>
      </c>
    </row>
    <row r="17" spans="1:4" x14ac:dyDescent="0.3">
      <c r="A17" s="1">
        <v>16</v>
      </c>
      <c r="B17" s="1">
        <v>24</v>
      </c>
      <c r="C17" s="1">
        <f t="shared" si="0"/>
        <v>12000000.000000011</v>
      </c>
      <c r="D17" s="1">
        <v>7.0791812460476251</v>
      </c>
    </row>
    <row r="18" spans="1:4" x14ac:dyDescent="0.3">
      <c r="A18" s="1">
        <v>17</v>
      </c>
      <c r="B18" s="1">
        <v>48</v>
      </c>
      <c r="C18" s="1">
        <f t="shared" si="0"/>
        <v>3200000.0000000079</v>
      </c>
      <c r="D18" s="1">
        <v>6.5051499783199063</v>
      </c>
    </row>
    <row r="19" spans="1:4" x14ac:dyDescent="0.3">
      <c r="A19" s="1">
        <v>18</v>
      </c>
      <c r="B19" s="1">
        <v>48</v>
      </c>
      <c r="C19" s="1">
        <f t="shared" si="0"/>
        <v>8800000.0000000056</v>
      </c>
      <c r="D19" s="1">
        <v>6.9444826721501682</v>
      </c>
    </row>
    <row r="20" spans="1:4" x14ac:dyDescent="0.3">
      <c r="A20" s="1">
        <v>19</v>
      </c>
      <c r="B20" s="1">
        <v>48</v>
      </c>
      <c r="C20" s="1">
        <f t="shared" si="0"/>
        <v>7200000.0000000075</v>
      </c>
      <c r="D20" s="1">
        <v>6.8573324964312681</v>
      </c>
    </row>
    <row r="21" spans="1:4" x14ac:dyDescent="0.3">
      <c r="A21" s="1">
        <v>20</v>
      </c>
      <c r="B21" s="1">
        <v>48</v>
      </c>
      <c r="C21" s="1">
        <f t="shared" si="0"/>
        <v>5600000.000000013</v>
      </c>
      <c r="D21" s="1">
        <v>6.7481880270062007</v>
      </c>
    </row>
    <row r="22" spans="1:4" x14ac:dyDescent="0.3">
      <c r="A22" s="1">
        <v>21</v>
      </c>
      <c r="B22" s="1">
        <v>48</v>
      </c>
      <c r="C22" s="1">
        <f t="shared" si="0"/>
        <v>10400000.000000037</v>
      </c>
      <c r="D22" s="1">
        <v>7.0170333392987807</v>
      </c>
    </row>
    <row r="23" spans="1:4" x14ac:dyDescent="0.3">
      <c r="A23" s="1">
        <v>22</v>
      </c>
      <c r="B23" s="1">
        <v>48</v>
      </c>
      <c r="C23" s="1">
        <f t="shared" si="0"/>
        <v>4800000.0000000084</v>
      </c>
      <c r="D23" s="1">
        <v>6.6812412373755876</v>
      </c>
    </row>
    <row r="24" spans="1:4" x14ac:dyDescent="0.3">
      <c r="A24" s="1">
        <v>23</v>
      </c>
      <c r="B24" s="1">
        <v>72</v>
      </c>
      <c r="C24" s="1">
        <f t="shared" si="0"/>
        <v>10000000</v>
      </c>
      <c r="D24" s="1">
        <v>7</v>
      </c>
    </row>
    <row r="25" spans="1:4" x14ac:dyDescent="0.3">
      <c r="A25" s="1">
        <v>24</v>
      </c>
      <c r="B25" s="1">
        <v>72</v>
      </c>
      <c r="C25" s="1">
        <f t="shared" si="0"/>
        <v>26000000.000000026</v>
      </c>
      <c r="D25" s="1">
        <v>7.4149733479708182</v>
      </c>
    </row>
    <row r="26" spans="1:4" x14ac:dyDescent="0.3">
      <c r="A26" s="1">
        <v>25</v>
      </c>
      <c r="B26" s="1">
        <v>72</v>
      </c>
      <c r="C26" s="1">
        <f t="shared" si="0"/>
        <v>4400000.0000000102</v>
      </c>
      <c r="D26" s="1">
        <v>6.6434526764861879</v>
      </c>
    </row>
    <row r="27" spans="1:4" x14ac:dyDescent="0.3">
      <c r="A27" s="1">
        <v>26</v>
      </c>
      <c r="B27" s="1">
        <v>72</v>
      </c>
      <c r="C27" s="1">
        <f t="shared" si="0"/>
        <v>18799999.999999989</v>
      </c>
      <c r="D27" s="1">
        <v>7.2741578492636796</v>
      </c>
    </row>
    <row r="28" spans="1:4" x14ac:dyDescent="0.3">
      <c r="A28" s="1">
        <v>27</v>
      </c>
      <c r="B28" s="1">
        <v>72</v>
      </c>
      <c r="C28" s="1">
        <f t="shared" si="0"/>
        <v>9200000.0000000205</v>
      </c>
      <c r="D28" s="1">
        <v>6.9637878273455556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9E4B-2EF5-4379-B575-B75C2288E93A}">
  <dimension ref="A1:H31"/>
  <sheetViews>
    <sheetView workbookViewId="0">
      <selection activeCell="G16" sqref="G16"/>
    </sheetView>
  </sheetViews>
  <sheetFormatPr defaultRowHeight="14.4" x14ac:dyDescent="0.3"/>
  <cols>
    <col min="1" max="1" width="6.5546875" style="1" bestFit="1" customWidth="1"/>
    <col min="2" max="2" width="22.109375" style="1" bestFit="1" customWidth="1"/>
    <col min="3" max="3" width="8.44140625" style="1" bestFit="1" customWidth="1"/>
    <col min="4" max="4" width="13.44140625" style="1" bestFit="1" customWidth="1"/>
    <col min="5" max="5" width="8.88671875" style="1"/>
    <col min="6" max="6" width="3.77734375" style="1" bestFit="1" customWidth="1"/>
    <col min="7" max="7" width="15.5546875" style="1" bestFit="1" customWidth="1"/>
    <col min="8" max="8" width="20.5546875" style="1" bestFit="1" customWidth="1"/>
    <col min="9" max="16384" width="8.88671875" style="1"/>
  </cols>
  <sheetData>
    <row r="1" spans="1:8" x14ac:dyDescent="0.3">
      <c r="A1" s="1" t="s">
        <v>3</v>
      </c>
      <c r="B1" s="1" t="s">
        <v>5</v>
      </c>
      <c r="C1" s="1" t="s">
        <v>2</v>
      </c>
      <c r="D1" s="1" t="s">
        <v>4</v>
      </c>
      <c r="F1" s="1" t="s">
        <v>0</v>
      </c>
      <c r="G1" s="1" t="s">
        <v>6</v>
      </c>
      <c r="H1" s="1" t="s">
        <v>9</v>
      </c>
    </row>
    <row r="2" spans="1:8" x14ac:dyDescent="0.3">
      <c r="A2" s="1">
        <v>1</v>
      </c>
      <c r="B2" s="1">
        <v>1</v>
      </c>
      <c r="C2" s="1">
        <f>10^(D2)</f>
        <v>72000.000000000044</v>
      </c>
      <c r="D2" s="1">
        <v>4.8573324964312681</v>
      </c>
      <c r="F2" s="1">
        <v>1</v>
      </c>
      <c r="G2" s="1">
        <f>AVERAGE(C2:C7)</f>
        <v>176000.00000000015</v>
      </c>
      <c r="H2" s="1">
        <f>LOG10(G2)</f>
        <v>5.2455126678141504</v>
      </c>
    </row>
    <row r="3" spans="1:8" x14ac:dyDescent="0.3">
      <c r="A3" s="1">
        <v>2</v>
      </c>
      <c r="B3" s="1">
        <v>1</v>
      </c>
      <c r="C3" s="1">
        <f t="shared" ref="C3:C27" si="0">10^(D3)</f>
        <v>258000.00000000015</v>
      </c>
      <c r="D3" s="1">
        <v>5.4116197059632301</v>
      </c>
      <c r="F3" s="1">
        <v>24</v>
      </c>
      <c r="G3" s="1">
        <f>AVERAGE(C8:C13)</f>
        <v>51500.000000000007</v>
      </c>
      <c r="H3" s="1">
        <f t="shared" ref="H3:H6" si="1">LOG10(G3)</f>
        <v>4.7118072290411908</v>
      </c>
    </row>
    <row r="4" spans="1:8" x14ac:dyDescent="0.3">
      <c r="A4" s="1">
        <v>3</v>
      </c>
      <c r="B4" s="1">
        <v>1</v>
      </c>
      <c r="C4" s="1">
        <f t="shared" si="0"/>
        <v>195000.00000000029</v>
      </c>
      <c r="D4" s="1">
        <v>5.2900346113625183</v>
      </c>
      <c r="F4" s="1">
        <v>48</v>
      </c>
      <c r="G4" s="1">
        <f>AVERAGE(C14:C19)</f>
        <v>10100.000000000009</v>
      </c>
      <c r="H4" s="1">
        <f t="shared" si="1"/>
        <v>4.0043213737826431</v>
      </c>
    </row>
    <row r="5" spans="1:8" x14ac:dyDescent="0.3">
      <c r="A5" s="1">
        <v>4</v>
      </c>
      <c r="B5" s="1">
        <v>1</v>
      </c>
      <c r="C5" s="1">
        <f t="shared" si="0"/>
        <v>120000.00000000028</v>
      </c>
      <c r="D5" s="1">
        <v>5.0791812460476251</v>
      </c>
      <c r="F5" s="1">
        <v>72</v>
      </c>
      <c r="G5" s="1">
        <f>AVERAGE(C20:C25)</f>
        <v>80950.000000000044</v>
      </c>
      <c r="H5" s="1">
        <f t="shared" si="1"/>
        <v>4.9082168530893924</v>
      </c>
    </row>
    <row r="6" spans="1:8" x14ac:dyDescent="0.3">
      <c r="A6" s="1">
        <v>5</v>
      </c>
      <c r="B6" s="1">
        <v>1</v>
      </c>
      <c r="C6" s="1">
        <f t="shared" si="0"/>
        <v>312000.00000000023</v>
      </c>
      <c r="D6" s="1">
        <v>5.4941545940184424</v>
      </c>
      <c r="F6" s="1">
        <v>96</v>
      </c>
      <c r="G6" s="1">
        <f>AVERAGE(C26:C31)</f>
        <v>15999.999999999995</v>
      </c>
      <c r="H6" s="1">
        <f t="shared" si="1"/>
        <v>4.204119982655925</v>
      </c>
    </row>
    <row r="7" spans="1:8" x14ac:dyDescent="0.3">
      <c r="A7" s="1">
        <v>6</v>
      </c>
      <c r="B7" s="1">
        <v>1</v>
      </c>
      <c r="C7" s="1">
        <f t="shared" si="0"/>
        <v>99000.000000000058</v>
      </c>
      <c r="D7" s="1">
        <v>4.9956351945975497</v>
      </c>
    </row>
    <row r="8" spans="1:8" x14ac:dyDescent="0.3">
      <c r="A8" s="1">
        <v>7</v>
      </c>
      <c r="B8" s="1">
        <v>24</v>
      </c>
      <c r="C8" s="1">
        <f t="shared" si="0"/>
        <v>65999.999999999956</v>
      </c>
      <c r="D8" s="1">
        <v>4.8195439355418683</v>
      </c>
    </row>
    <row r="9" spans="1:8" x14ac:dyDescent="0.3">
      <c r="A9" s="1">
        <v>8</v>
      </c>
      <c r="B9" s="1">
        <v>24</v>
      </c>
      <c r="C9" s="1">
        <f t="shared" si="0"/>
        <v>32999.999999999978</v>
      </c>
      <c r="D9" s="1">
        <v>4.5185139398778871</v>
      </c>
    </row>
    <row r="10" spans="1:8" x14ac:dyDescent="0.3">
      <c r="A10" s="1">
        <v>9</v>
      </c>
      <c r="B10" s="1">
        <v>24</v>
      </c>
      <c r="C10" s="1">
        <f t="shared" si="0"/>
        <v>75000.000000000087</v>
      </c>
      <c r="D10" s="1">
        <v>4.8750612633917001</v>
      </c>
    </row>
    <row r="11" spans="1:8" x14ac:dyDescent="0.3">
      <c r="A11" s="1">
        <v>10</v>
      </c>
      <c r="B11" s="1">
        <v>24</v>
      </c>
      <c r="C11" s="1">
        <f t="shared" si="0"/>
        <v>26999.999999999996</v>
      </c>
      <c r="D11" s="1">
        <v>4.4313637641589869</v>
      </c>
    </row>
    <row r="12" spans="1:8" x14ac:dyDescent="0.3">
      <c r="A12" s="1">
        <v>11</v>
      </c>
      <c r="B12" s="1">
        <v>24</v>
      </c>
      <c r="C12" s="1">
        <f t="shared" si="0"/>
        <v>65999.999999999956</v>
      </c>
      <c r="D12" s="1">
        <v>4.8195439355418683</v>
      </c>
    </row>
    <row r="13" spans="1:8" x14ac:dyDescent="0.3">
      <c r="A13" s="1">
        <v>12</v>
      </c>
      <c r="B13" s="1">
        <v>24</v>
      </c>
      <c r="C13" s="1">
        <f t="shared" si="0"/>
        <v>42000.000000000051</v>
      </c>
      <c r="D13" s="1">
        <v>4.6232492903979008</v>
      </c>
    </row>
    <row r="14" spans="1:8" x14ac:dyDescent="0.3">
      <c r="A14" s="1">
        <v>13</v>
      </c>
      <c r="B14" s="1">
        <v>48</v>
      </c>
      <c r="C14" s="1">
        <f t="shared" si="0"/>
        <v>4800.0000000000009</v>
      </c>
      <c r="D14" s="1">
        <v>3.6812412373755872</v>
      </c>
    </row>
    <row r="15" spans="1:8" x14ac:dyDescent="0.3">
      <c r="A15" s="1">
        <v>14</v>
      </c>
      <c r="B15" s="1">
        <v>48</v>
      </c>
      <c r="C15" s="1">
        <f t="shared" si="0"/>
        <v>42000.000000000051</v>
      </c>
      <c r="D15" s="1">
        <v>4.6232492903979008</v>
      </c>
    </row>
    <row r="16" spans="1:8" x14ac:dyDescent="0.3">
      <c r="A16" s="1">
        <v>15</v>
      </c>
      <c r="B16" s="1">
        <v>48</v>
      </c>
      <c r="C16" s="1">
        <f t="shared" si="0"/>
        <v>1500.0000000000014</v>
      </c>
      <c r="D16" s="1">
        <v>3.1760912590556813</v>
      </c>
    </row>
    <row r="17" spans="1:4" x14ac:dyDescent="0.3">
      <c r="A17" s="1">
        <v>16</v>
      </c>
      <c r="B17" s="1">
        <v>48</v>
      </c>
      <c r="C17" s="1">
        <f t="shared" si="0"/>
        <v>2400.0000000000005</v>
      </c>
      <c r="D17" s="1">
        <v>3.3802112417116059</v>
      </c>
    </row>
    <row r="18" spans="1:4" x14ac:dyDescent="0.3">
      <c r="A18" s="1">
        <v>17</v>
      </c>
      <c r="B18" s="1">
        <v>48</v>
      </c>
      <c r="C18" s="1">
        <v>0</v>
      </c>
      <c r="D18" s="1">
        <v>0</v>
      </c>
    </row>
    <row r="19" spans="1:4" x14ac:dyDescent="0.3">
      <c r="A19" s="1">
        <v>18</v>
      </c>
      <c r="B19" s="1">
        <v>48</v>
      </c>
      <c r="C19" s="1">
        <f t="shared" si="0"/>
        <v>9900.0000000000109</v>
      </c>
      <c r="D19" s="1">
        <v>3.9956351945975501</v>
      </c>
    </row>
    <row r="20" spans="1:4" x14ac:dyDescent="0.3">
      <c r="A20" s="1">
        <v>19</v>
      </c>
      <c r="B20" s="1">
        <v>72</v>
      </c>
      <c r="C20" s="1">
        <f t="shared" si="0"/>
        <v>480000.00000000029</v>
      </c>
      <c r="D20" s="1">
        <v>5.6812412373755867</v>
      </c>
    </row>
    <row r="21" spans="1:4" x14ac:dyDescent="0.3">
      <c r="A21" s="1">
        <v>20</v>
      </c>
      <c r="B21" s="1">
        <v>72</v>
      </c>
      <c r="C21" s="1">
        <v>0</v>
      </c>
      <c r="D21" s="1">
        <v>0</v>
      </c>
    </row>
    <row r="22" spans="1:4" x14ac:dyDescent="0.3">
      <c r="A22" s="1">
        <v>21</v>
      </c>
      <c r="B22" s="1">
        <v>72</v>
      </c>
      <c r="C22" s="1">
        <v>0</v>
      </c>
      <c r="D22" s="1">
        <v>0</v>
      </c>
    </row>
    <row r="23" spans="1:4" x14ac:dyDescent="0.3">
      <c r="A23" s="1">
        <v>22</v>
      </c>
      <c r="B23" s="1">
        <v>72</v>
      </c>
      <c r="C23" s="1">
        <f t="shared" si="0"/>
        <v>2400.0000000000005</v>
      </c>
      <c r="D23" s="1">
        <v>3.3802112417116059</v>
      </c>
    </row>
    <row r="24" spans="1:4" x14ac:dyDescent="0.3">
      <c r="A24" s="1">
        <v>23</v>
      </c>
      <c r="B24" s="1">
        <v>72</v>
      </c>
      <c r="C24" s="1">
        <f t="shared" si="0"/>
        <v>1200</v>
      </c>
      <c r="D24" s="1">
        <v>3.0791812460476247</v>
      </c>
    </row>
    <row r="25" spans="1:4" x14ac:dyDescent="0.3">
      <c r="A25" s="1">
        <v>24</v>
      </c>
      <c r="B25" s="1">
        <v>72</v>
      </c>
      <c r="C25" s="1">
        <f t="shared" si="0"/>
        <v>2100.0000000000018</v>
      </c>
      <c r="D25" s="1">
        <v>3.3222192947339195</v>
      </c>
    </row>
    <row r="26" spans="1:4" x14ac:dyDescent="0.3">
      <c r="A26" s="1">
        <v>25</v>
      </c>
      <c r="B26" s="1">
        <v>96</v>
      </c>
      <c r="C26" s="1">
        <v>0</v>
      </c>
      <c r="D26" s="1">
        <v>0</v>
      </c>
    </row>
    <row r="27" spans="1:4" x14ac:dyDescent="0.3">
      <c r="A27" s="1">
        <v>26</v>
      </c>
      <c r="B27" s="1">
        <v>96</v>
      </c>
      <c r="C27" s="1">
        <f t="shared" si="0"/>
        <v>95999.999999999971</v>
      </c>
      <c r="D27" s="1">
        <v>4.982271233039568</v>
      </c>
    </row>
    <row r="28" spans="1:4" x14ac:dyDescent="0.3">
      <c r="A28" s="1">
        <v>27</v>
      </c>
      <c r="B28" s="1">
        <v>96</v>
      </c>
      <c r="C28" s="1">
        <v>0</v>
      </c>
      <c r="D28" s="1">
        <v>0</v>
      </c>
    </row>
    <row r="29" spans="1:4" x14ac:dyDescent="0.3">
      <c r="A29" s="1">
        <v>28</v>
      </c>
      <c r="B29" s="1">
        <v>96</v>
      </c>
      <c r="C29" s="1">
        <v>0</v>
      </c>
      <c r="D29" s="1">
        <v>0</v>
      </c>
    </row>
    <row r="30" spans="1:4" x14ac:dyDescent="0.3">
      <c r="A30" s="1">
        <v>29</v>
      </c>
      <c r="B30" s="1">
        <v>96</v>
      </c>
      <c r="C30" s="1">
        <v>0</v>
      </c>
      <c r="D30" s="1">
        <v>0</v>
      </c>
    </row>
    <row r="31" spans="1:4" x14ac:dyDescent="0.3">
      <c r="A31" s="1">
        <v>30</v>
      </c>
      <c r="B31" s="1">
        <v>96</v>
      </c>
      <c r="C31" s="1">
        <v>0</v>
      </c>
      <c r="D31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Dictionary</vt:lpstr>
      <vt:lpstr>Aero 1</vt:lpstr>
      <vt:lpstr>Aero 2</vt:lpstr>
      <vt:lpstr>Aero 3</vt:lpstr>
      <vt:lpstr>IN 1</vt:lpstr>
      <vt:lpstr>IN 2 (dead mice noted)</vt:lpstr>
      <vt:lpstr>IN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McDaniel</dc:creator>
  <cp:lastModifiedBy>McDaniel, Cameron</cp:lastModifiedBy>
  <dcterms:created xsi:type="dcterms:W3CDTF">2023-04-06T19:48:02Z</dcterms:created>
  <dcterms:modified xsi:type="dcterms:W3CDTF">2023-09-07T18:06:54Z</dcterms:modified>
</cp:coreProperties>
</file>