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vesper_stephen_epa_gov/Documents/svesper/Excel/"/>
    </mc:Choice>
  </mc:AlternateContent>
  <xr:revisionPtr revIDLastSave="95" documentId="8_{AB728014-DE4A-4CC7-80EB-03B2AEE75847}" xr6:coauthVersionLast="47" xr6:coauthVersionMax="47" xr10:uidLastSave="{6D558D79-F80D-434E-A271-928C2DCBF14C}"/>
  <bookViews>
    <workbookView xWindow="-110" yWindow="-110" windowWidth="19420" windowHeight="10300" activeTab="2" xr2:uid="{E2878F24-7A28-4BD1-A30E-FAE448A8E51F}"/>
  </bookViews>
  <sheets>
    <sheet name="Raw data" sheetId="1" r:id="rId1"/>
    <sheet name="Table 1" sheetId="2" r:id="rId2"/>
    <sheet name="Fig 1 and 2" sheetId="9" r:id="rId3"/>
    <sheet name="Table 2" sheetId="3" r:id="rId4"/>
    <sheet name="Figure 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6" i="2"/>
  <c r="G4" i="2"/>
  <c r="G3" i="2"/>
  <c r="H20" i="3"/>
  <c r="H16" i="3"/>
  <c r="H13" i="3"/>
  <c r="H10" i="3"/>
  <c r="H7" i="3"/>
</calcChain>
</file>

<file path=xl/sharedStrings.xml><?xml version="1.0" encoding="utf-8"?>
<sst xmlns="http://schemas.openxmlformats.org/spreadsheetml/2006/main" count="50" uniqueCount="25">
  <si>
    <t>All years</t>
  </si>
  <si>
    <t>Asthma</t>
  </si>
  <si>
    <t>Age 6</t>
  </si>
  <si>
    <t>Age 7</t>
  </si>
  <si>
    <t>Both</t>
  </si>
  <si>
    <t>Atopic Dermatitis</t>
  </si>
  <si>
    <t>Pearson</t>
  </si>
  <si>
    <t>Shift 1 year</t>
  </si>
  <si>
    <t>Age</t>
  </si>
  <si>
    <t>Comparisons</t>
  </si>
  <si>
    <t>Correlation</t>
  </si>
  <si>
    <t>year-claim</t>
  </si>
  <si>
    <t>6-asthma</t>
  </si>
  <si>
    <t>6-AD</t>
  </si>
  <si>
    <t>7-asthma</t>
  </si>
  <si>
    <t>7-AD</t>
  </si>
  <si>
    <t xml:space="preserve">7-asthma </t>
  </si>
  <si>
    <t>Table 2</t>
  </si>
  <si>
    <t>P-</t>
  </si>
  <si>
    <t>value</t>
  </si>
  <si>
    <t>NS</t>
  </si>
  <si>
    <t>Table 3</t>
  </si>
  <si>
    <t>Mean</t>
  </si>
  <si>
    <t>SD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</si>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</sst>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5803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EBB57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0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 and 2'!$B$4:$C$4</c:f>
              <c:strCache>
                <c:ptCount val="2"/>
                <c:pt idx="0">
                  <c:v>6</c:v>
                </c:pt>
                <c:pt idx="1">
                  <c:v>Atopic Dermatitis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'Fig 1 and 2'!$D$4:$G$4</c:f>
              <c:numCache>
                <c:formatCode>0.00%</c:formatCode>
                <c:ptCount val="4"/>
                <c:pt idx="0">
                  <c:v>4.7999999999999996E-3</c:v>
                </c:pt>
                <c:pt idx="1">
                  <c:v>1.23E-2</c:v>
                </c:pt>
                <c:pt idx="2">
                  <c:v>9.7999999999999997E-3</c:v>
                </c:pt>
                <c:pt idx="3">
                  <c:v>1.38E-2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E-4660-84E2-1584EE434B2F}"/>
            </c:ext>
          </c:extLst>
        </c:ser>
        <c:ser>
          <c:idx val="1"/>
          <c:order val="1"/>
          <c:tx>
            <c:strRef>
              <c:f>'Fig 1 and 2'!$B$5:$C$5</c:f>
              <c:strCache>
                <c:ptCount val="2"/>
                <c:pt idx="0">
                  <c:v>7</c:v>
                </c:pt>
                <c:pt idx="1">
                  <c:v>Atopic Dermatitis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'Fig 1 and 2'!$D$5:$G$5</c:f>
              <c:numCache>
                <c:formatCode>0.00%</c:formatCode>
                <c:ptCount val="4"/>
                <c:pt idx="0">
                  <c:v>1.23E-2</c:v>
                </c:pt>
                <c:pt idx="1">
                  <c:v>5.8999999999999999E-3</c:v>
                </c:pt>
                <c:pt idx="2">
                  <c:v>1.12E-2</c:v>
                </c:pt>
                <c:pt idx="3">
                  <c:v>5.3E-3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E-4660-84E2-1584EE43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59567"/>
        <c:axId val="561759983"/>
      </c:lineChart>
      <c:catAx>
        <c:axId val="56175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20\1#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59983"/>
        <c:crosses val="autoZero"/>
        <c:auto val="0"/>
        <c:lblAlgn val="ctr"/>
        <c:lblOffset val="100"/>
        <c:noMultiLvlLbl val="0"/>
      </c:catAx>
      <c:valAx>
        <c:axId val="56175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percentage claims/year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59567"/>
        <c:crossesAt val="1"/>
        <c:crossBetween val="between"/>
      </c:valAx>
      <c:spPr>
        <a:noFill/>
        <a:ln w="12700"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 and 2'!$B$7:$C$7</c:f>
              <c:strCache>
                <c:ptCount val="2"/>
                <c:pt idx="0">
                  <c:v>6</c:v>
                </c:pt>
                <c:pt idx="1">
                  <c:v>Asthma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'Fig 1 and 2'!$D$7:$G$7</c:f>
              <c:numCache>
                <c:formatCode>0.00%</c:formatCode>
                <c:ptCount val="4"/>
                <c:pt idx="0">
                  <c:v>5.3999999999999999E-2</c:v>
                </c:pt>
                <c:pt idx="1">
                  <c:v>5.7599999999999998E-2</c:v>
                </c:pt>
                <c:pt idx="2">
                  <c:v>8.5400000000000004E-2</c:v>
                </c:pt>
                <c:pt idx="3">
                  <c:v>4.9799999999999997E-2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0-48C8-A2EB-AA3C8D5695BC}"/>
            </c:ext>
          </c:extLst>
        </c:ser>
        <c:ser>
          <c:idx val="1"/>
          <c:order val="1"/>
          <c:tx>
            <c:strRef>
              <c:f>'Fig 1 and 2'!$B$8:$C$8</c:f>
              <c:strCache>
                <c:ptCount val="2"/>
                <c:pt idx="0">
                  <c:v>7</c:v>
                </c:pt>
                <c:pt idx="1">
                  <c:v>Asthma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'Fig 1 and 2'!$D$8:$G$8</c:f>
              <c:numCache>
                <c:formatCode>0.00%</c:formatCode>
                <c:ptCount val="4"/>
                <c:pt idx="0">
                  <c:v>3.39E-2</c:v>
                </c:pt>
                <c:pt idx="1">
                  <c:v>4.7500000000000001E-2</c:v>
                </c:pt>
                <c:pt idx="2">
                  <c:v>7.1499999999999994E-2</c:v>
                </c:pt>
                <c:pt idx="3">
                  <c:v>6.4100000000000004E-2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0-48C8-A2EB-AA3C8D569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16735"/>
        <c:axId val="1220717983"/>
      </c:lineChart>
      <c:catAx>
        <c:axId val="1220716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20\1#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717983"/>
        <c:crosses val="autoZero"/>
        <c:auto val="0"/>
        <c:lblAlgn val="ctr"/>
        <c:lblOffset val="100"/>
        <c:noMultiLvlLbl val="0"/>
      </c:catAx>
      <c:valAx>
        <c:axId val="122071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percent claims/year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716735"/>
        <c:crossesAt val="1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3'!$I$5</c:f>
              <c:strCache>
                <c:ptCount val="1"/>
                <c:pt idx="0">
                  <c:v>7-asthma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'Figure 3'!$J$5:$L$5</c:f>
              <c:numCache>
                <c:formatCode>0.00%</c:formatCode>
                <c:ptCount val="3"/>
                <c:pt idx="0">
                  <c:v>4.7500000000000001E-2</c:v>
                </c:pt>
                <c:pt idx="1">
                  <c:v>7.1499999999999994E-2</c:v>
                </c:pt>
                <c:pt idx="2">
                  <c:v>6.4100000000000004E-2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2D-4D07-BBE3-9D64FFECBD8B}"/>
            </c:ext>
          </c:extLst>
        </c:ser>
        <c:ser>
          <c:idx val="1"/>
          <c:order val="1"/>
          <c:tx>
            <c:strRef>
              <c:f>'Figure 3'!$I$6</c:f>
              <c:strCache>
                <c:ptCount val="1"/>
                <c:pt idx="0">
                  <c:v>6-AD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'Figure 3'!$J$6:$L$6</c:f>
              <c:numCache>
                <c:formatCode>0.00%</c:formatCode>
                <c:ptCount val="3"/>
                <c:pt idx="0">
                  <c:v>4.7999999999999996E-3</c:v>
                </c:pt>
                <c:pt idx="1">
                  <c:v>1.23E-2</c:v>
                </c:pt>
                <c:pt idx="2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2D-4D07-BBE3-9D64FFEC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33567"/>
        <c:axId val="638633983"/>
      </c:lineChart>
      <c:catAx>
        <c:axId val="638633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33983"/>
        <c:crosses val="autoZero"/>
        <c:auto val="1"/>
        <c:lblAlgn val="ctr"/>
        <c:lblOffset val="100"/>
        <c:noMultiLvlLbl val="0"/>
      </c:catAx>
      <c:valAx>
        <c:axId val="63863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percent claims/year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33567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269875</xdr:colOff>
      <xdr:row>10</xdr:row>
      <xdr:rowOff>53975</xdr:rowOff>
    </xdr:from>
    <xdr:to>
      <xdr:col>8</xdr:col>
      <xdr:colOff>161925</xdr:colOff>
      <xdr:row>25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93A890-81B2-21F8-F28A-CFAF553077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358775</xdr:colOff>
      <xdr:row>10</xdr:row>
      <xdr:rowOff>73025</xdr:rowOff>
    </xdr:from>
    <xdr:to>
      <xdr:col>16</xdr:col>
      <xdr:colOff>53975</xdr:colOff>
      <xdr:row>25</xdr:row>
      <xdr:rowOff>53975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A01CC4-8B8F-DD0A-69C9-99C6CF116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282575</xdr:colOff>
      <xdr:row>7</xdr:row>
      <xdr:rowOff>165100</xdr:rowOff>
    </xdr:from>
    <xdr:to>
      <xdr:col>17</xdr:col>
      <xdr:colOff>587375</xdr:colOff>
      <xdr:row>22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D1863B-A278-D6DA-A500-D6BE5FF10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97BBE-B017-411B-BAB0-7D5432AB2375}">
  <dimension ref="B1:Z63"/>
  <sheetViews>
    <sheetView workbookViewId="0">
      <selection activeCell="N4" sqref="N4"/>
    </sheetView>
  </sheetViews>
  <sheetFormatPr defaultRowHeight="14.5" x14ac:dyDescent="0.35"/>
  <cols>
    <col min="10" max="10" width="20.90625" customWidth="1"/>
    <col min="20" max="20" width="12.36328125" style="16" customWidth="1"/>
    <col min="21" max="26" width="8.7265625" style="16"/>
  </cols>
  <sheetData>
    <row r="1" spans="3:24" ht="15" thickBot="1" x14ac:dyDescent="0.4"/>
    <row r="2" spans="3:24" ht="15" thickBot="1" x14ac:dyDescent="0.4">
      <c r="C2" s="42"/>
      <c r="D2" s="43"/>
      <c r="E2" s="1">
        <v>2016</v>
      </c>
      <c r="F2" s="1">
        <v>2017</v>
      </c>
      <c r="G2" s="1">
        <v>2018</v>
      </c>
      <c r="H2" s="1">
        <v>2019</v>
      </c>
      <c r="I2" s="1" t="s">
        <v>0</v>
      </c>
    </row>
    <row r="3" spans="3:24" ht="15" thickBot="1" x14ac:dyDescent="0.4">
      <c r="C3" s="44" t="s">
        <v>1</v>
      </c>
      <c r="D3" s="2" t="s">
        <v>2</v>
      </c>
      <c r="E3" s="3">
        <v>5.3999999999999999E-2</v>
      </c>
      <c r="F3" s="3">
        <v>5.7599999999999998E-2</v>
      </c>
      <c r="G3" s="3">
        <v>8.5400000000000004E-2</v>
      </c>
      <c r="H3" s="3">
        <v>4.9799999999999997E-2</v>
      </c>
      <c r="I3" s="3">
        <v>4.9299999999999997E-2</v>
      </c>
    </row>
    <row r="4" spans="3:24" ht="15" thickBot="1" x14ac:dyDescent="0.4">
      <c r="C4" s="45"/>
      <c r="D4" s="2" t="s">
        <v>3</v>
      </c>
      <c r="E4" s="4">
        <v>3.39E-2</v>
      </c>
      <c r="F4" s="4">
        <v>4.7500000000000001E-2</v>
      </c>
      <c r="G4" s="4">
        <v>7.1499999999999994E-2</v>
      </c>
      <c r="H4" s="4">
        <v>6.4100000000000004E-2</v>
      </c>
      <c r="I4" s="4">
        <v>5.21E-2</v>
      </c>
      <c r="K4" s="14"/>
      <c r="L4" s="14"/>
      <c r="M4" s="14"/>
      <c r="N4" s="14"/>
      <c r="O4" s="14"/>
      <c r="P4" s="14"/>
      <c r="Q4" s="14"/>
      <c r="T4" s="39"/>
    </row>
    <row r="5" spans="3:24" ht="15" thickBot="1" x14ac:dyDescent="0.4">
      <c r="C5" s="46"/>
      <c r="D5" s="2" t="s">
        <v>4</v>
      </c>
      <c r="E5" s="5">
        <v>4.1500000000000002E-2</v>
      </c>
      <c r="F5" s="5">
        <v>4.9399999999999999E-2</v>
      </c>
      <c r="G5" s="5">
        <v>7.3499999999999996E-2</v>
      </c>
      <c r="H5" s="5">
        <v>5.2999999999999999E-2</v>
      </c>
      <c r="I5" s="5">
        <v>4.1700000000000001E-2</v>
      </c>
      <c r="K5" s="14"/>
      <c r="L5" s="34"/>
      <c r="M5" s="35"/>
      <c r="N5" s="35"/>
      <c r="O5" s="35"/>
      <c r="P5" s="35"/>
      <c r="Q5" s="35"/>
      <c r="T5" s="11"/>
      <c r="U5" s="18"/>
      <c r="V5" s="18"/>
      <c r="W5" s="18"/>
      <c r="X5" s="18"/>
    </row>
    <row r="6" spans="3:24" ht="15" thickBot="1" x14ac:dyDescent="0.4">
      <c r="C6" s="6"/>
      <c r="D6" s="7"/>
      <c r="E6" s="8"/>
      <c r="F6" s="8"/>
      <c r="G6" s="8"/>
      <c r="H6" s="8"/>
      <c r="I6" s="9"/>
      <c r="K6" s="14"/>
      <c r="L6" s="34"/>
      <c r="M6" s="35"/>
      <c r="N6" s="35"/>
      <c r="O6" s="35"/>
      <c r="P6" s="35"/>
      <c r="Q6" s="35"/>
      <c r="T6" s="11"/>
      <c r="U6" s="18"/>
      <c r="V6" s="18"/>
      <c r="W6" s="18"/>
      <c r="X6" s="18"/>
    </row>
    <row r="7" spans="3:24" ht="15" thickBot="1" x14ac:dyDescent="0.4">
      <c r="C7" s="44" t="s">
        <v>5</v>
      </c>
      <c r="D7" s="10" t="s">
        <v>2</v>
      </c>
      <c r="E7" s="5">
        <v>4.7999999999999996E-3</v>
      </c>
      <c r="F7" s="5">
        <v>1.23E-2</v>
      </c>
      <c r="G7" s="5">
        <v>9.7999999999999997E-3</v>
      </c>
      <c r="H7" s="5">
        <v>1.38E-2</v>
      </c>
      <c r="I7" s="3">
        <v>9.4999999999999998E-3</v>
      </c>
      <c r="K7" s="14"/>
      <c r="L7" s="34"/>
      <c r="M7" s="35"/>
      <c r="N7" s="35"/>
      <c r="O7" s="35"/>
      <c r="P7" s="35"/>
      <c r="Q7" s="35"/>
    </row>
    <row r="8" spans="3:24" ht="15" thickBot="1" x14ac:dyDescent="0.4">
      <c r="C8" s="45"/>
      <c r="D8" s="2" t="s">
        <v>3</v>
      </c>
      <c r="E8" s="3">
        <v>1.23E-2</v>
      </c>
      <c r="F8" s="3">
        <v>5.8999999999999999E-3</v>
      </c>
      <c r="G8" s="3">
        <v>1.12E-2</v>
      </c>
      <c r="H8" s="3">
        <v>5.3E-3</v>
      </c>
      <c r="I8" s="3">
        <v>9.1000000000000004E-3</v>
      </c>
      <c r="U8" s="18"/>
      <c r="V8" s="18"/>
      <c r="W8" s="18"/>
      <c r="X8" s="18"/>
    </row>
    <row r="9" spans="3:24" ht="15" thickBot="1" x14ac:dyDescent="0.4">
      <c r="C9" s="46"/>
      <c r="D9" s="2" t="s">
        <v>4</v>
      </c>
      <c r="E9" s="3">
        <v>8.6E-3</v>
      </c>
      <c r="F9" s="3">
        <v>9.1000000000000004E-3</v>
      </c>
      <c r="G9" s="3">
        <v>1.0500000000000001E-2</v>
      </c>
      <c r="H9" s="3">
        <v>9.4999999999999998E-3</v>
      </c>
      <c r="I9" s="3">
        <v>9.1000000000000004E-3</v>
      </c>
      <c r="U9" s="18"/>
      <c r="V9" s="18"/>
      <c r="W9" s="18"/>
      <c r="X9" s="18"/>
    </row>
    <row r="12" spans="3:24" x14ac:dyDescent="0.35">
      <c r="U12" s="18"/>
      <c r="V12" s="18"/>
      <c r="W12" s="18"/>
      <c r="X12" s="18"/>
    </row>
    <row r="13" spans="3:24" x14ac:dyDescent="0.35">
      <c r="U13" s="18"/>
      <c r="V13" s="18"/>
      <c r="W13" s="18"/>
      <c r="X13" s="18"/>
    </row>
    <row r="15" spans="3:24" x14ac:dyDescent="0.35">
      <c r="U15" s="18"/>
      <c r="V15" s="18"/>
      <c r="W15" s="18"/>
      <c r="X15" s="18"/>
    </row>
    <row r="16" spans="3:24" x14ac:dyDescent="0.35">
      <c r="U16" s="18"/>
      <c r="V16" s="18"/>
      <c r="W16" s="18"/>
      <c r="X16" s="18"/>
    </row>
    <row r="19" spans="3:23" x14ac:dyDescent="0.35">
      <c r="U19" s="18"/>
      <c r="V19" s="18"/>
      <c r="W19" s="18"/>
    </row>
    <row r="20" spans="3:23" x14ac:dyDescent="0.35">
      <c r="U20" s="18"/>
      <c r="V20" s="18"/>
      <c r="W20" s="18"/>
    </row>
    <row r="27" spans="3:23" x14ac:dyDescent="0.35">
      <c r="C27" s="16"/>
      <c r="D27" s="16"/>
      <c r="E27" s="16"/>
      <c r="F27" s="16"/>
    </row>
    <row r="28" spans="3:23" x14ac:dyDescent="0.35">
      <c r="C28" s="16"/>
      <c r="D28" s="18"/>
      <c r="E28" s="18"/>
      <c r="F28" s="18"/>
    </row>
    <row r="29" spans="3:23" x14ac:dyDescent="0.35">
      <c r="C29" s="18"/>
      <c r="D29" s="18"/>
      <c r="E29" s="18"/>
      <c r="F29" s="18"/>
    </row>
    <row r="59" spans="2:8" x14ac:dyDescent="0.35">
      <c r="B59" s="41"/>
      <c r="C59" s="41"/>
      <c r="D59" s="36"/>
      <c r="E59" s="36"/>
      <c r="F59" s="36"/>
      <c r="G59" s="36"/>
      <c r="H59" s="36"/>
    </row>
    <row r="60" spans="2:8" x14ac:dyDescent="0.35">
      <c r="B60" s="41"/>
      <c r="C60" s="34"/>
      <c r="D60" s="35"/>
      <c r="E60" s="35"/>
      <c r="F60" s="35"/>
      <c r="G60" s="35"/>
      <c r="H60" s="35"/>
    </row>
    <row r="61" spans="2:8" x14ac:dyDescent="0.35">
      <c r="B61" s="41"/>
      <c r="C61" s="34"/>
      <c r="D61" s="35"/>
      <c r="E61" s="35"/>
      <c r="F61" s="35"/>
      <c r="G61" s="35"/>
      <c r="H61" s="35"/>
    </row>
    <row r="62" spans="2:8" x14ac:dyDescent="0.35">
      <c r="B62" s="41"/>
      <c r="C62" s="34"/>
      <c r="D62" s="35"/>
      <c r="E62" s="35"/>
      <c r="F62" s="35"/>
      <c r="G62" s="35"/>
      <c r="H62" s="35"/>
    </row>
    <row r="63" spans="2:8" x14ac:dyDescent="0.35">
      <c r="B63" s="36"/>
      <c r="C63" s="37"/>
      <c r="D63" s="38"/>
      <c r="E63" s="38"/>
      <c r="F63" s="38"/>
      <c r="G63" s="38"/>
      <c r="H63" s="38"/>
    </row>
  </sheetData>
  <mergeCells count="5">
    <mergeCell ref="B60:B62"/>
    <mergeCell ref="C2:D2"/>
    <mergeCell ref="C3:C5"/>
    <mergeCell ref="C7:C9"/>
    <mergeCell ref="B59:C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DF6F-3F11-438B-B1D9-8E3AD9246172}">
  <dimension ref="A2:U9"/>
  <sheetViews>
    <sheetView workbookViewId="0">
      <selection activeCell="J2" sqref="J2"/>
    </sheetView>
  </sheetViews>
  <sheetFormatPr defaultRowHeight="14.5" x14ac:dyDescent="0.35"/>
  <cols>
    <col min="1" max="1" width="8.7265625" style="12"/>
    <col min="2" max="2" width="24.81640625" customWidth="1"/>
    <col min="17" max="17" width="24.08984375" customWidth="1"/>
  </cols>
  <sheetData>
    <row r="2" spans="1:21" ht="15.5" x14ac:dyDescent="0.35">
      <c r="A2" s="31" t="s">
        <v>8</v>
      </c>
      <c r="B2" s="30"/>
      <c r="C2" s="31">
        <v>2016</v>
      </c>
      <c r="D2" s="31">
        <v>2017</v>
      </c>
      <c r="E2" s="31">
        <v>2018</v>
      </c>
      <c r="F2" s="31">
        <v>2019</v>
      </c>
      <c r="G2" s="31" t="s">
        <v>22</v>
      </c>
      <c r="H2" s="31" t="s">
        <v>23</v>
      </c>
      <c r="I2" s="31" t="s">
        <v>24</v>
      </c>
    </row>
    <row r="3" spans="1:21" ht="15.5" x14ac:dyDescent="0.35">
      <c r="A3" s="32">
        <v>6</v>
      </c>
      <c r="B3" s="29" t="s">
        <v>5</v>
      </c>
      <c r="C3" s="33">
        <v>4.7999999999999996E-3</v>
      </c>
      <c r="D3" s="33">
        <v>1.23E-2</v>
      </c>
      <c r="E3" s="33">
        <v>9.7999999999999997E-3</v>
      </c>
      <c r="F3" s="33">
        <v>1.38E-2</v>
      </c>
      <c r="G3" s="33">
        <f>AVERAGE(C3:F3)</f>
        <v>1.0175E-2</v>
      </c>
      <c r="H3" s="33">
        <v>3.8999999999999998E-3</v>
      </c>
      <c r="I3" s="32"/>
    </row>
    <row r="4" spans="1:21" ht="15.5" x14ac:dyDescent="0.35">
      <c r="A4" s="32">
        <v>7</v>
      </c>
      <c r="B4" s="29" t="s">
        <v>5</v>
      </c>
      <c r="C4" s="33">
        <v>1.23E-2</v>
      </c>
      <c r="D4" s="33">
        <v>5.8999999999999999E-3</v>
      </c>
      <c r="E4" s="33">
        <v>1.12E-2</v>
      </c>
      <c r="F4" s="33">
        <v>5.3E-3</v>
      </c>
      <c r="G4" s="33">
        <f>AVERAGE(C4:F4)</f>
        <v>8.6750000000000004E-3</v>
      </c>
      <c r="H4" s="33">
        <v>3.5999999999999999E-3</v>
      </c>
      <c r="I4" s="32"/>
      <c r="U4" s="13"/>
    </row>
    <row r="5" spans="1:21" ht="15.5" x14ac:dyDescent="0.35">
      <c r="A5" s="32"/>
      <c r="B5" s="29"/>
      <c r="C5" s="32"/>
      <c r="D5" s="32"/>
      <c r="E5" s="32"/>
      <c r="F5" s="32"/>
      <c r="G5" s="32"/>
      <c r="H5" s="32"/>
      <c r="I5" s="32">
        <v>0.59</v>
      </c>
    </row>
    <row r="6" spans="1:21" ht="15.5" x14ac:dyDescent="0.35">
      <c r="A6" s="32">
        <v>6</v>
      </c>
      <c r="B6" s="29" t="s">
        <v>1</v>
      </c>
      <c r="C6" s="33">
        <v>5.3999999999999999E-2</v>
      </c>
      <c r="D6" s="33">
        <v>5.7599999999999998E-2</v>
      </c>
      <c r="E6" s="33">
        <v>8.5400000000000004E-2</v>
      </c>
      <c r="F6" s="33">
        <v>4.9799999999999997E-2</v>
      </c>
      <c r="G6" s="33">
        <f>AVERAGE(C6:F6)</f>
        <v>6.1700000000000005E-2</v>
      </c>
      <c r="H6" s="33">
        <v>1.6E-2</v>
      </c>
      <c r="I6" s="32"/>
    </row>
    <row r="7" spans="1:21" ht="15.5" x14ac:dyDescent="0.35">
      <c r="A7" s="32">
        <v>7</v>
      </c>
      <c r="B7" s="29" t="s">
        <v>1</v>
      </c>
      <c r="C7" s="33">
        <v>3.39E-2</v>
      </c>
      <c r="D7" s="33">
        <v>4.7500000000000001E-2</v>
      </c>
      <c r="E7" s="33">
        <v>7.1499999999999994E-2</v>
      </c>
      <c r="F7" s="33">
        <v>6.4100000000000004E-2</v>
      </c>
      <c r="G7" s="33">
        <f>AVERAGE(C7:F7)</f>
        <v>5.4249999999999993E-2</v>
      </c>
      <c r="H7" s="33">
        <v>1.7000000000000001E-2</v>
      </c>
      <c r="I7" s="40">
        <v>0.55000000000000004</v>
      </c>
    </row>
    <row r="8" spans="1:21" x14ac:dyDescent="0.35">
      <c r="C8" s="13"/>
      <c r="D8" s="13"/>
      <c r="E8" s="13"/>
      <c r="F8" s="13"/>
    </row>
    <row r="9" spans="1:21" x14ac:dyDescent="0.35">
      <c r="C9" s="13"/>
      <c r="D9" s="13"/>
      <c r="E9" s="13"/>
      <c r="F9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ABFA6-8944-485B-AD1B-BB6AFEAEF831}">
  <dimension ref="B3:G8"/>
  <sheetViews>
    <sheetView tabSelected="1" topLeftCell="C8" workbookViewId="0">
      <selection activeCell="N10" sqref="N10"/>
    </sheetView>
  </sheetViews>
  <sheetFormatPr defaultRowHeight="14.5" x14ac:dyDescent="0.35"/>
  <cols>
    <col min="3" max="3" width="23.36328125" customWidth="1"/>
  </cols>
  <sheetData>
    <row r="3" spans="2:7" ht="15.5" x14ac:dyDescent="0.35">
      <c r="B3" s="31" t="s">
        <v>8</v>
      </c>
      <c r="C3" s="30"/>
      <c r="D3" s="31">
        <v>2016</v>
      </c>
      <c r="E3" s="31">
        <v>2017</v>
      </c>
      <c r="F3" s="31">
        <v>2018</v>
      </c>
      <c r="G3" s="31">
        <v>2019</v>
      </c>
    </row>
    <row r="4" spans="2:7" ht="15.5" x14ac:dyDescent="0.35">
      <c r="B4" s="32">
        <v>6</v>
      </c>
      <c r="C4" s="29" t="s">
        <v>5</v>
      </c>
      <c r="D4" s="33">
        <v>4.7999999999999996E-3</v>
      </c>
      <c r="E4" s="33">
        <v>1.23E-2</v>
      </c>
      <c r="F4" s="33">
        <v>9.7999999999999997E-3</v>
      </c>
      <c r="G4" s="33">
        <v>1.38E-2</v>
      </c>
    </row>
    <row r="5" spans="2:7" ht="15.5" x14ac:dyDescent="0.35">
      <c r="B5" s="32">
        <v>7</v>
      </c>
      <c r="C5" s="29" t="s">
        <v>5</v>
      </c>
      <c r="D5" s="33">
        <v>1.23E-2</v>
      </c>
      <c r="E5" s="33">
        <v>5.8999999999999999E-3</v>
      </c>
      <c r="F5" s="33">
        <v>1.12E-2</v>
      </c>
      <c r="G5" s="33">
        <v>5.3E-3</v>
      </c>
    </row>
    <row r="6" spans="2:7" ht="15.5" x14ac:dyDescent="0.35">
      <c r="B6" s="32"/>
      <c r="C6" s="29"/>
      <c r="D6" s="32"/>
      <c r="E6" s="32"/>
      <c r="F6" s="32"/>
      <c r="G6" s="32"/>
    </row>
    <row r="7" spans="2:7" ht="15.5" x14ac:dyDescent="0.35">
      <c r="B7" s="32">
        <v>6</v>
      </c>
      <c r="C7" s="29" t="s">
        <v>1</v>
      </c>
      <c r="D7" s="33">
        <v>5.3999999999999999E-2</v>
      </c>
      <c r="E7" s="33">
        <v>5.7599999999999998E-2</v>
      </c>
      <c r="F7" s="33">
        <v>8.5400000000000004E-2</v>
      </c>
      <c r="G7" s="33">
        <v>4.9799999999999997E-2</v>
      </c>
    </row>
    <row r="8" spans="2:7" ht="15.5" x14ac:dyDescent="0.35">
      <c r="B8" s="32">
        <v>7</v>
      </c>
      <c r="C8" s="29" t="s">
        <v>1</v>
      </c>
      <c r="D8" s="33">
        <v>3.39E-2</v>
      </c>
      <c r="E8" s="33">
        <v>4.7500000000000001E-2</v>
      </c>
      <c r="F8" s="33">
        <v>7.1499999999999994E-2</v>
      </c>
      <c r="G8" s="33">
        <v>6.4100000000000004E-2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F32A-5F44-4C80-8966-EDC18A21C225}">
  <dimension ref="B3:I21"/>
  <sheetViews>
    <sheetView topLeftCell="A5" workbookViewId="0">
      <selection activeCell="L16" sqref="L16"/>
    </sheetView>
  </sheetViews>
  <sheetFormatPr defaultRowHeight="14.5" x14ac:dyDescent="0.35"/>
  <cols>
    <col min="3" max="3" width="12.36328125" style="12" customWidth="1"/>
    <col min="8" max="8" width="12.1796875" style="15" customWidth="1"/>
    <col min="9" max="9" width="8.7265625" style="12"/>
  </cols>
  <sheetData>
    <row r="3" spans="2:9" x14ac:dyDescent="0.35">
      <c r="B3" t="s">
        <v>17</v>
      </c>
    </row>
    <row r="4" spans="2:9" ht="15.5" x14ac:dyDescent="0.35">
      <c r="C4" s="19" t="s">
        <v>9</v>
      </c>
      <c r="D4" s="20"/>
      <c r="E4" s="20"/>
      <c r="F4" s="20"/>
      <c r="G4" s="20"/>
      <c r="H4" s="21" t="s">
        <v>6</v>
      </c>
      <c r="I4" s="31" t="s">
        <v>18</v>
      </c>
    </row>
    <row r="5" spans="2:9" ht="15.5" x14ac:dyDescent="0.35">
      <c r="C5" s="19" t="s">
        <v>11</v>
      </c>
      <c r="D5" s="20">
        <v>2016</v>
      </c>
      <c r="E5" s="20">
        <v>2017</v>
      </c>
      <c r="F5" s="20">
        <v>2018</v>
      </c>
      <c r="G5" s="22">
        <v>2019</v>
      </c>
      <c r="H5" s="21" t="s">
        <v>10</v>
      </c>
      <c r="I5" s="31" t="s">
        <v>19</v>
      </c>
    </row>
    <row r="6" spans="2:9" ht="15.5" x14ac:dyDescent="0.35">
      <c r="C6" s="23" t="s">
        <v>12</v>
      </c>
      <c r="D6" s="24">
        <v>5.3999999999999999E-2</v>
      </c>
      <c r="E6" s="24">
        <v>5.7599999999999998E-2</v>
      </c>
      <c r="F6" s="24">
        <v>8.5400000000000004E-2</v>
      </c>
      <c r="G6" s="24">
        <v>4.9799999999999997E-2</v>
      </c>
      <c r="H6" s="25"/>
    </row>
    <row r="7" spans="2:9" ht="15.5" x14ac:dyDescent="0.35">
      <c r="C7" s="23" t="s">
        <v>13</v>
      </c>
      <c r="D7" s="24">
        <v>4.7999999999999996E-3</v>
      </c>
      <c r="E7" s="24">
        <v>1.23E-2</v>
      </c>
      <c r="F7" s="24">
        <v>9.7999999999999997E-3</v>
      </c>
      <c r="G7" s="24">
        <v>1.38E-2</v>
      </c>
      <c r="H7" s="25">
        <f>PEARSON(D6:G6,D7:G7)</f>
        <v>-0.101437948890769</v>
      </c>
      <c r="I7" s="12" t="s">
        <v>20</v>
      </c>
    </row>
    <row r="8" spans="2:9" ht="15.5" x14ac:dyDescent="0.35">
      <c r="C8" s="26"/>
      <c r="D8" s="27"/>
      <c r="E8" s="27"/>
      <c r="F8" s="27"/>
      <c r="G8" s="27"/>
      <c r="H8" s="25"/>
    </row>
    <row r="9" spans="2:9" ht="15.5" x14ac:dyDescent="0.35">
      <c r="C9" s="26" t="s">
        <v>14</v>
      </c>
      <c r="D9" s="24">
        <v>3.39E-2</v>
      </c>
      <c r="E9" s="24">
        <v>4.7500000000000001E-2</v>
      </c>
      <c r="F9" s="24">
        <v>7.1499999999999994E-2</v>
      </c>
      <c r="G9" s="24">
        <v>6.4100000000000004E-2</v>
      </c>
      <c r="H9" s="25"/>
    </row>
    <row r="10" spans="2:9" ht="15.5" x14ac:dyDescent="0.35">
      <c r="C10" s="26" t="s">
        <v>15</v>
      </c>
      <c r="D10" s="24">
        <v>1.23E-2</v>
      </c>
      <c r="E10" s="24">
        <v>5.8999999999999999E-3</v>
      </c>
      <c r="F10" s="24">
        <v>1.12E-2</v>
      </c>
      <c r="G10" s="24">
        <v>5.3E-3</v>
      </c>
      <c r="H10" s="25">
        <f>PEARSON(D9:G9,D10:G10)</f>
        <v>-0.2462730741473719</v>
      </c>
      <c r="I10" s="12" t="s">
        <v>20</v>
      </c>
    </row>
    <row r="11" spans="2:9" ht="15.5" x14ac:dyDescent="0.35">
      <c r="C11" s="26"/>
      <c r="D11" s="27"/>
      <c r="E11" s="27"/>
      <c r="F11" s="27"/>
      <c r="G11" s="27"/>
      <c r="H11" s="28"/>
    </row>
    <row r="12" spans="2:9" ht="15.5" x14ac:dyDescent="0.35">
      <c r="C12" s="26" t="s">
        <v>12</v>
      </c>
      <c r="D12" s="24">
        <v>5.3999999999999999E-2</v>
      </c>
      <c r="E12" s="24">
        <v>5.7599999999999998E-2</v>
      </c>
      <c r="F12" s="24">
        <v>8.5400000000000004E-2</v>
      </c>
      <c r="G12" s="24">
        <v>4.9799999999999997E-2</v>
      </c>
      <c r="H12" s="25"/>
    </row>
    <row r="13" spans="2:9" ht="15.5" x14ac:dyDescent="0.35">
      <c r="C13" s="26" t="s">
        <v>15</v>
      </c>
      <c r="D13" s="24">
        <v>1.23E-2</v>
      </c>
      <c r="E13" s="24">
        <v>5.8999999999999999E-3</v>
      </c>
      <c r="F13" s="24">
        <v>1.12E-2</v>
      </c>
      <c r="G13" s="24">
        <v>5.3E-3</v>
      </c>
      <c r="H13" s="25">
        <f>PEARSON(D12:G12,D13:G13)</f>
        <v>0.48118753960014499</v>
      </c>
      <c r="I13" s="12" t="s">
        <v>20</v>
      </c>
    </row>
    <row r="14" spans="2:9" ht="15.5" x14ac:dyDescent="0.35">
      <c r="C14" s="26"/>
      <c r="D14" s="27"/>
      <c r="E14" s="27"/>
      <c r="F14" s="27"/>
      <c r="G14" s="27"/>
      <c r="H14" s="25"/>
    </row>
    <row r="15" spans="2:9" ht="15.5" x14ac:dyDescent="0.35">
      <c r="C15" s="26" t="s">
        <v>16</v>
      </c>
      <c r="D15" s="24">
        <v>3.39E-2</v>
      </c>
      <c r="E15" s="24">
        <v>4.7500000000000001E-2</v>
      </c>
      <c r="F15" s="24">
        <v>7.1499999999999994E-2</v>
      </c>
      <c r="G15" s="24">
        <v>6.4100000000000004E-2</v>
      </c>
      <c r="H15" s="25"/>
    </row>
    <row r="16" spans="2:9" ht="15.5" x14ac:dyDescent="0.35">
      <c r="C16" s="26" t="s">
        <v>13</v>
      </c>
      <c r="D16" s="24">
        <v>4.7999999999999996E-3</v>
      </c>
      <c r="E16" s="24">
        <v>1.23E-2</v>
      </c>
      <c r="F16" s="24">
        <v>9.7999999999999997E-3</v>
      </c>
      <c r="G16" s="24">
        <v>1.38E-2</v>
      </c>
      <c r="H16" s="25">
        <f>PEARSON(D15:G15,D16:G16)</f>
        <v>0.62228005959063037</v>
      </c>
      <c r="I16" s="12">
        <v>0.38</v>
      </c>
    </row>
    <row r="17" spans="3:9" ht="15.5" x14ac:dyDescent="0.35">
      <c r="C17" s="26"/>
      <c r="D17" s="27"/>
      <c r="E17" s="27"/>
      <c r="F17" s="27"/>
      <c r="G17" s="27"/>
      <c r="H17" s="25"/>
    </row>
    <row r="18" spans="3:9" ht="15.5" x14ac:dyDescent="0.35">
      <c r="C18" s="26" t="s">
        <v>7</v>
      </c>
      <c r="D18" s="27"/>
      <c r="E18" s="27"/>
      <c r="F18" s="27"/>
      <c r="G18" s="27"/>
      <c r="H18" s="25"/>
    </row>
    <row r="19" spans="3:9" ht="15.5" x14ac:dyDescent="0.35">
      <c r="C19" s="26" t="s">
        <v>14</v>
      </c>
      <c r="D19" s="24">
        <v>4.7500000000000001E-2</v>
      </c>
      <c r="E19" s="24">
        <v>7.1499999999999994E-2</v>
      </c>
      <c r="F19" s="24">
        <v>6.4100000000000004E-2</v>
      </c>
      <c r="G19" s="27"/>
      <c r="H19" s="25"/>
    </row>
    <row r="20" spans="3:9" ht="15.5" x14ac:dyDescent="0.35">
      <c r="C20" s="26" t="s">
        <v>13</v>
      </c>
      <c r="D20" s="24">
        <v>4.7999999999999996E-3</v>
      </c>
      <c r="E20" s="24">
        <v>1.23E-2</v>
      </c>
      <c r="F20" s="24">
        <v>9.7999999999999997E-3</v>
      </c>
      <c r="G20" s="27"/>
      <c r="H20" s="25">
        <f>PEARSON(D19:F19,D20:F20)</f>
        <v>0.99961690201612363</v>
      </c>
      <c r="I20" s="23">
        <v>0.02</v>
      </c>
    </row>
    <row r="21" spans="3:9" x14ac:dyDescent="0.35">
      <c r="H21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8A2C-D9C1-4B79-A6C8-7CFD21C93DC8}">
  <dimension ref="A1:L6"/>
  <sheetViews>
    <sheetView topLeftCell="A7" workbookViewId="0">
      <selection activeCell="E19" sqref="E19"/>
    </sheetView>
  </sheetViews>
  <sheetFormatPr defaultRowHeight="14.5" x14ac:dyDescent="0.35"/>
  <cols>
    <col min="3" max="3" width="19.36328125" customWidth="1"/>
  </cols>
  <sheetData>
    <row r="1" spans="1:12" x14ac:dyDescent="0.35">
      <c r="A1" t="s">
        <v>21</v>
      </c>
    </row>
    <row r="3" spans="1:12" ht="15.5" x14ac:dyDescent="0.35">
      <c r="B3" s="31" t="s">
        <v>8</v>
      </c>
      <c r="C3" s="30"/>
      <c r="D3" s="31">
        <v>2016</v>
      </c>
      <c r="E3" s="31">
        <v>2017</v>
      </c>
      <c r="F3" s="31">
        <v>2018</v>
      </c>
    </row>
    <row r="4" spans="1:12" ht="15.5" x14ac:dyDescent="0.35">
      <c r="B4" s="32">
        <v>6</v>
      </c>
      <c r="C4" s="29" t="s">
        <v>5</v>
      </c>
      <c r="D4" s="33">
        <v>4.7999999999999996E-3</v>
      </c>
      <c r="E4" s="33">
        <v>1.23E-2</v>
      </c>
      <c r="F4" s="33">
        <v>9.7999999999999997E-3</v>
      </c>
      <c r="I4" s="26" t="s">
        <v>7</v>
      </c>
      <c r="J4" s="27"/>
      <c r="K4" s="27"/>
      <c r="L4" s="27"/>
    </row>
    <row r="5" spans="1:12" ht="15.5" x14ac:dyDescent="0.35">
      <c r="B5" s="32"/>
      <c r="C5" s="29"/>
      <c r="D5" s="31">
        <v>2017</v>
      </c>
      <c r="E5" s="31">
        <v>2018</v>
      </c>
      <c r="F5" s="31">
        <v>2019</v>
      </c>
      <c r="I5" s="26" t="s">
        <v>14</v>
      </c>
      <c r="J5" s="24">
        <v>4.7500000000000001E-2</v>
      </c>
      <c r="K5" s="24">
        <v>7.1499999999999994E-2</v>
      </c>
      <c r="L5" s="24">
        <v>6.4100000000000004E-2</v>
      </c>
    </row>
    <row r="6" spans="1:12" ht="15.5" x14ac:dyDescent="0.35">
      <c r="B6" s="32">
        <v>7</v>
      </c>
      <c r="C6" s="29" t="s">
        <v>1</v>
      </c>
      <c r="D6" s="33">
        <v>4.7500000000000001E-2</v>
      </c>
      <c r="E6" s="33">
        <v>7.1499999999999994E-2</v>
      </c>
      <c r="F6" s="33">
        <v>6.4100000000000004E-2</v>
      </c>
      <c r="I6" s="26" t="s">
        <v>13</v>
      </c>
      <c r="J6" s="24">
        <v>4.7999999999999996E-3</v>
      </c>
      <c r="K6" s="24">
        <v>1.23E-2</v>
      </c>
      <c r="L6" s="24">
        <v>9.7999999999999997E-3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Table 1</vt:lpstr>
      <vt:lpstr>Fig 1 and 2</vt:lpstr>
      <vt:lpstr>Table 2</vt:lpstr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Vesper, Stephen</dc:creator>
  <cp:lastModifiedBy>Vesper, Stephen</cp:lastModifiedBy>
  <dcterms:created xsi:type="dcterms:W3CDTF">2023-05-15T15:05:49Z</dcterms:created>
  <dcterms:modified xsi:type="dcterms:W3CDTF">2023-06-28T15:22:15Z</dcterms:modified>
</cp:coreProperties>
</file>