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hields_erin_epa_gov/Documents/Profile/Documents/PITT/EDL/Paper/"/>
    </mc:Choice>
  </mc:AlternateContent>
  <xr:revisionPtr revIDLastSave="0" documentId="8_{7915D486-EF2C-4B2E-8B24-E2B5DFE2D1B1}" xr6:coauthVersionLast="47" xr6:coauthVersionMax="47" xr10:uidLastSave="{00000000-0000-0000-0000-000000000000}"/>
  <bookViews>
    <workbookView xWindow="-108" yWindow="-108" windowWidth="23256" windowHeight="12456" xr2:uid="{C556027B-DDAB-4CC5-93A9-2BAFBC39E8F4}"/>
  </bookViews>
  <sheets>
    <sheet name="Readme" sheetId="11" r:id="rId1"/>
    <sheet name="Figure 1- AFFF in sand" sheetId="10" r:id="rId2"/>
    <sheet name="Fig. 1- PFSA" sheetId="2" r:id="rId3"/>
    <sheet name="Fig. 1- PFCA" sheetId="3" r:id="rId4"/>
    <sheet name="Fig. 1- FTS" sheetId="7" r:id="rId5"/>
    <sheet name="Figure 2- Soil remediation" sheetId="12" r:id="rId6"/>
    <sheet name="Fig. 2- PFSA" sheetId="13" r:id="rId7"/>
    <sheet name="Fig. 2- PFCA" sheetId="14" r:id="rId8"/>
    <sheet name="Fig. 2- Sulfonamides" sheetId="15" r:id="rId9"/>
    <sheet name="Fig. 2- FTS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6" l="1"/>
  <c r="E4" i="16"/>
  <c r="E5" i="12" s="1"/>
  <c r="E5" i="16"/>
  <c r="E6" i="16"/>
  <c r="E7" i="12" s="1"/>
  <c r="E7" i="16"/>
  <c r="E8" i="12" s="1"/>
  <c r="E8" i="16"/>
  <c r="E9" i="16"/>
  <c r="E10" i="12" s="1"/>
  <c r="E10" i="16"/>
  <c r="E11" i="12" s="1"/>
  <c r="E11" i="16"/>
  <c r="E12" i="16"/>
  <c r="E13" i="16"/>
  <c r="E14" i="16"/>
  <c r="E15" i="16"/>
  <c r="E16" i="16"/>
  <c r="E3" i="15"/>
  <c r="D4" i="12" s="1"/>
  <c r="E4" i="15"/>
  <c r="E5" i="15"/>
  <c r="E6" i="15"/>
  <c r="D7" i="12" s="1"/>
  <c r="E7" i="15"/>
  <c r="D8" i="12" s="1"/>
  <c r="E8" i="15"/>
  <c r="D9" i="12" s="1"/>
  <c r="F9" i="12" s="1"/>
  <c r="E9" i="15"/>
  <c r="D10" i="12" s="1"/>
  <c r="E10" i="15"/>
  <c r="D11" i="12" s="1"/>
  <c r="E11" i="15"/>
  <c r="E12" i="15"/>
  <c r="E13" i="15"/>
  <c r="E14" i="15"/>
  <c r="E15" i="15"/>
  <c r="E16" i="15"/>
  <c r="M3" i="14"/>
  <c r="C4" i="12" s="1"/>
  <c r="M4" i="14"/>
  <c r="M5" i="14"/>
  <c r="M6" i="14"/>
  <c r="M7" i="14"/>
  <c r="M8" i="14"/>
  <c r="M9" i="14"/>
  <c r="C10" i="12" s="1"/>
  <c r="M10" i="14"/>
  <c r="C11" i="12" s="1"/>
  <c r="M11" i="14"/>
  <c r="C12" i="12" s="1"/>
  <c r="M12" i="14"/>
  <c r="C13" i="12" s="1"/>
  <c r="M13" i="14"/>
  <c r="M14" i="14"/>
  <c r="M15" i="14"/>
  <c r="M16" i="14"/>
  <c r="P3" i="13"/>
  <c r="P4" i="13"/>
  <c r="B5" i="12" s="1"/>
  <c r="P5" i="13"/>
  <c r="P6" i="13"/>
  <c r="P7" i="13"/>
  <c r="P8" i="13"/>
  <c r="P9" i="13"/>
  <c r="P10" i="13"/>
  <c r="B11" i="12" s="1"/>
  <c r="P11" i="13"/>
  <c r="B12" i="12" s="1"/>
  <c r="P12" i="13"/>
  <c r="P13" i="13"/>
  <c r="B14" i="12" s="1"/>
  <c r="F14" i="12" s="1"/>
  <c r="P14" i="13"/>
  <c r="B15" i="12" s="1"/>
  <c r="F15" i="12" s="1"/>
  <c r="P15" i="13"/>
  <c r="P16" i="13"/>
  <c r="B4" i="12"/>
  <c r="E4" i="12"/>
  <c r="C5" i="12"/>
  <c r="D5" i="12"/>
  <c r="B6" i="12"/>
  <c r="F6" i="12" s="1"/>
  <c r="C6" i="12"/>
  <c r="D6" i="12"/>
  <c r="E6" i="12"/>
  <c r="B7" i="12"/>
  <c r="C7" i="12"/>
  <c r="B8" i="12"/>
  <c r="C8" i="12"/>
  <c r="B9" i="12"/>
  <c r="C9" i="12"/>
  <c r="E9" i="12"/>
  <c r="B10" i="12"/>
  <c r="D12" i="12"/>
  <c r="E12" i="12"/>
  <c r="B13" i="12"/>
  <c r="D13" i="12"/>
  <c r="E13" i="12"/>
  <c r="C14" i="12"/>
  <c r="D14" i="12"/>
  <c r="E14" i="12"/>
  <c r="C15" i="12"/>
  <c r="D15" i="12"/>
  <c r="E15" i="12"/>
  <c r="B16" i="12"/>
  <c r="F16" i="12" s="1"/>
  <c r="C16" i="12"/>
  <c r="D16" i="12"/>
  <c r="E16" i="12"/>
  <c r="B17" i="12"/>
  <c r="F17" i="12" s="1"/>
  <c r="C17" i="12"/>
  <c r="D17" i="12"/>
  <c r="E17" i="12"/>
  <c r="P3" i="2"/>
  <c r="B4" i="10" s="1"/>
  <c r="P4" i="2"/>
  <c r="B5" i="10" s="1"/>
  <c r="P5" i="2"/>
  <c r="B6" i="10" s="1"/>
  <c r="P6" i="2"/>
  <c r="B7" i="10" s="1"/>
  <c r="P7" i="2"/>
  <c r="B8" i="10" s="1"/>
  <c r="P8" i="2"/>
  <c r="B9" i="10" s="1"/>
  <c r="P9" i="2"/>
  <c r="B10" i="10" s="1"/>
  <c r="P10" i="2"/>
  <c r="B11" i="10" s="1"/>
  <c r="P11" i="2"/>
  <c r="B12" i="10" s="1"/>
  <c r="P12" i="2"/>
  <c r="B13" i="10" s="1"/>
  <c r="P13" i="2"/>
  <c r="B14" i="10" s="1"/>
  <c r="P14" i="2"/>
  <c r="B15" i="10" s="1"/>
  <c r="F12" i="12" l="1"/>
  <c r="F7" i="12"/>
  <c r="F11" i="12"/>
  <c r="F8" i="12"/>
  <c r="F5" i="12"/>
  <c r="F13" i="12"/>
  <c r="F4" i="12"/>
  <c r="F10" i="12"/>
  <c r="M3" i="3"/>
  <c r="C4" i="10" s="1"/>
  <c r="M4" i="3"/>
  <c r="C5" i="10" s="1"/>
  <c r="M5" i="3"/>
  <c r="C6" i="10" s="1"/>
  <c r="M6" i="3"/>
  <c r="C7" i="10" s="1"/>
  <c r="M7" i="3"/>
  <c r="C8" i="10" s="1"/>
  <c r="M8" i="3"/>
  <c r="C9" i="10" s="1"/>
  <c r="M9" i="3"/>
  <c r="C10" i="10" s="1"/>
  <c r="M10" i="3"/>
  <c r="C11" i="10" s="1"/>
  <c r="M11" i="3"/>
  <c r="C12" i="10" s="1"/>
  <c r="M12" i="3"/>
  <c r="C13" i="10" s="1"/>
  <c r="E12" i="7" l="1"/>
  <c r="D13" i="10" s="1"/>
  <c r="E13" i="10" s="1"/>
  <c r="E13" i="7"/>
  <c r="D14" i="10" s="1"/>
  <c r="E14" i="7"/>
  <c r="D15" i="10" s="1"/>
  <c r="M14" i="3"/>
  <c r="M13" i="3"/>
  <c r="C14" i="10" s="1"/>
  <c r="E14" i="10" l="1"/>
  <c r="C15" i="10"/>
  <c r="E3" i="7"/>
  <c r="D4" i="10" s="1"/>
  <c r="E4" i="10" s="1"/>
  <c r="E4" i="7"/>
  <c r="D5" i="10" s="1"/>
  <c r="E5" i="10" s="1"/>
  <c r="E5" i="7"/>
  <c r="D6" i="10" s="1"/>
  <c r="E6" i="10" s="1"/>
  <c r="E6" i="7"/>
  <c r="D7" i="10" s="1"/>
  <c r="E7" i="10" s="1"/>
  <c r="E7" i="7"/>
  <c r="D8" i="10" s="1"/>
  <c r="E8" i="10" s="1"/>
  <c r="E8" i="7"/>
  <c r="D9" i="10" s="1"/>
  <c r="E9" i="10" s="1"/>
  <c r="E9" i="7"/>
  <c r="D10" i="10" s="1"/>
  <c r="E10" i="10" s="1"/>
  <c r="E10" i="7"/>
  <c r="D11" i="10" s="1"/>
  <c r="E11" i="10" s="1"/>
  <c r="E11" i="7"/>
  <c r="D12" i="10" s="1"/>
  <c r="E12" i="10" s="1"/>
  <c r="E15" i="10" l="1"/>
</calcChain>
</file>

<file path=xl/sharedStrings.xml><?xml version="1.0" encoding="utf-8"?>
<sst xmlns="http://schemas.openxmlformats.org/spreadsheetml/2006/main" count="606" uniqueCount="115">
  <si>
    <t>PFPrS (linear)</t>
  </si>
  <si>
    <t>PFBS (linear)</t>
  </si>
  <si>
    <t>PFPeS (linear)</t>
  </si>
  <si>
    <t>PFHxS (linear)</t>
  </si>
  <si>
    <t>PFHxS (mono-branched)</t>
  </si>
  <si>
    <t>PFHxS (di-branched)</t>
  </si>
  <si>
    <t>PFHpS (linear)</t>
  </si>
  <si>
    <t>PFOS (linear)</t>
  </si>
  <si>
    <t>PFOS (mono-branched)</t>
  </si>
  <si>
    <t>PFOS (di-branched)</t>
  </si>
  <si>
    <t>PFNS (linear)</t>
  </si>
  <si>
    <t>PFDS (linear)</t>
  </si>
  <si>
    <t>Perfluoroalkyl carboxylic Acids</t>
  </si>
  <si>
    <t>PFBA</t>
  </si>
  <si>
    <t>PFPeA</t>
  </si>
  <si>
    <t>PFHxA</t>
  </si>
  <si>
    <t>PFHpA</t>
  </si>
  <si>
    <t>PFOA</t>
  </si>
  <si>
    <t>PFNA</t>
  </si>
  <si>
    <t>PFDA</t>
  </si>
  <si>
    <t>PFUnDA</t>
  </si>
  <si>
    <t>PFDoDA</t>
  </si>
  <si>
    <t>PFTrDA</t>
  </si>
  <si>
    <t>PFTeDA</t>
  </si>
  <si>
    <t>Fluorotelomer Sulfonates</t>
  </si>
  <si>
    <t>4:2 FTS</t>
  </si>
  <si>
    <t>6:2 FTS</t>
  </si>
  <si>
    <t>8:2 FTS</t>
  </si>
  <si>
    <t>&lt;0.00050</t>
  </si>
  <si>
    <t>&lt;0.0010</t>
  </si>
  <si>
    <t>Time (mins)</t>
  </si>
  <si>
    <t>Perfluorinated Sulfonic Acids (PFSA)</t>
  </si>
  <si>
    <t>ΣPFSA</t>
  </si>
  <si>
    <t>ΣPFCA</t>
  </si>
  <si>
    <t>ΣFTS</t>
  </si>
  <si>
    <t>ΣPFAS</t>
  </si>
  <si>
    <t>PFOS</t>
  </si>
  <si>
    <t xml:space="preserve">PFHxS </t>
  </si>
  <si>
    <t xml:space="preserve">Figures and corresponding data showing the mechanochemical destruction of PFAS in AFFF and AFFF contaminated soil. </t>
  </si>
  <si>
    <t>Abbreviations:</t>
  </si>
  <si>
    <t>PFAS</t>
  </si>
  <si>
    <t>AFFF</t>
  </si>
  <si>
    <t>PFSA</t>
  </si>
  <si>
    <t>PFCA</t>
  </si>
  <si>
    <t>FTS</t>
  </si>
  <si>
    <t>Perfluoro-1-propanesulfonic acid</t>
  </si>
  <si>
    <t>Perfluoro-1-butanesulfonic acid</t>
  </si>
  <si>
    <t>Perfluoro-1-pentanesulfonic acid</t>
  </si>
  <si>
    <t xml:space="preserve">PFHxS (linear) </t>
  </si>
  <si>
    <t>Perfluoro-1-hexanesulfonic acid</t>
  </si>
  <si>
    <t>PFHxS (mono branched)</t>
  </si>
  <si>
    <t>Trifluoromethylperfluoropentanesulfonic acid</t>
  </si>
  <si>
    <t>PFHxS (di branched)</t>
  </si>
  <si>
    <t>Di(trifluoromethyl)perfluorobutanesulfonic acid</t>
  </si>
  <si>
    <t>PFHxS (Total)</t>
  </si>
  <si>
    <t>Sum of PFHxS (linear), PFHxS (mono and di branched)</t>
  </si>
  <si>
    <t>Perfluoro-1-heptanesulfonic acid</t>
  </si>
  <si>
    <t xml:space="preserve">PFOS (linear) </t>
  </si>
  <si>
    <t>Perfluoro-1-octanesulfonic acid</t>
  </si>
  <si>
    <t xml:space="preserve">PFOS (mono branched) </t>
  </si>
  <si>
    <t>Trifluoromethylperfluoroheptanesulfonic acid</t>
  </si>
  <si>
    <t>PFOS (di branched)</t>
  </si>
  <si>
    <t>Di(trifluoromethyl)perfluorohexanesulfonic acid</t>
  </si>
  <si>
    <t>PFOS (Total)</t>
  </si>
  <si>
    <t>Sum of PFOS (linear), PFOS (mono branched) and PFOS (di branched)</t>
  </si>
  <si>
    <t>Perfluoro-1-nonanesulfonic acid</t>
  </si>
  <si>
    <t>Perfluoro-1-decanesulfonic acid</t>
  </si>
  <si>
    <t>Perfluoro-n-butanoic acid</t>
  </si>
  <si>
    <t>Perfluoro-n-pentanoic acid</t>
  </si>
  <si>
    <t>Perfluoro-n-hexanoic acid</t>
  </si>
  <si>
    <t>Perfluoro-n-heptanoic acid</t>
  </si>
  <si>
    <t>Perfluoro-n-octanoic acid</t>
  </si>
  <si>
    <t>Perfluoro-n-nonanoic acid</t>
  </si>
  <si>
    <t>Perfluoro-n-decanoic acid</t>
  </si>
  <si>
    <t>Perfluoro-n-undecanoic acid</t>
  </si>
  <si>
    <t>Perfluoro-n-dodecanoic acid</t>
  </si>
  <si>
    <t>Perfluoro-n-tridecanoic acid</t>
  </si>
  <si>
    <t>Perfluoro-n-tetradecanoic acid</t>
  </si>
  <si>
    <t>PFOSA</t>
  </si>
  <si>
    <t>Perfluoro-1-octanesulfonamide</t>
  </si>
  <si>
    <t>N-EtFOSA</t>
  </si>
  <si>
    <t>N-ethylperfluoro-1-octanesulfonamide</t>
  </si>
  <si>
    <t>N-MeFOSA</t>
  </si>
  <si>
    <t>N-methylperfluoro-1-octansulfonamide</t>
  </si>
  <si>
    <t>1H,1H,2H,2H-perfluoro-1-hexanesulfonic acid</t>
  </si>
  <si>
    <t>1H,1H,2H,2H-perfluoro-1-octanesulfonic acid</t>
  </si>
  <si>
    <t>1H,1H,2H,2H-perfluoro-1-decanesulfonic acid</t>
  </si>
  <si>
    <t>Per- and polyfluoroalkyl substances</t>
  </si>
  <si>
    <t>Aqueous film forming foam</t>
  </si>
  <si>
    <t>fluorotelomer sulfonate</t>
  </si>
  <si>
    <t>FASA</t>
  </si>
  <si>
    <t>Perfluoroalkyl sulfonamides</t>
  </si>
  <si>
    <t>mins</t>
  </si>
  <si>
    <t>mg/kg</t>
  </si>
  <si>
    <t>Concentrations are in mg/kg</t>
  </si>
  <si>
    <t>Perfluoroalkyl sulfonic acid</t>
  </si>
  <si>
    <t>Perfluoroalkyl carboxylic acid</t>
  </si>
  <si>
    <t>ΣFASA</t>
  </si>
  <si>
    <t xml:space="preserve">PFDS </t>
  </si>
  <si>
    <t xml:space="preserve">PFNS </t>
  </si>
  <si>
    <t xml:space="preserve">PFOS </t>
  </si>
  <si>
    <t xml:space="preserve">PFHpS </t>
  </si>
  <si>
    <t>PFHxS</t>
  </si>
  <si>
    <t>PFPeS</t>
  </si>
  <si>
    <t>PFBS</t>
  </si>
  <si>
    <t>PFPrS</t>
  </si>
  <si>
    <t>Perfluorinated Sulfonamides</t>
  </si>
  <si>
    <t>Fig.</t>
  </si>
  <si>
    <t>Figure</t>
  </si>
  <si>
    <t>Minutes</t>
  </si>
  <si>
    <t>Milligrams per kilogram</t>
  </si>
  <si>
    <t>Concentration (mg/kg)</t>
  </si>
  <si>
    <t xml:space="preserve">Figures are shown in tabs labeled Figure 1 (or 2) along with the sums of the concentrations of the PFAS classes.   </t>
  </si>
  <si>
    <t>The other tabs, labeled Fig. and a number, contain individual compounds concentrations and the sums used in the figures.</t>
  </si>
  <si>
    <t>The data is shown in tables that have the mechanochemical processing time in minutes and the corresponding concentrations of the PFAS.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</si>
</sst>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top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99FF"/>
      <color rgb="FFFF66FF"/>
      <color rgb="FF0080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'Figure 1- AFFF in sand'!$E$3</c:f>
              <c:strCache>
                <c:ptCount val="1"/>
                <c:pt idx="0">
                  <c:v>ΣPFAS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sand'!$E$4:$E$15</c:f>
              <c:numCache>
                <c:formatCode>0.0000</c:formatCode>
                <c:ptCount val="12"/>
                <c:pt idx="0">
                  <c:v>22.723500000000001</c:v>
                </c:pt>
                <c:pt idx="1">
                  <c:v>33.604900000000001</c:v>
                </c:pt>
                <c:pt idx="2">
                  <c:v>41.96329999999999</c:v>
                </c:pt>
                <c:pt idx="3">
                  <c:v>39.740499999999997</c:v>
                </c:pt>
                <c:pt idx="4">
                  <c:v>30.937999999999999</c:v>
                </c:pt>
                <c:pt idx="5">
                  <c:v>27.482500000000002</c:v>
                </c:pt>
                <c:pt idx="6">
                  <c:v>11.1189</c:v>
                </c:pt>
                <c:pt idx="7">
                  <c:v>8.7836999999999996</c:v>
                </c:pt>
                <c:pt idx="8">
                  <c:v>1.0845000000000002</c:v>
                </c:pt>
                <c:pt idx="9">
                  <c:v>3.1000000000000003E-3</c:v>
                </c:pt>
                <c:pt idx="10">
                  <c:v>3.3E-3</c:v>
                </c:pt>
                <c:pt idx="11">
                  <c:v>3.3E-3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C-44F6-A214-98AD4CA69DBF}"/>
            </c:ext>
          </c:extLst>
        </c:ser>
        <c:ser>
          <c:idx val="1"/>
          <c:order val="1"/>
          <c:tx>
            <c:strRef>
              <c:f>'Figure 1- AFFF in sand'!$D$3</c:f>
              <c:strCache>
                <c:ptCount val="1"/>
                <c:pt idx="0">
                  <c:v>ΣFTS</c:v>
                </c:pt>
              </c:strCache>
            </c:strRef>
          </c:tx>
          <c:spPr>
            <a:ln w="19050" cap="rnd">
              <a:solidFill>
                <a:srgbClr val="00800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008000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sand'!$D$4:$D$15</c:f>
              <c:numCache>
                <c:formatCode>0.0000</c:formatCode>
                <c:ptCount val="12"/>
                <c:pt idx="0">
                  <c:v>21.516200000000001</c:v>
                </c:pt>
                <c:pt idx="1">
                  <c:v>30.577300000000001</c:v>
                </c:pt>
                <c:pt idx="2">
                  <c:v>39.007899999999992</c:v>
                </c:pt>
                <c:pt idx="3">
                  <c:v>38.491299999999995</c:v>
                </c:pt>
                <c:pt idx="4">
                  <c:v>29.8916</c:v>
                </c:pt>
                <c:pt idx="5">
                  <c:v>26.5229</c:v>
                </c:pt>
                <c:pt idx="6">
                  <c:v>10.5297</c:v>
                </c:pt>
                <c:pt idx="7">
                  <c:v>8.2218999999999998</c:v>
                </c:pt>
                <c:pt idx="8">
                  <c:v>7.8100000000000003E-2</c:v>
                </c:pt>
                <c:pt idx="9">
                  <c:v>2E-3</c:v>
                </c:pt>
                <c:pt idx="10">
                  <c:v>2.0999999999999999E-3</c:v>
                </c:pt>
                <c:pt idx="11">
                  <c:v>1.9E-3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C-44F6-A214-98AD4CA69DBF}"/>
            </c:ext>
          </c:extLst>
        </c:ser>
        <c:ser>
          <c:idx val="0"/>
          <c:order val="2"/>
          <c:tx>
            <c:strRef>
              <c:f>'Figure 1- AFFF in sand'!$C$3</c:f>
              <c:strCache>
                <c:ptCount val="1"/>
                <c:pt idx="0">
                  <c:v>ΣPFCA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sand'!$C$4:$C$15</c:f>
              <c:numCache>
                <c:formatCode>0.0000</c:formatCode>
                <c:ptCount val="12"/>
                <c:pt idx="0">
                  <c:v>1.2044000000000001</c:v>
                </c:pt>
                <c:pt idx="1">
                  <c:v>3.0250999999999997</c:v>
                </c:pt>
                <c:pt idx="2">
                  <c:v>2.9402999999999997</c:v>
                </c:pt>
                <c:pt idx="3">
                  <c:v>1.2475000000000001</c:v>
                </c:pt>
                <c:pt idx="4">
                  <c:v>1.0463999999999998</c:v>
                </c:pt>
                <c:pt idx="5">
                  <c:v>0.95960000000000001</c:v>
                </c:pt>
                <c:pt idx="6">
                  <c:v>0.58920000000000006</c:v>
                </c:pt>
                <c:pt idx="7">
                  <c:v>0.56180000000000008</c:v>
                </c:pt>
                <c:pt idx="8">
                  <c:v>1.0064000000000002</c:v>
                </c:pt>
                <c:pt idx="9">
                  <c:v>1.1000000000000001E-3</c:v>
                </c:pt>
                <c:pt idx="10">
                  <c:v>1.1999999999999999E-3</c:v>
                </c:pt>
                <c:pt idx="11">
                  <c:v>1.4E-3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5C-44F6-A214-98AD4CA69DBF}"/>
            </c:ext>
          </c:extLst>
        </c:ser>
        <c:ser>
          <c:idx val="7"/>
          <c:order val="3"/>
          <c:tx>
            <c:strRef>
              <c:f>'Figure 1- AFFF in sand'!$B$3</c:f>
              <c:strCache>
                <c:ptCount val="1"/>
                <c:pt idx="0">
                  <c:v>ΣPFSA</c:v>
                </c:pt>
              </c:strCache>
            </c:strRef>
          </c:tx>
          <c:spPr>
            <a:ln w="19050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0000FF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sand'!$B$4:$B$15</c:f>
              <c:numCache>
                <c:formatCode>0.0000</c:formatCode>
                <c:ptCount val="12"/>
                <c:pt idx="0">
                  <c:v>2.8999999999999998E-3</c:v>
                </c:pt>
                <c:pt idx="1">
                  <c:v>2.5000000000000001E-3</c:v>
                </c:pt>
                <c:pt idx="2">
                  <c:v>1.5100000000000001E-2</c:v>
                </c:pt>
                <c:pt idx="3">
                  <c:v>1.6999999999999999E-3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5C-44F6-A214-98AD4CA6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64648"/>
        <c:axId val="704167928"/>
      </c:scatterChart>
      <c:valAx>
        <c:axId val="704164648"/>
        <c:scaling>
          <c:orientation val="minMax"/>
          <c:max val="1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/>
                  <a:t>Milling 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7928"/>
        <c:crosses val="autoZero"/>
        <c:crossBetween val="midCat"/>
        <c:majorUnit val="200"/>
      </c:valAx>
      <c:valAx>
        <c:axId val="704167928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/>
                  <a:t>Concentration (mg/kg)</a:t>
                </a:r>
              </a:p>
            </c:rich>
          </c:tx>
          <c:layout>
            <c:manualLayout>
              <c:xMode val="edge"/>
              <c:yMode val="edge"/>
              <c:x val="1.4123567312838406E-2"/>
              <c:y val="0.257621782796121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4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349407407407412"/>
          <c:y val="7.7436606197991059E-2"/>
          <c:w val="0.24505777777777779"/>
          <c:h val="0.380738764645082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strRef>
              <c:f>'Figure 1- AFFF in sand'!$E$3</c:f>
              <c:strCache>
                <c:ptCount val="1"/>
                <c:pt idx="0">
                  <c:v>ΣPFAS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sand'!$E$4:$E$15</c:f>
              <c:numCache>
                <c:formatCode>0.0000</c:formatCode>
                <c:ptCount val="12"/>
                <c:pt idx="0">
                  <c:v>22.723500000000001</c:v>
                </c:pt>
                <c:pt idx="1">
                  <c:v>33.604900000000001</c:v>
                </c:pt>
                <c:pt idx="2">
                  <c:v>41.96329999999999</c:v>
                </c:pt>
                <c:pt idx="3">
                  <c:v>39.740499999999997</c:v>
                </c:pt>
                <c:pt idx="4">
                  <c:v>30.937999999999999</c:v>
                </c:pt>
                <c:pt idx="5">
                  <c:v>27.482500000000002</c:v>
                </c:pt>
                <c:pt idx="6">
                  <c:v>11.1189</c:v>
                </c:pt>
                <c:pt idx="7">
                  <c:v>8.7836999999999996</c:v>
                </c:pt>
                <c:pt idx="8">
                  <c:v>1.0845000000000002</c:v>
                </c:pt>
                <c:pt idx="9">
                  <c:v>3.1000000000000003E-3</c:v>
                </c:pt>
                <c:pt idx="10">
                  <c:v>3.3E-3</c:v>
                </c:pt>
                <c:pt idx="11">
                  <c:v>3.3E-3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0-4C55-B41E-F91AAC2EB618}"/>
            </c:ext>
          </c:extLst>
        </c:ser>
        <c:ser>
          <c:idx val="1"/>
          <c:order val="1"/>
          <c:tx>
            <c:strRef>
              <c:f>'Figure 1- AFFF in sand'!$D$3</c:f>
              <c:strCache>
                <c:ptCount val="1"/>
                <c:pt idx="0">
                  <c:v>ΣFTS</c:v>
                </c:pt>
              </c:strCache>
            </c:strRef>
          </c:tx>
          <c:spPr>
            <a:ln w="25400" cap="rnd">
              <a:solidFill>
                <a:srgbClr val="00800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008000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sand'!$D$4:$D$15</c:f>
              <c:numCache>
                <c:formatCode>0.0000</c:formatCode>
                <c:ptCount val="12"/>
                <c:pt idx="0">
                  <c:v>21.516200000000001</c:v>
                </c:pt>
                <c:pt idx="1">
                  <c:v>30.577300000000001</c:v>
                </c:pt>
                <c:pt idx="2">
                  <c:v>39.007899999999992</c:v>
                </c:pt>
                <c:pt idx="3">
                  <c:v>38.491299999999995</c:v>
                </c:pt>
                <c:pt idx="4">
                  <c:v>29.8916</c:v>
                </c:pt>
                <c:pt idx="5">
                  <c:v>26.5229</c:v>
                </c:pt>
                <c:pt idx="6">
                  <c:v>10.5297</c:v>
                </c:pt>
                <c:pt idx="7">
                  <c:v>8.2218999999999998</c:v>
                </c:pt>
                <c:pt idx="8">
                  <c:v>7.8100000000000003E-2</c:v>
                </c:pt>
                <c:pt idx="9">
                  <c:v>2E-3</c:v>
                </c:pt>
                <c:pt idx="10">
                  <c:v>2.0999999999999999E-3</c:v>
                </c:pt>
                <c:pt idx="11">
                  <c:v>1.9E-3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0-4C55-B41E-F91AAC2EB618}"/>
            </c:ext>
          </c:extLst>
        </c:ser>
        <c:ser>
          <c:idx val="0"/>
          <c:order val="2"/>
          <c:tx>
            <c:strRef>
              <c:f>'Figure 1- AFFF in sand'!$C$3</c:f>
              <c:strCache>
                <c:ptCount val="1"/>
                <c:pt idx="0">
                  <c:v>ΣPFCA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FF0000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sand'!$C$4:$C$15</c:f>
              <c:numCache>
                <c:formatCode>0.0000</c:formatCode>
                <c:ptCount val="12"/>
                <c:pt idx="0">
                  <c:v>1.2044000000000001</c:v>
                </c:pt>
                <c:pt idx="1">
                  <c:v>3.0250999999999997</c:v>
                </c:pt>
                <c:pt idx="2">
                  <c:v>2.9402999999999997</c:v>
                </c:pt>
                <c:pt idx="3">
                  <c:v>1.2475000000000001</c:v>
                </c:pt>
                <c:pt idx="4">
                  <c:v>1.0463999999999998</c:v>
                </c:pt>
                <c:pt idx="5">
                  <c:v>0.95960000000000001</c:v>
                </c:pt>
                <c:pt idx="6">
                  <c:v>0.58920000000000006</c:v>
                </c:pt>
                <c:pt idx="7">
                  <c:v>0.56180000000000008</c:v>
                </c:pt>
                <c:pt idx="8">
                  <c:v>1.0064000000000002</c:v>
                </c:pt>
                <c:pt idx="9">
                  <c:v>1.1000000000000001E-3</c:v>
                </c:pt>
                <c:pt idx="10">
                  <c:v>1.1999999999999999E-3</c:v>
                </c:pt>
                <c:pt idx="11">
                  <c:v>1.4E-3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0-4C55-B41E-F91AAC2EB618}"/>
            </c:ext>
          </c:extLst>
        </c:ser>
        <c:ser>
          <c:idx val="7"/>
          <c:order val="3"/>
          <c:tx>
            <c:strRef>
              <c:f>'Figure 1- AFFF in sand'!$B$3</c:f>
              <c:strCache>
                <c:ptCount val="1"/>
                <c:pt idx="0">
                  <c:v>ΣPFSA</c:v>
                </c:pt>
              </c:strCache>
            </c:strRef>
          </c:tx>
          <c:spPr>
            <a:ln w="25400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0000FF"/>
                </a:solidFill>
              </a:ln>
              <a:effectLst/>
            </c:spPr>
          </c:marker>
          <c:xVal>
            <c:numRef>
              <c:f>'Figure 1- AFFF in sand'!$A$4:$A$15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240</c:v>
                </c:pt>
                <c:pt idx="6">
                  <c:v>360</c:v>
                </c:pt>
                <c:pt idx="7">
                  <c:v>480</c:v>
                </c:pt>
                <c:pt idx="8">
                  <c:v>720</c:v>
                </c:pt>
                <c:pt idx="9">
                  <c:v>960</c:v>
                </c:pt>
                <c:pt idx="10">
                  <c:v>1200</c:v>
                </c:pt>
                <c:pt idx="11">
                  <c:v>1440</c:v>
                </c:pt>
              </c:numCache>
            </c:numRef>
          </c:xVal>
          <c:yVal>
            <c:numRef>
              <c:f>'Figure 1- AFFF in sand'!$B$4:$B$15</c:f>
              <c:numCache>
                <c:formatCode>0.0000</c:formatCode>
                <c:ptCount val="12"/>
                <c:pt idx="0">
                  <c:v>2.8999999999999998E-3</c:v>
                </c:pt>
                <c:pt idx="1">
                  <c:v>2.5000000000000001E-3</c:v>
                </c:pt>
                <c:pt idx="2">
                  <c:v>1.5100000000000001E-2</c:v>
                </c:pt>
                <c:pt idx="3">
                  <c:v>1.6999999999999999E-3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0-4C55-B41E-F91AAC2E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64648"/>
        <c:axId val="704167928"/>
      </c:scatterChart>
      <c:valAx>
        <c:axId val="704164648"/>
        <c:scaling>
          <c:orientation val="minMax"/>
          <c:max val="1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/>
                  <a:t>Milling 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7928"/>
        <c:crosses val="autoZero"/>
        <c:crossBetween val="midCat"/>
        <c:majorUnit val="200"/>
      </c:valAx>
      <c:valAx>
        <c:axId val="704167928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/>
                  <a:t>Concentration (mg/kg)</a:t>
                </a:r>
              </a:p>
            </c:rich>
          </c:tx>
          <c:layout>
            <c:manualLayout>
              <c:xMode val="edge"/>
              <c:yMode val="edge"/>
              <c:x val="1.412357164957803E-2"/>
              <c:y val="0.15884388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4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349407407407412"/>
          <c:y val="7.7436606197991059E-2"/>
          <c:w val="0.24505777777777779"/>
          <c:h val="0.380738764645082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5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'Figure 2- Soil remediation'!$F$3</c:f>
              <c:strCache>
                <c:ptCount val="1"/>
                <c:pt idx="0">
                  <c:v>ΣPFAS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remediation'!$F$4:$F$17</c:f>
              <c:numCache>
                <c:formatCode>0.0000</c:formatCode>
                <c:ptCount val="14"/>
                <c:pt idx="0">
                  <c:v>0.53836666666666677</c:v>
                </c:pt>
                <c:pt idx="1">
                  <c:v>0.79059999999999997</c:v>
                </c:pt>
                <c:pt idx="2">
                  <c:v>0.94959999999999989</c:v>
                </c:pt>
                <c:pt idx="3">
                  <c:v>0.99409999999999987</c:v>
                </c:pt>
                <c:pt idx="4">
                  <c:v>0.89749999999999996</c:v>
                </c:pt>
                <c:pt idx="5">
                  <c:v>0.85919999999999996</c:v>
                </c:pt>
                <c:pt idx="6">
                  <c:v>0.79990000000000006</c:v>
                </c:pt>
                <c:pt idx="7">
                  <c:v>0.30779999999999996</c:v>
                </c:pt>
                <c:pt idx="8">
                  <c:v>0.22830000000000003</c:v>
                </c:pt>
                <c:pt idx="9">
                  <c:v>0.1956</c:v>
                </c:pt>
                <c:pt idx="10">
                  <c:v>0.1608</c:v>
                </c:pt>
                <c:pt idx="11">
                  <c:v>0.19679999999999997</c:v>
                </c:pt>
                <c:pt idx="12">
                  <c:v>2.9700000000000004E-2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95-437F-BFE6-DCEA285C67D0}"/>
            </c:ext>
          </c:extLst>
        </c:ser>
        <c:ser>
          <c:idx val="1"/>
          <c:order val="1"/>
          <c:tx>
            <c:strRef>
              <c:f>'Figure 2- Soil remediation'!$E$3</c:f>
              <c:strCache>
                <c:ptCount val="1"/>
                <c:pt idx="0">
                  <c:v>ΣFTS</c:v>
                </c:pt>
              </c:strCache>
            </c:strRef>
          </c:tx>
          <c:spPr>
            <a:ln w="19050" cap="rnd">
              <a:solidFill>
                <a:srgbClr val="00800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008000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remediation'!$E$4:$E$17</c:f>
              <c:numCache>
                <c:formatCode>0.0000</c:formatCode>
                <c:ptCount val="14"/>
                <c:pt idx="0">
                  <c:v>0.31426666666666669</c:v>
                </c:pt>
                <c:pt idx="1">
                  <c:v>0.55230000000000001</c:v>
                </c:pt>
                <c:pt idx="2">
                  <c:v>0.72249999999999992</c:v>
                </c:pt>
                <c:pt idx="3">
                  <c:v>0.78119999999999989</c:v>
                </c:pt>
                <c:pt idx="4">
                  <c:v>0.73609999999999998</c:v>
                </c:pt>
                <c:pt idx="5">
                  <c:v>0.69439999999999991</c:v>
                </c:pt>
                <c:pt idx="6">
                  <c:v>0.62929999999999997</c:v>
                </c:pt>
                <c:pt idx="7">
                  <c:v>0.13929999999999998</c:v>
                </c:pt>
                <c:pt idx="8">
                  <c:v>6.5700000000000008E-2</c:v>
                </c:pt>
                <c:pt idx="9">
                  <c:v>1.95E-2</c:v>
                </c:pt>
                <c:pt idx="10">
                  <c:v>1.1099999999999999E-2</c:v>
                </c:pt>
                <c:pt idx="11">
                  <c:v>2.1600000000000001E-2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95-437F-BFE6-DCEA285C67D0}"/>
            </c:ext>
          </c:extLst>
        </c:ser>
        <c:ser>
          <c:idx val="0"/>
          <c:order val="2"/>
          <c:tx>
            <c:strRef>
              <c:f>'Figure 2- Soil remediation'!$C$3</c:f>
              <c:strCache>
                <c:ptCount val="1"/>
                <c:pt idx="0">
                  <c:v>ΣPFCA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FF0000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remediation'!$C$4:$C$17</c:f>
              <c:numCache>
                <c:formatCode>0.0000</c:formatCode>
                <c:ptCount val="14"/>
                <c:pt idx="0">
                  <c:v>0.12696666666666667</c:v>
                </c:pt>
                <c:pt idx="1">
                  <c:v>0.14799999999999999</c:v>
                </c:pt>
                <c:pt idx="2">
                  <c:v>0.1507</c:v>
                </c:pt>
                <c:pt idx="3">
                  <c:v>0.14169999999999999</c:v>
                </c:pt>
                <c:pt idx="4">
                  <c:v>0.10510000000000001</c:v>
                </c:pt>
                <c:pt idx="5">
                  <c:v>0.11610000000000001</c:v>
                </c:pt>
                <c:pt idx="6">
                  <c:v>0.12660000000000002</c:v>
                </c:pt>
                <c:pt idx="7">
                  <c:v>0.16120000000000001</c:v>
                </c:pt>
                <c:pt idx="8">
                  <c:v>0.15950000000000003</c:v>
                </c:pt>
                <c:pt idx="9">
                  <c:v>0.17480000000000001</c:v>
                </c:pt>
                <c:pt idx="10">
                  <c:v>0.1497</c:v>
                </c:pt>
                <c:pt idx="11">
                  <c:v>0.17369999999999997</c:v>
                </c:pt>
                <c:pt idx="12">
                  <c:v>2.9700000000000004E-2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95-437F-BFE6-DCEA285C67D0}"/>
            </c:ext>
          </c:extLst>
        </c:ser>
        <c:ser>
          <c:idx val="7"/>
          <c:order val="3"/>
          <c:tx>
            <c:strRef>
              <c:f>'Figure 2- Soil remediation'!$B$3</c:f>
              <c:strCache>
                <c:ptCount val="1"/>
                <c:pt idx="0">
                  <c:v>ΣPFSA</c:v>
                </c:pt>
              </c:strCache>
            </c:strRef>
          </c:tx>
          <c:spPr>
            <a:ln w="19050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0000FF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remediation'!$B$4:$B$17</c:f>
              <c:numCache>
                <c:formatCode>0.0000</c:formatCode>
                <c:ptCount val="14"/>
                <c:pt idx="0">
                  <c:v>8.2866666666666686E-2</c:v>
                </c:pt>
                <c:pt idx="1">
                  <c:v>8.270000000000001E-2</c:v>
                </c:pt>
                <c:pt idx="2">
                  <c:v>6.9599999999999995E-2</c:v>
                </c:pt>
                <c:pt idx="3">
                  <c:v>6.5200000000000008E-2</c:v>
                </c:pt>
                <c:pt idx="4">
                  <c:v>5.1400000000000001E-2</c:v>
                </c:pt>
                <c:pt idx="5">
                  <c:v>4.3900000000000002E-2</c:v>
                </c:pt>
                <c:pt idx="6">
                  <c:v>3.9400000000000004E-2</c:v>
                </c:pt>
                <c:pt idx="7">
                  <c:v>6.3E-3</c:v>
                </c:pt>
                <c:pt idx="8">
                  <c:v>3.0999999999999999E-3</c:v>
                </c:pt>
                <c:pt idx="9">
                  <c:v>1.2999999999999999E-3</c:v>
                </c:pt>
                <c:pt idx="10">
                  <c:v>0</c:v>
                </c:pt>
                <c:pt idx="11">
                  <c:v>1.5E-3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95-437F-BFE6-DCEA285C67D0}"/>
            </c:ext>
          </c:extLst>
        </c:ser>
        <c:ser>
          <c:idx val="2"/>
          <c:order val="4"/>
          <c:tx>
            <c:strRef>
              <c:f>'Figure 2- Soil remediation'!$D$3</c:f>
              <c:strCache>
                <c:ptCount val="1"/>
                <c:pt idx="0">
                  <c:v>ΣFASA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rgbClr val="7030A0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remediation'!$D$4:$D$17</c:f>
              <c:numCache>
                <c:formatCode>0.0000</c:formatCode>
                <c:ptCount val="14"/>
                <c:pt idx="0">
                  <c:v>1.4266666666666665E-2</c:v>
                </c:pt>
                <c:pt idx="1">
                  <c:v>7.6E-3</c:v>
                </c:pt>
                <c:pt idx="2">
                  <c:v>6.7999999999999996E-3</c:v>
                </c:pt>
                <c:pt idx="3">
                  <c:v>6.0000000000000001E-3</c:v>
                </c:pt>
                <c:pt idx="4">
                  <c:v>4.8999999999999998E-3</c:v>
                </c:pt>
                <c:pt idx="5">
                  <c:v>4.7999999999999996E-3</c:v>
                </c:pt>
                <c:pt idx="6">
                  <c:v>4.5999999999999999E-3</c:v>
                </c:pt>
                <c:pt idx="7">
                  <c:v>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95-437F-BFE6-DCEA285C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64648"/>
        <c:axId val="704167928"/>
      </c:scatterChart>
      <c:valAx>
        <c:axId val="704164648"/>
        <c:scaling>
          <c:orientation val="minMax"/>
          <c:max val="1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/>
                  <a:t>Milling 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7928"/>
        <c:crosses val="autoZero"/>
        <c:crossBetween val="midCat"/>
        <c:majorUnit val="200"/>
      </c:valAx>
      <c:valAx>
        <c:axId val="704167928"/>
        <c:scaling>
          <c:orientation val="minMax"/>
          <c:max val="1.0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/>
                  <a:t>Concentration (mg/kg)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464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64413487485016863"/>
          <c:y val="5.9912448605480929E-2"/>
          <c:w val="0.28898716911612748"/>
          <c:h val="0.453812638765656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'Figure 2- Soil remediation'!$F$3</c:f>
              <c:strCache>
                <c:ptCount val="1"/>
                <c:pt idx="0">
                  <c:v>ΣPFAS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remediation'!$F$4:$F$17</c:f>
              <c:numCache>
                <c:formatCode>0.0000</c:formatCode>
                <c:ptCount val="14"/>
                <c:pt idx="0">
                  <c:v>0.53836666666666677</c:v>
                </c:pt>
                <c:pt idx="1">
                  <c:v>0.79059999999999997</c:v>
                </c:pt>
                <c:pt idx="2">
                  <c:v>0.94959999999999989</c:v>
                </c:pt>
                <c:pt idx="3">
                  <c:v>0.99409999999999987</c:v>
                </c:pt>
                <c:pt idx="4">
                  <c:v>0.89749999999999996</c:v>
                </c:pt>
                <c:pt idx="5">
                  <c:v>0.85919999999999996</c:v>
                </c:pt>
                <c:pt idx="6">
                  <c:v>0.79990000000000006</c:v>
                </c:pt>
                <c:pt idx="7">
                  <c:v>0.30779999999999996</c:v>
                </c:pt>
                <c:pt idx="8">
                  <c:v>0.22830000000000003</c:v>
                </c:pt>
                <c:pt idx="9">
                  <c:v>0.1956</c:v>
                </c:pt>
                <c:pt idx="10">
                  <c:v>0.1608</c:v>
                </c:pt>
                <c:pt idx="11">
                  <c:v>0.19679999999999997</c:v>
                </c:pt>
                <c:pt idx="12">
                  <c:v>2.9700000000000004E-2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A7-4142-81E3-FFCD69987C9B}"/>
            </c:ext>
          </c:extLst>
        </c:ser>
        <c:ser>
          <c:idx val="1"/>
          <c:order val="1"/>
          <c:tx>
            <c:strRef>
              <c:f>'Figure 2- Soil remediation'!$E$3</c:f>
              <c:strCache>
                <c:ptCount val="1"/>
                <c:pt idx="0">
                  <c:v>ΣFTS</c:v>
                </c:pt>
              </c:strCache>
            </c:strRef>
          </c:tx>
          <c:spPr>
            <a:ln w="25400" cap="rnd">
              <a:solidFill>
                <a:srgbClr val="00800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008000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remediation'!$E$4:$E$17</c:f>
              <c:numCache>
                <c:formatCode>0.0000</c:formatCode>
                <c:ptCount val="14"/>
                <c:pt idx="0">
                  <c:v>0.31426666666666669</c:v>
                </c:pt>
                <c:pt idx="1">
                  <c:v>0.55230000000000001</c:v>
                </c:pt>
                <c:pt idx="2">
                  <c:v>0.72249999999999992</c:v>
                </c:pt>
                <c:pt idx="3">
                  <c:v>0.78119999999999989</c:v>
                </c:pt>
                <c:pt idx="4">
                  <c:v>0.73609999999999998</c:v>
                </c:pt>
                <c:pt idx="5">
                  <c:v>0.69439999999999991</c:v>
                </c:pt>
                <c:pt idx="6">
                  <c:v>0.62929999999999997</c:v>
                </c:pt>
                <c:pt idx="7">
                  <c:v>0.13929999999999998</c:v>
                </c:pt>
                <c:pt idx="8">
                  <c:v>6.5700000000000008E-2</c:v>
                </c:pt>
                <c:pt idx="9">
                  <c:v>1.95E-2</c:v>
                </c:pt>
                <c:pt idx="10">
                  <c:v>1.1099999999999999E-2</c:v>
                </c:pt>
                <c:pt idx="11">
                  <c:v>2.1600000000000001E-2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A7-4142-81E3-FFCD69987C9B}"/>
            </c:ext>
          </c:extLst>
        </c:ser>
        <c:ser>
          <c:idx val="0"/>
          <c:order val="2"/>
          <c:tx>
            <c:strRef>
              <c:f>'Figure 2- Soil remediation'!$C$3</c:f>
              <c:strCache>
                <c:ptCount val="1"/>
                <c:pt idx="0">
                  <c:v>ΣPFCA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FF0000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remediation'!$C$4:$C$17</c:f>
              <c:numCache>
                <c:formatCode>0.0000</c:formatCode>
                <c:ptCount val="14"/>
                <c:pt idx="0">
                  <c:v>0.12696666666666667</c:v>
                </c:pt>
                <c:pt idx="1">
                  <c:v>0.14799999999999999</c:v>
                </c:pt>
                <c:pt idx="2">
                  <c:v>0.1507</c:v>
                </c:pt>
                <c:pt idx="3">
                  <c:v>0.14169999999999999</c:v>
                </c:pt>
                <c:pt idx="4">
                  <c:v>0.10510000000000001</c:v>
                </c:pt>
                <c:pt idx="5">
                  <c:v>0.11610000000000001</c:v>
                </c:pt>
                <c:pt idx="6">
                  <c:v>0.12660000000000002</c:v>
                </c:pt>
                <c:pt idx="7">
                  <c:v>0.16120000000000001</c:v>
                </c:pt>
                <c:pt idx="8">
                  <c:v>0.15950000000000003</c:v>
                </c:pt>
                <c:pt idx="9">
                  <c:v>0.17480000000000001</c:v>
                </c:pt>
                <c:pt idx="10">
                  <c:v>0.1497</c:v>
                </c:pt>
                <c:pt idx="11">
                  <c:v>0.17369999999999997</c:v>
                </c:pt>
                <c:pt idx="12">
                  <c:v>2.9700000000000004E-2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A7-4142-81E3-FFCD69987C9B}"/>
            </c:ext>
          </c:extLst>
        </c:ser>
        <c:ser>
          <c:idx val="7"/>
          <c:order val="3"/>
          <c:tx>
            <c:strRef>
              <c:f>'Figure 2- Soil remediation'!$B$3</c:f>
              <c:strCache>
                <c:ptCount val="1"/>
                <c:pt idx="0">
                  <c:v>ΣPFSA</c:v>
                </c:pt>
              </c:strCache>
            </c:strRef>
          </c:tx>
          <c:spPr>
            <a:ln w="25400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0000FF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remediation'!$B$4:$B$17</c:f>
              <c:numCache>
                <c:formatCode>0.0000</c:formatCode>
                <c:ptCount val="14"/>
                <c:pt idx="0">
                  <c:v>8.2866666666666686E-2</c:v>
                </c:pt>
                <c:pt idx="1">
                  <c:v>8.270000000000001E-2</c:v>
                </c:pt>
                <c:pt idx="2">
                  <c:v>6.9599999999999995E-2</c:v>
                </c:pt>
                <c:pt idx="3">
                  <c:v>6.5200000000000008E-2</c:v>
                </c:pt>
                <c:pt idx="4">
                  <c:v>5.1400000000000001E-2</c:v>
                </c:pt>
                <c:pt idx="5">
                  <c:v>4.3900000000000002E-2</c:v>
                </c:pt>
                <c:pt idx="6">
                  <c:v>3.9400000000000004E-2</c:v>
                </c:pt>
                <c:pt idx="7">
                  <c:v>6.3E-3</c:v>
                </c:pt>
                <c:pt idx="8">
                  <c:v>3.0999999999999999E-3</c:v>
                </c:pt>
                <c:pt idx="9">
                  <c:v>1.2999999999999999E-3</c:v>
                </c:pt>
                <c:pt idx="10">
                  <c:v>0</c:v>
                </c:pt>
                <c:pt idx="11">
                  <c:v>1.5E-3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A7-4142-81E3-FFCD69987C9B}"/>
            </c:ext>
          </c:extLst>
        </c:ser>
        <c:ser>
          <c:idx val="2"/>
          <c:order val="4"/>
          <c:tx>
            <c:strRef>
              <c:f>'Figure 2- Soil remediation'!$D$3</c:f>
              <c:strCache>
                <c:ptCount val="1"/>
                <c:pt idx="0">
                  <c:v>ΣFASA</c:v>
                </c:pt>
              </c:strCache>
            </c:strRef>
          </c:tx>
          <c:spPr>
            <a:ln w="2540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noFill/>
              <a:ln w="25400">
                <a:solidFill>
                  <a:srgbClr val="7030A0"/>
                </a:solidFill>
              </a:ln>
              <a:effectLst/>
            </c:spPr>
          </c:marker>
          <c:xVal>
            <c:numRef>
              <c:f>'Figure 2- Soil remediation'!$A$4:$A$17</c:f>
              <c:numCache>
                <c:formatCode>General</c:formatCode>
                <c:ptCount val="1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360</c:v>
                </c:pt>
                <c:pt idx="8">
                  <c:v>480</c:v>
                </c:pt>
                <c:pt idx="9">
                  <c:v>600</c:v>
                </c:pt>
                <c:pt idx="10">
                  <c:v>720</c:v>
                </c:pt>
                <c:pt idx="11">
                  <c:v>960</c:v>
                </c:pt>
                <c:pt idx="12">
                  <c:v>1200</c:v>
                </c:pt>
                <c:pt idx="13">
                  <c:v>1440</c:v>
                </c:pt>
              </c:numCache>
            </c:numRef>
          </c:xVal>
          <c:yVal>
            <c:numRef>
              <c:f>'Figure 2- Soil remediation'!$D$4:$D$17</c:f>
              <c:numCache>
                <c:formatCode>0.0000</c:formatCode>
                <c:ptCount val="14"/>
                <c:pt idx="0">
                  <c:v>1.4266666666666665E-2</c:v>
                </c:pt>
                <c:pt idx="1">
                  <c:v>7.6E-3</c:v>
                </c:pt>
                <c:pt idx="2">
                  <c:v>6.7999999999999996E-3</c:v>
                </c:pt>
                <c:pt idx="3">
                  <c:v>6.0000000000000001E-3</c:v>
                </c:pt>
                <c:pt idx="4">
                  <c:v>4.8999999999999998E-3</c:v>
                </c:pt>
                <c:pt idx="5">
                  <c:v>4.7999999999999996E-3</c:v>
                </c:pt>
                <c:pt idx="6">
                  <c:v>4.5999999999999999E-3</c:v>
                </c:pt>
                <c:pt idx="7">
                  <c:v>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A7-4142-81E3-FFCD6998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64648"/>
        <c:axId val="704167928"/>
      </c:scatterChart>
      <c:valAx>
        <c:axId val="704164648"/>
        <c:scaling>
          <c:orientation val="minMax"/>
          <c:max val="1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 sz="1500"/>
                  <a:t>Milling 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7928"/>
        <c:crosses val="autoZero"/>
        <c:crossBetween val="midCat"/>
        <c:majorUnit val="200"/>
      </c:valAx>
      <c:valAx>
        <c:axId val="704167928"/>
        <c:scaling>
          <c:orientation val="minMax"/>
          <c:max val="1.0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NZ" sz="1500"/>
                  <a:t>Concentration (mg/kg)</a:t>
                </a:r>
              </a:p>
            </c:rich>
          </c:tx>
          <c:layout>
            <c:manualLayout>
              <c:xMode val="edge"/>
              <c:yMode val="edge"/>
              <c:x val="1.7625934642941821E-2"/>
              <c:y val="0.14818944444444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416464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64413487485016863"/>
          <c:y val="5.9912448605480929E-2"/>
          <c:w val="0.28898716911612748"/>
          <c:h val="0.513784722222222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653116</xdr:colOff>
      <xdr:row>70</xdr:row>
      <xdr:rowOff>56029</xdr:rowOff>
    </xdr:from>
    <xdr:to>
      <xdr:col>3</xdr:col>
      <xdr:colOff>569517</xdr:colOff>
      <xdr:row>94</xdr:row>
      <xdr:rowOff>32629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AA47F3-E834-499A-9B09-E9AA611C1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590658</xdr:colOff>
      <xdr:row>2</xdr:row>
      <xdr:rowOff>17664</xdr:rowOff>
    </xdr:from>
    <xdr:to>
      <xdr:col>13</xdr:col>
      <xdr:colOff>36999</xdr:colOff>
      <xdr:row>22</xdr:row>
      <xdr:rowOff>38130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4A0D58-9BA9-4B89-8DCB-F4C73938B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77</xdr:row>
      <xdr:rowOff>3174</xdr:rowOff>
    </xdr:from>
    <xdr:to>
      <xdr:col>11</xdr:col>
      <xdr:colOff>118855</xdr:colOff>
      <xdr:row>101</xdr:row>
      <xdr:rowOff>16940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B6501B-E528-4041-A19E-7D8E7E9F5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2</xdr:row>
      <xdr:rowOff>0</xdr:rowOff>
    </xdr:from>
    <xdr:to>
      <xdr:col>15</xdr:col>
      <xdr:colOff>173508</xdr:colOff>
      <xdr:row>22</xdr:row>
      <xdr:rowOff>149327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EF6EB7-C98A-4918-9413-35F596614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385762</xdr:colOff>
      <xdr:row>19</xdr:row>
      <xdr:rowOff>128587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483A0-2AC9-4B54-8D98-627E5FAFA039}"/>
            </a:ext>
          </a:extLst>
        </xdr:cNvPr>
        <xdr:cNvSpPr txBox="1"/>
      </xdr:nvSpPr>
      <xdr:spPr>
        <a:xfrm>
          <a:off x="5872162" y="36033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N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1B3A-6AA6-45A3-8503-00D555372AE5}">
  <dimension ref="A1:B47"/>
  <sheetViews>
    <sheetView tabSelected="1" workbookViewId="0">
      <selection activeCell="A6" sqref="A6"/>
    </sheetView>
  </sheetViews>
  <sheetFormatPr defaultRowHeight="14.4" x14ac:dyDescent="0.3"/>
  <cols>
    <col min="1" max="1" width="24.77734375" customWidth="1"/>
    <col min="2" max="2" width="53.21875" customWidth="1"/>
  </cols>
  <sheetData>
    <row r="1" spans="1:2" x14ac:dyDescent="0.3">
      <c r="A1" t="s">
        <v>38</v>
      </c>
    </row>
    <row r="2" spans="1:2" x14ac:dyDescent="0.3">
      <c r="A2" t="s">
        <v>112</v>
      </c>
    </row>
    <row r="3" spans="1:2" x14ac:dyDescent="0.3">
      <c r="A3" t="s">
        <v>113</v>
      </c>
    </row>
    <row r="4" spans="1:2" x14ac:dyDescent="0.3">
      <c r="A4" t="s">
        <v>114</v>
      </c>
    </row>
    <row r="7" spans="1:2" x14ac:dyDescent="0.3">
      <c r="A7" t="s">
        <v>39</v>
      </c>
    </row>
    <row r="8" spans="1:2" x14ac:dyDescent="0.3">
      <c r="A8" t="s">
        <v>25</v>
      </c>
      <c r="B8" t="s">
        <v>84</v>
      </c>
    </row>
    <row r="9" spans="1:2" x14ac:dyDescent="0.3">
      <c r="A9" t="s">
        <v>26</v>
      </c>
      <c r="B9" t="s">
        <v>85</v>
      </c>
    </row>
    <row r="10" spans="1:2" x14ac:dyDescent="0.3">
      <c r="A10" t="s">
        <v>27</v>
      </c>
      <c r="B10" t="s">
        <v>86</v>
      </c>
    </row>
    <row r="11" spans="1:2" x14ac:dyDescent="0.3">
      <c r="A11" t="s">
        <v>41</v>
      </c>
      <c r="B11" t="s">
        <v>88</v>
      </c>
    </row>
    <row r="12" spans="1:2" x14ac:dyDescent="0.3">
      <c r="A12" t="s">
        <v>90</v>
      </c>
      <c r="B12" t="s">
        <v>91</v>
      </c>
    </row>
    <row r="13" spans="1:2" x14ac:dyDescent="0.3">
      <c r="A13" t="s">
        <v>107</v>
      </c>
      <c r="B13" t="s">
        <v>108</v>
      </c>
    </row>
    <row r="14" spans="1:2" x14ac:dyDescent="0.3">
      <c r="A14" t="s">
        <v>44</v>
      </c>
      <c r="B14" t="s">
        <v>89</v>
      </c>
    </row>
    <row r="15" spans="1:2" x14ac:dyDescent="0.3">
      <c r="A15" t="s">
        <v>93</v>
      </c>
      <c r="B15" t="s">
        <v>110</v>
      </c>
    </row>
    <row r="16" spans="1:2" x14ac:dyDescent="0.3">
      <c r="A16" t="s">
        <v>92</v>
      </c>
      <c r="B16" t="s">
        <v>109</v>
      </c>
    </row>
    <row r="17" spans="1:2" x14ac:dyDescent="0.3">
      <c r="A17" t="s">
        <v>80</v>
      </c>
      <c r="B17" t="s">
        <v>81</v>
      </c>
    </row>
    <row r="18" spans="1:2" x14ac:dyDescent="0.3">
      <c r="A18" t="s">
        <v>82</v>
      </c>
      <c r="B18" t="s">
        <v>83</v>
      </c>
    </row>
    <row r="19" spans="1:2" x14ac:dyDescent="0.3">
      <c r="A19" t="s">
        <v>40</v>
      </c>
      <c r="B19" t="s">
        <v>87</v>
      </c>
    </row>
    <row r="20" spans="1:2" x14ac:dyDescent="0.3">
      <c r="A20" s="2" t="s">
        <v>13</v>
      </c>
      <c r="B20" t="s">
        <v>67</v>
      </c>
    </row>
    <row r="21" spans="1:2" x14ac:dyDescent="0.3">
      <c r="A21" t="s">
        <v>1</v>
      </c>
      <c r="B21" t="s">
        <v>46</v>
      </c>
    </row>
    <row r="22" spans="1:2" x14ac:dyDescent="0.3">
      <c r="A22" t="s">
        <v>43</v>
      </c>
      <c r="B22" t="s">
        <v>96</v>
      </c>
    </row>
    <row r="23" spans="1:2" x14ac:dyDescent="0.3">
      <c r="A23" s="2" t="s">
        <v>19</v>
      </c>
      <c r="B23" t="s">
        <v>73</v>
      </c>
    </row>
    <row r="24" spans="1:2" x14ac:dyDescent="0.3">
      <c r="A24" s="2" t="s">
        <v>21</v>
      </c>
      <c r="B24" t="s">
        <v>75</v>
      </c>
    </row>
    <row r="25" spans="1:2" x14ac:dyDescent="0.3">
      <c r="A25" t="s">
        <v>11</v>
      </c>
      <c r="B25" t="s">
        <v>66</v>
      </c>
    </row>
    <row r="26" spans="1:2" x14ac:dyDescent="0.3">
      <c r="A26" s="2" t="s">
        <v>16</v>
      </c>
      <c r="B26" t="s">
        <v>70</v>
      </c>
    </row>
    <row r="27" spans="1:2" x14ac:dyDescent="0.3">
      <c r="A27" t="s">
        <v>6</v>
      </c>
      <c r="B27" t="s">
        <v>56</v>
      </c>
    </row>
    <row r="28" spans="1:2" x14ac:dyDescent="0.3">
      <c r="A28" s="2" t="s">
        <v>15</v>
      </c>
      <c r="B28" t="s">
        <v>69</v>
      </c>
    </row>
    <row r="29" spans="1:2" x14ac:dyDescent="0.3">
      <c r="A29" t="s">
        <v>52</v>
      </c>
      <c r="B29" t="s">
        <v>53</v>
      </c>
    </row>
    <row r="30" spans="1:2" x14ac:dyDescent="0.3">
      <c r="A30" t="s">
        <v>48</v>
      </c>
      <c r="B30" t="s">
        <v>49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54</v>
      </c>
      <c r="B32" t="s">
        <v>55</v>
      </c>
    </row>
    <row r="33" spans="1:2" x14ac:dyDescent="0.3">
      <c r="A33" s="2" t="s">
        <v>18</v>
      </c>
      <c r="B33" t="s">
        <v>72</v>
      </c>
    </row>
    <row r="34" spans="1:2" x14ac:dyDescent="0.3">
      <c r="A34" t="s">
        <v>10</v>
      </c>
      <c r="B34" t="s">
        <v>65</v>
      </c>
    </row>
    <row r="35" spans="1:2" x14ac:dyDescent="0.3">
      <c r="A35" s="2" t="s">
        <v>17</v>
      </c>
      <c r="B35" t="s">
        <v>71</v>
      </c>
    </row>
    <row r="36" spans="1:2" x14ac:dyDescent="0.3">
      <c r="A36" t="s">
        <v>61</v>
      </c>
      <c r="B36" t="s">
        <v>62</v>
      </c>
    </row>
    <row r="37" spans="1:2" x14ac:dyDescent="0.3">
      <c r="A37" t="s">
        <v>57</v>
      </c>
      <c r="B37" t="s">
        <v>58</v>
      </c>
    </row>
    <row r="38" spans="1:2" x14ac:dyDescent="0.3">
      <c r="A38" t="s">
        <v>59</v>
      </c>
      <c r="B38" t="s">
        <v>60</v>
      </c>
    </row>
    <row r="39" spans="1:2" x14ac:dyDescent="0.3">
      <c r="A39" t="s">
        <v>63</v>
      </c>
      <c r="B39" t="s">
        <v>64</v>
      </c>
    </row>
    <row r="40" spans="1:2" x14ac:dyDescent="0.3">
      <c r="A40" t="s">
        <v>78</v>
      </c>
      <c r="B40" t="s">
        <v>79</v>
      </c>
    </row>
    <row r="41" spans="1:2" x14ac:dyDescent="0.3">
      <c r="A41" s="2" t="s">
        <v>14</v>
      </c>
      <c r="B41" t="s">
        <v>68</v>
      </c>
    </row>
    <row r="42" spans="1:2" x14ac:dyDescent="0.3">
      <c r="A42" t="s">
        <v>2</v>
      </c>
      <c r="B42" t="s">
        <v>47</v>
      </c>
    </row>
    <row r="43" spans="1:2" x14ac:dyDescent="0.3">
      <c r="A43" t="s">
        <v>0</v>
      </c>
      <c r="B43" t="s">
        <v>45</v>
      </c>
    </row>
    <row r="44" spans="1:2" x14ac:dyDescent="0.3">
      <c r="A44" t="s">
        <v>42</v>
      </c>
      <c r="B44" t="s">
        <v>95</v>
      </c>
    </row>
    <row r="45" spans="1:2" x14ac:dyDescent="0.3">
      <c r="A45" s="2" t="s">
        <v>23</v>
      </c>
      <c r="B45" t="s">
        <v>77</v>
      </c>
    </row>
    <row r="46" spans="1:2" x14ac:dyDescent="0.3">
      <c r="A46" s="2" t="s">
        <v>22</v>
      </c>
      <c r="B46" t="s">
        <v>76</v>
      </c>
    </row>
    <row r="47" spans="1:2" x14ac:dyDescent="0.3">
      <c r="A47" s="2" t="s">
        <v>20</v>
      </c>
      <c r="B47" t="s">
        <v>74</v>
      </c>
    </row>
  </sheetData>
  <sortState xmlns:xlrd2="http://schemas.microsoft.com/office/spreadsheetml/2017/richdata2" ref="A7:B46">
    <sortCondition ref="A8:A4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203D-9E02-4C2D-BF83-3274EF96D5B5}">
  <dimension ref="A2:E16"/>
  <sheetViews>
    <sheetView zoomScaleNormal="100" workbookViewId="0">
      <selection activeCell="A17" sqref="A17"/>
    </sheetView>
  </sheetViews>
  <sheetFormatPr defaultRowHeight="14.4" x14ac:dyDescent="0.3"/>
  <cols>
    <col min="1" max="1" width="11" bestFit="1" customWidth="1"/>
    <col min="2" max="3" width="12.21875" bestFit="1" customWidth="1"/>
    <col min="4" max="4" width="9.21875" bestFit="1" customWidth="1"/>
    <col min="5" max="5" width="11.88671875" customWidth="1"/>
  </cols>
  <sheetData>
    <row r="2" spans="1:5" x14ac:dyDescent="0.3">
      <c r="B2" s="9" t="s">
        <v>111</v>
      </c>
      <c r="C2" s="9"/>
      <c r="D2" s="9"/>
      <c r="E2" s="9"/>
    </row>
    <row r="3" spans="1:5" x14ac:dyDescent="0.3">
      <c r="A3" t="s">
        <v>30</v>
      </c>
      <c r="B3" t="s">
        <v>32</v>
      </c>
      <c r="C3" t="s">
        <v>33</v>
      </c>
      <c r="D3" t="s">
        <v>34</v>
      </c>
      <c r="E3" t="s">
        <v>35</v>
      </c>
    </row>
    <row r="4" spans="1:5" x14ac:dyDescent="0.3">
      <c r="A4">
        <v>15</v>
      </c>
      <c r="B4" s="1">
        <f>'Fig. 1- PFSA'!P3</f>
        <v>2.8999999999999998E-3</v>
      </c>
      <c r="C4" s="1">
        <f>'Fig. 1- PFCA'!M3</f>
        <v>1.2044000000000001</v>
      </c>
      <c r="D4" s="1">
        <f>'Fig. 1- FTS'!E3</f>
        <v>21.516200000000001</v>
      </c>
      <c r="E4" s="1">
        <f t="shared" ref="E4:E15" si="0">SUM(B4:D4)</f>
        <v>22.723500000000001</v>
      </c>
    </row>
    <row r="5" spans="1:5" x14ac:dyDescent="0.3">
      <c r="A5">
        <v>30</v>
      </c>
      <c r="B5" s="1">
        <f>'Fig. 1- PFSA'!P4</f>
        <v>2.5000000000000001E-3</v>
      </c>
      <c r="C5" s="1">
        <f>'Fig. 1- PFCA'!M4</f>
        <v>3.0250999999999997</v>
      </c>
      <c r="D5" s="1">
        <f>'Fig. 1- FTS'!E4</f>
        <v>30.577300000000001</v>
      </c>
      <c r="E5" s="1">
        <f t="shared" si="0"/>
        <v>33.604900000000001</v>
      </c>
    </row>
    <row r="6" spans="1:5" x14ac:dyDescent="0.3">
      <c r="A6">
        <v>60</v>
      </c>
      <c r="B6" s="1">
        <f>'Fig. 1- PFSA'!P5</f>
        <v>1.5100000000000001E-2</v>
      </c>
      <c r="C6" s="1">
        <f>'Fig. 1- PFCA'!M5</f>
        <v>2.9402999999999997</v>
      </c>
      <c r="D6" s="1">
        <f>'Fig. 1- FTS'!E5</f>
        <v>39.007899999999992</v>
      </c>
      <c r="E6" s="1">
        <f t="shared" si="0"/>
        <v>41.96329999999999</v>
      </c>
    </row>
    <row r="7" spans="1:5" x14ac:dyDescent="0.3">
      <c r="A7">
        <v>120</v>
      </c>
      <c r="B7" s="1">
        <f>'Fig. 1- PFSA'!P6</f>
        <v>1.6999999999999999E-3</v>
      </c>
      <c r="C7" s="1">
        <f>'Fig. 1- PFCA'!M6</f>
        <v>1.2475000000000001</v>
      </c>
      <c r="D7" s="1">
        <f>'Fig. 1- FTS'!E6</f>
        <v>38.491299999999995</v>
      </c>
      <c r="E7" s="1">
        <f t="shared" si="0"/>
        <v>39.740499999999997</v>
      </c>
    </row>
    <row r="8" spans="1:5" x14ac:dyDescent="0.3">
      <c r="A8">
        <v>180</v>
      </c>
      <c r="B8" s="1">
        <f>'Fig. 1- PFSA'!P7</f>
        <v>0</v>
      </c>
      <c r="C8" s="1">
        <f>'Fig. 1- PFCA'!M7</f>
        <v>1.0463999999999998</v>
      </c>
      <c r="D8" s="1">
        <f>'Fig. 1- FTS'!E7</f>
        <v>29.8916</v>
      </c>
      <c r="E8" s="1">
        <f t="shared" si="0"/>
        <v>30.937999999999999</v>
      </c>
    </row>
    <row r="9" spans="1:5" x14ac:dyDescent="0.3">
      <c r="A9">
        <v>240</v>
      </c>
      <c r="B9" s="1">
        <f>'Fig. 1- PFSA'!P8</f>
        <v>0</v>
      </c>
      <c r="C9" s="1">
        <f>'Fig. 1- PFCA'!M8</f>
        <v>0.95960000000000001</v>
      </c>
      <c r="D9" s="1">
        <f>'Fig. 1- FTS'!E8</f>
        <v>26.5229</v>
      </c>
      <c r="E9" s="1">
        <f t="shared" si="0"/>
        <v>27.482500000000002</v>
      </c>
    </row>
    <row r="10" spans="1:5" x14ac:dyDescent="0.3">
      <c r="A10">
        <v>360</v>
      </c>
      <c r="B10" s="1">
        <f>'Fig. 1- PFSA'!P9</f>
        <v>0</v>
      </c>
      <c r="C10" s="1">
        <f>'Fig. 1- PFCA'!M9</f>
        <v>0.58920000000000006</v>
      </c>
      <c r="D10" s="1">
        <f>'Fig. 1- FTS'!E9</f>
        <v>10.5297</v>
      </c>
      <c r="E10" s="1">
        <f t="shared" si="0"/>
        <v>11.1189</v>
      </c>
    </row>
    <row r="11" spans="1:5" x14ac:dyDescent="0.3">
      <c r="A11">
        <v>480</v>
      </c>
      <c r="B11" s="1">
        <f>'Fig. 1- PFSA'!P10</f>
        <v>0</v>
      </c>
      <c r="C11" s="1">
        <f>'Fig. 1- PFCA'!M10</f>
        <v>0.56180000000000008</v>
      </c>
      <c r="D11" s="1">
        <f>'Fig. 1- FTS'!E10</f>
        <v>8.2218999999999998</v>
      </c>
      <c r="E11" s="1">
        <f t="shared" si="0"/>
        <v>8.7836999999999996</v>
      </c>
    </row>
    <row r="12" spans="1:5" x14ac:dyDescent="0.3">
      <c r="A12">
        <v>720</v>
      </c>
      <c r="B12" s="1">
        <f>'Fig. 1- PFSA'!P11</f>
        <v>0</v>
      </c>
      <c r="C12" s="1">
        <f>'Fig. 1- PFCA'!M11</f>
        <v>1.0064000000000002</v>
      </c>
      <c r="D12" s="1">
        <f>'Fig. 1- FTS'!E11</f>
        <v>7.8100000000000003E-2</v>
      </c>
      <c r="E12" s="1">
        <f t="shared" si="0"/>
        <v>1.0845000000000002</v>
      </c>
    </row>
    <row r="13" spans="1:5" x14ac:dyDescent="0.3">
      <c r="A13">
        <v>960</v>
      </c>
      <c r="B13" s="1">
        <f>'Fig. 1- PFSA'!P12</f>
        <v>0</v>
      </c>
      <c r="C13" s="1">
        <f>'Fig. 1- PFCA'!M12</f>
        <v>1.1000000000000001E-3</v>
      </c>
      <c r="D13" s="1">
        <f>'Fig. 1- FTS'!E12</f>
        <v>2E-3</v>
      </c>
      <c r="E13" s="1">
        <f t="shared" si="0"/>
        <v>3.1000000000000003E-3</v>
      </c>
    </row>
    <row r="14" spans="1:5" x14ac:dyDescent="0.3">
      <c r="A14">
        <v>1200</v>
      </c>
      <c r="B14" s="1">
        <f>'Fig. 1- PFSA'!P13</f>
        <v>0</v>
      </c>
      <c r="C14" s="1">
        <f>'Fig. 1- PFCA'!M13</f>
        <v>1.1999999999999999E-3</v>
      </c>
      <c r="D14" s="1">
        <f>'Fig. 1- FTS'!E13</f>
        <v>2.0999999999999999E-3</v>
      </c>
      <c r="E14" s="1">
        <f t="shared" si="0"/>
        <v>3.3E-3</v>
      </c>
    </row>
    <row r="15" spans="1:5" x14ac:dyDescent="0.3">
      <c r="A15">
        <v>1440</v>
      </c>
      <c r="B15" s="1">
        <f>'Fig. 1- PFSA'!P14</f>
        <v>0</v>
      </c>
      <c r="C15" s="1">
        <f>'Fig. 1- PFCA'!M14</f>
        <v>1.4E-3</v>
      </c>
      <c r="D15" s="1">
        <f>'Fig. 1- FTS'!E14</f>
        <v>1.9E-3</v>
      </c>
      <c r="E15" s="1">
        <f t="shared" si="0"/>
        <v>3.3E-3</v>
      </c>
    </row>
    <row r="16" spans="1:5" x14ac:dyDescent="0.3">
      <c r="B16" s="4"/>
      <c r="C16" s="4"/>
      <c r="D16" s="4"/>
      <c r="E16" s="4"/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2F30-C72C-4141-A4F1-D28F8E285126}">
  <dimension ref="A1:P15"/>
  <sheetViews>
    <sheetView zoomScaleNormal="100" workbookViewId="0">
      <selection activeCell="C1" sqref="C1:P1"/>
    </sheetView>
  </sheetViews>
  <sheetFormatPr defaultRowHeight="14.4" x14ac:dyDescent="0.3"/>
  <cols>
    <col min="1" max="1" width="16.33203125" customWidth="1"/>
    <col min="2" max="2" width="13.21875" bestFit="1" customWidth="1"/>
    <col min="3" max="3" width="12.21875" bestFit="1" customWidth="1"/>
    <col min="4" max="5" width="13.5546875" bestFit="1" customWidth="1"/>
    <col min="6" max="6" width="22.77734375" bestFit="1" customWidth="1"/>
    <col min="7" max="7" width="19.21875" bestFit="1" customWidth="1"/>
    <col min="8" max="8" width="12.77734375" bestFit="1" customWidth="1"/>
    <col min="9" max="9" width="13.77734375" bestFit="1" customWidth="1"/>
    <col min="10" max="10" width="12.5546875" bestFit="1" customWidth="1"/>
    <col min="11" max="11" width="22" bestFit="1" customWidth="1"/>
    <col min="12" max="12" width="18.44140625" bestFit="1" customWidth="1"/>
    <col min="13" max="13" width="11.77734375" bestFit="1" customWidth="1"/>
    <col min="14" max="14" width="12.5546875" bestFit="1" customWidth="1"/>
    <col min="15" max="15" width="12.44140625" bestFit="1" customWidth="1"/>
  </cols>
  <sheetData>
    <row r="1" spans="1:16" x14ac:dyDescent="0.3">
      <c r="A1" s="2" t="s">
        <v>31</v>
      </c>
      <c r="C1" s="9" t="s">
        <v>111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2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37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36</v>
      </c>
      <c r="N2" s="2" t="s">
        <v>10</v>
      </c>
      <c r="O2" s="2" t="s">
        <v>11</v>
      </c>
      <c r="P2" s="2" t="s">
        <v>32</v>
      </c>
    </row>
    <row r="3" spans="1:16" x14ac:dyDescent="0.3">
      <c r="A3" s="6">
        <v>15</v>
      </c>
      <c r="B3" s="5" t="s">
        <v>29</v>
      </c>
      <c r="C3" s="5" t="s">
        <v>29</v>
      </c>
      <c r="D3" s="5" t="s">
        <v>29</v>
      </c>
      <c r="E3" s="5">
        <v>2.8999999999999998E-3</v>
      </c>
      <c r="F3" s="5" t="s">
        <v>29</v>
      </c>
      <c r="G3" s="5" t="s">
        <v>28</v>
      </c>
      <c r="H3" s="5">
        <v>2.8999999999999998E-3</v>
      </c>
      <c r="I3" s="5" t="s">
        <v>29</v>
      </c>
      <c r="J3" s="5" t="s">
        <v>29</v>
      </c>
      <c r="K3" s="5" t="s">
        <v>29</v>
      </c>
      <c r="L3" s="5" t="s">
        <v>28</v>
      </c>
      <c r="M3" s="5" t="s">
        <v>29</v>
      </c>
      <c r="N3" s="5" t="s">
        <v>29</v>
      </c>
      <c r="O3" s="5" t="s">
        <v>29</v>
      </c>
      <c r="P3" s="2">
        <f t="shared" ref="P3:P14" si="0">SUM(B3,C3,D3,H3,I3,M3,O3,N3)</f>
        <v>2.8999999999999998E-3</v>
      </c>
    </row>
    <row r="4" spans="1:16" x14ac:dyDescent="0.3">
      <c r="A4" s="6">
        <v>30</v>
      </c>
      <c r="B4" s="5" t="s">
        <v>29</v>
      </c>
      <c r="C4" s="5" t="s">
        <v>29</v>
      </c>
      <c r="D4" s="5" t="s">
        <v>29</v>
      </c>
      <c r="E4" s="5">
        <v>2.5000000000000001E-3</v>
      </c>
      <c r="F4" s="5" t="s">
        <v>29</v>
      </c>
      <c r="G4" s="5" t="s">
        <v>28</v>
      </c>
      <c r="H4" s="5">
        <v>2.5000000000000001E-3</v>
      </c>
      <c r="I4" s="5" t="s">
        <v>29</v>
      </c>
      <c r="J4" s="5" t="s">
        <v>29</v>
      </c>
      <c r="K4" s="5" t="s">
        <v>29</v>
      </c>
      <c r="L4" s="5" t="s">
        <v>28</v>
      </c>
      <c r="M4" s="5" t="s">
        <v>29</v>
      </c>
      <c r="N4" s="5" t="s">
        <v>29</v>
      </c>
      <c r="O4" s="5" t="s">
        <v>29</v>
      </c>
      <c r="P4" s="2">
        <f t="shared" si="0"/>
        <v>2.5000000000000001E-3</v>
      </c>
    </row>
    <row r="5" spans="1:16" x14ac:dyDescent="0.3">
      <c r="A5" s="6">
        <v>60</v>
      </c>
      <c r="B5" s="5" t="s">
        <v>29</v>
      </c>
      <c r="C5" s="5" t="s">
        <v>29</v>
      </c>
      <c r="D5" s="5" t="s">
        <v>29</v>
      </c>
      <c r="E5" s="5">
        <v>1.4E-3</v>
      </c>
      <c r="F5" s="5" t="s">
        <v>29</v>
      </c>
      <c r="G5" s="5" t="s">
        <v>28</v>
      </c>
      <c r="H5" s="5">
        <v>1.4E-3</v>
      </c>
      <c r="I5" s="5" t="s">
        <v>29</v>
      </c>
      <c r="J5" s="5">
        <v>1.11E-2</v>
      </c>
      <c r="K5" s="5">
        <v>2.5999999999999999E-3</v>
      </c>
      <c r="L5" s="5" t="s">
        <v>28</v>
      </c>
      <c r="M5" s="5">
        <v>1.37E-2</v>
      </c>
      <c r="N5" s="5" t="s">
        <v>29</v>
      </c>
      <c r="O5" s="5" t="s">
        <v>29</v>
      </c>
      <c r="P5" s="2">
        <f t="shared" si="0"/>
        <v>1.5100000000000001E-2</v>
      </c>
    </row>
    <row r="6" spans="1:16" x14ac:dyDescent="0.3">
      <c r="A6" s="6">
        <v>120</v>
      </c>
      <c r="B6" s="5" t="s">
        <v>29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28</v>
      </c>
      <c r="H6" s="5" t="s">
        <v>29</v>
      </c>
      <c r="I6" s="5" t="s">
        <v>29</v>
      </c>
      <c r="J6" s="5">
        <v>1.6999999999999999E-3</v>
      </c>
      <c r="K6" s="5" t="s">
        <v>29</v>
      </c>
      <c r="L6" s="5" t="s">
        <v>28</v>
      </c>
      <c r="M6" s="5">
        <v>1.6999999999999999E-3</v>
      </c>
      <c r="N6" s="5" t="s">
        <v>29</v>
      </c>
      <c r="O6" s="5" t="s">
        <v>29</v>
      </c>
      <c r="P6" s="2">
        <f t="shared" si="0"/>
        <v>1.6999999999999999E-3</v>
      </c>
    </row>
    <row r="7" spans="1:16" x14ac:dyDescent="0.3">
      <c r="A7" s="6">
        <v>180</v>
      </c>
      <c r="B7" s="5" t="s">
        <v>29</v>
      </c>
      <c r="C7" s="5" t="s">
        <v>29</v>
      </c>
      <c r="D7" s="5" t="s">
        <v>29</v>
      </c>
      <c r="E7" s="5" t="s">
        <v>29</v>
      </c>
      <c r="F7" s="5" t="s">
        <v>29</v>
      </c>
      <c r="G7" s="5" t="s">
        <v>28</v>
      </c>
      <c r="H7" s="5" t="s">
        <v>29</v>
      </c>
      <c r="I7" s="5" t="s">
        <v>29</v>
      </c>
      <c r="J7" s="5" t="s">
        <v>29</v>
      </c>
      <c r="K7" s="5" t="s">
        <v>29</v>
      </c>
      <c r="L7" s="5" t="s">
        <v>28</v>
      </c>
      <c r="M7" s="5" t="s">
        <v>29</v>
      </c>
      <c r="N7" s="5" t="s">
        <v>29</v>
      </c>
      <c r="O7" s="5" t="s">
        <v>29</v>
      </c>
      <c r="P7" s="2">
        <f t="shared" si="0"/>
        <v>0</v>
      </c>
    </row>
    <row r="8" spans="1:16" x14ac:dyDescent="0.3">
      <c r="A8" s="6">
        <v>240</v>
      </c>
      <c r="B8" s="5" t="s">
        <v>29</v>
      </c>
      <c r="C8" s="5" t="s">
        <v>29</v>
      </c>
      <c r="D8" s="5" t="s">
        <v>29</v>
      </c>
      <c r="E8" s="5" t="s">
        <v>29</v>
      </c>
      <c r="F8" s="5" t="s">
        <v>29</v>
      </c>
      <c r="G8" s="5" t="s">
        <v>28</v>
      </c>
      <c r="H8" s="5" t="s">
        <v>29</v>
      </c>
      <c r="I8" s="5" t="s">
        <v>29</v>
      </c>
      <c r="J8" s="5" t="s">
        <v>29</v>
      </c>
      <c r="K8" s="5" t="s">
        <v>29</v>
      </c>
      <c r="L8" s="5" t="s">
        <v>28</v>
      </c>
      <c r="M8" s="5" t="s">
        <v>29</v>
      </c>
      <c r="N8" s="5" t="s">
        <v>29</v>
      </c>
      <c r="O8" s="5" t="s">
        <v>29</v>
      </c>
      <c r="P8" s="2">
        <f t="shared" si="0"/>
        <v>0</v>
      </c>
    </row>
    <row r="9" spans="1:16" x14ac:dyDescent="0.3">
      <c r="A9" s="6">
        <v>360</v>
      </c>
      <c r="B9" s="5" t="s">
        <v>29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28</v>
      </c>
      <c r="H9" s="5" t="s">
        <v>29</v>
      </c>
      <c r="I9" s="5" t="s">
        <v>29</v>
      </c>
      <c r="J9" s="5" t="s">
        <v>29</v>
      </c>
      <c r="K9" s="5" t="s">
        <v>29</v>
      </c>
      <c r="L9" s="5" t="s">
        <v>28</v>
      </c>
      <c r="M9" s="5" t="s">
        <v>29</v>
      </c>
      <c r="N9" s="5" t="s">
        <v>29</v>
      </c>
      <c r="O9" s="5" t="s">
        <v>29</v>
      </c>
      <c r="P9" s="2">
        <f t="shared" si="0"/>
        <v>0</v>
      </c>
    </row>
    <row r="10" spans="1:16" x14ac:dyDescent="0.3">
      <c r="A10" s="6">
        <v>480</v>
      </c>
      <c r="B10" s="5" t="s">
        <v>29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28</v>
      </c>
      <c r="H10" s="5" t="s">
        <v>29</v>
      </c>
      <c r="I10" s="5" t="s">
        <v>29</v>
      </c>
      <c r="J10" s="5" t="s">
        <v>29</v>
      </c>
      <c r="K10" s="5" t="s">
        <v>29</v>
      </c>
      <c r="L10" s="5" t="s">
        <v>28</v>
      </c>
      <c r="M10" s="5" t="s">
        <v>29</v>
      </c>
      <c r="N10" s="5" t="s">
        <v>29</v>
      </c>
      <c r="O10" s="5" t="s">
        <v>29</v>
      </c>
      <c r="P10" s="2">
        <f t="shared" si="0"/>
        <v>0</v>
      </c>
    </row>
    <row r="11" spans="1:16" x14ac:dyDescent="0.3">
      <c r="A11" s="6">
        <v>720</v>
      </c>
      <c r="B11" s="5" t="s">
        <v>29</v>
      </c>
      <c r="C11" s="5" t="s">
        <v>29</v>
      </c>
      <c r="D11" s="5" t="s">
        <v>29</v>
      </c>
      <c r="E11" s="5" t="s">
        <v>29</v>
      </c>
      <c r="F11" s="5" t="s">
        <v>29</v>
      </c>
      <c r="G11" s="5" t="s">
        <v>28</v>
      </c>
      <c r="H11" s="5" t="s">
        <v>29</v>
      </c>
      <c r="I11" s="5" t="s">
        <v>29</v>
      </c>
      <c r="J11" s="5" t="s">
        <v>29</v>
      </c>
      <c r="K11" s="5" t="s">
        <v>29</v>
      </c>
      <c r="L11" s="5" t="s">
        <v>28</v>
      </c>
      <c r="M11" s="5" t="s">
        <v>29</v>
      </c>
      <c r="N11" s="5" t="s">
        <v>29</v>
      </c>
      <c r="O11" s="5" t="s">
        <v>29</v>
      </c>
      <c r="P11" s="2">
        <f t="shared" si="0"/>
        <v>0</v>
      </c>
    </row>
    <row r="12" spans="1:16" x14ac:dyDescent="0.3">
      <c r="A12" s="6">
        <v>960</v>
      </c>
      <c r="B12" s="5" t="s">
        <v>29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28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28</v>
      </c>
      <c r="M12" s="5" t="s">
        <v>29</v>
      </c>
      <c r="N12" s="5" t="s">
        <v>29</v>
      </c>
      <c r="O12" s="5" t="s">
        <v>29</v>
      </c>
      <c r="P12" s="2">
        <f t="shared" si="0"/>
        <v>0</v>
      </c>
    </row>
    <row r="13" spans="1:16" x14ac:dyDescent="0.3">
      <c r="A13" s="6">
        <v>1200</v>
      </c>
      <c r="B13" s="5" t="s">
        <v>29</v>
      </c>
      <c r="C13" s="5" t="s">
        <v>29</v>
      </c>
      <c r="D13" s="5" t="s">
        <v>29</v>
      </c>
      <c r="E13" s="5" t="s">
        <v>29</v>
      </c>
      <c r="F13" s="5" t="s">
        <v>29</v>
      </c>
      <c r="G13" s="5" t="s">
        <v>28</v>
      </c>
      <c r="H13" s="5" t="s">
        <v>29</v>
      </c>
      <c r="I13" s="5" t="s">
        <v>29</v>
      </c>
      <c r="J13" s="5" t="s">
        <v>29</v>
      </c>
      <c r="K13" s="5" t="s">
        <v>29</v>
      </c>
      <c r="L13" s="5" t="s">
        <v>28</v>
      </c>
      <c r="M13" s="5" t="s">
        <v>29</v>
      </c>
      <c r="N13" s="5" t="s">
        <v>29</v>
      </c>
      <c r="O13" s="5" t="s">
        <v>29</v>
      </c>
      <c r="P13" s="2">
        <f t="shared" si="0"/>
        <v>0</v>
      </c>
    </row>
    <row r="14" spans="1:16" x14ac:dyDescent="0.3">
      <c r="A14" s="6">
        <v>1440</v>
      </c>
      <c r="B14" s="5" t="s">
        <v>29</v>
      </c>
      <c r="C14" s="5" t="s">
        <v>29</v>
      </c>
      <c r="D14" s="5" t="s">
        <v>29</v>
      </c>
      <c r="E14" s="5" t="s">
        <v>29</v>
      </c>
      <c r="F14" s="5" t="s">
        <v>29</v>
      </c>
      <c r="G14" s="5" t="s">
        <v>28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28</v>
      </c>
      <c r="M14" s="5" t="s">
        <v>29</v>
      </c>
      <c r="N14" s="5" t="s">
        <v>29</v>
      </c>
      <c r="O14" s="5" t="s">
        <v>29</v>
      </c>
      <c r="P14" s="2">
        <f t="shared" si="0"/>
        <v>0</v>
      </c>
    </row>
    <row r="15" spans="1:16" x14ac:dyDescent="0.3">
      <c r="P15" s="3"/>
    </row>
  </sheetData>
  <mergeCells count="1">
    <mergeCell ref="C1:P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0025-B79B-4386-B951-33E9CD9F863F}">
  <dimension ref="A1:M14"/>
  <sheetViews>
    <sheetView zoomScaleNormal="100" workbookViewId="0">
      <selection activeCell="A18" sqref="A18"/>
    </sheetView>
  </sheetViews>
  <sheetFormatPr defaultRowHeight="14.4" x14ac:dyDescent="0.3"/>
  <cols>
    <col min="1" max="1" width="28.5546875" bestFit="1" customWidth="1"/>
    <col min="2" max="2" width="7.77734375" bestFit="1" customWidth="1"/>
    <col min="3" max="5" width="6.77734375" bestFit="1" customWidth="1"/>
    <col min="6" max="8" width="7.77734375" bestFit="1" customWidth="1"/>
    <col min="9" max="10" width="8.21875" bestFit="1" customWidth="1"/>
    <col min="11" max="11" width="7.5546875" bestFit="1" customWidth="1"/>
    <col min="12" max="12" width="7.77734375" bestFit="1" customWidth="1"/>
  </cols>
  <sheetData>
    <row r="1" spans="1:13" x14ac:dyDescent="0.3">
      <c r="A1" s="2" t="s">
        <v>12</v>
      </c>
      <c r="B1" s="9" t="s">
        <v>111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2" t="s">
        <v>30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33</v>
      </c>
    </row>
    <row r="3" spans="1:13" x14ac:dyDescent="0.3">
      <c r="A3" s="6">
        <v>15</v>
      </c>
      <c r="B3" s="5">
        <v>9.1700000000000004E-2</v>
      </c>
      <c r="C3" s="5">
        <v>9.2899999999999996E-2</v>
      </c>
      <c r="D3" s="5">
        <v>0.61350000000000005</v>
      </c>
      <c r="E3" s="5">
        <v>3.0700000000000002E-2</v>
      </c>
      <c r="F3" s="5">
        <v>0.29360000000000003</v>
      </c>
      <c r="G3" s="5">
        <v>9.2999999999999992E-3</v>
      </c>
      <c r="H3" s="5">
        <v>5.4899999999999997E-2</v>
      </c>
      <c r="I3" s="5">
        <v>2.8999999999999998E-3</v>
      </c>
      <c r="J3" s="5">
        <v>1.17E-2</v>
      </c>
      <c r="K3" s="5" t="s">
        <v>29</v>
      </c>
      <c r="L3" s="5">
        <v>3.2000000000000002E-3</v>
      </c>
      <c r="M3" s="2">
        <f t="shared" ref="M3:M14" si="0">SUM(B3:L3)</f>
        <v>1.2044000000000001</v>
      </c>
    </row>
    <row r="4" spans="1:13" x14ac:dyDescent="0.3">
      <c r="A4" s="6">
        <v>30</v>
      </c>
      <c r="B4" s="5">
        <v>0.16800000000000001</v>
      </c>
      <c r="C4" s="5">
        <v>0.14119999999999999</v>
      </c>
      <c r="D4" s="5">
        <v>2.2172000000000001</v>
      </c>
      <c r="E4" s="5">
        <v>3.9100000000000003E-2</v>
      </c>
      <c r="F4" s="5">
        <v>0.34849999999999998</v>
      </c>
      <c r="G4" s="5">
        <v>1.2999999999999999E-2</v>
      </c>
      <c r="H4" s="5">
        <v>7.0900000000000005E-2</v>
      </c>
      <c r="I4" s="5">
        <v>3.8E-3</v>
      </c>
      <c r="J4" s="5">
        <v>1.78E-2</v>
      </c>
      <c r="K4" s="5">
        <v>1E-3</v>
      </c>
      <c r="L4" s="5">
        <v>4.5999999999999999E-3</v>
      </c>
      <c r="M4" s="2">
        <f t="shared" si="0"/>
        <v>3.0250999999999997</v>
      </c>
    </row>
    <row r="5" spans="1:13" x14ac:dyDescent="0.3">
      <c r="A5" s="6">
        <v>60</v>
      </c>
      <c r="B5" s="5">
        <v>0.17080000000000001</v>
      </c>
      <c r="C5" s="5">
        <v>0.15859999999999999</v>
      </c>
      <c r="D5" s="5">
        <v>2.1898</v>
      </c>
      <c r="E5" s="5">
        <v>4.07E-2</v>
      </c>
      <c r="F5" s="5">
        <v>0.28110000000000002</v>
      </c>
      <c r="G5" s="5">
        <v>1.2800000000000001E-2</v>
      </c>
      <c r="H5" s="5">
        <v>6.5000000000000002E-2</v>
      </c>
      <c r="I5" s="5">
        <v>3.5000000000000001E-3</v>
      </c>
      <c r="J5" s="5">
        <v>1.41E-2</v>
      </c>
      <c r="K5" s="5" t="s">
        <v>29</v>
      </c>
      <c r="L5" s="5">
        <v>3.8999999999999998E-3</v>
      </c>
      <c r="M5" s="2">
        <f t="shared" si="0"/>
        <v>2.9402999999999997</v>
      </c>
    </row>
    <row r="6" spans="1:13" x14ac:dyDescent="0.3">
      <c r="A6" s="6">
        <v>120</v>
      </c>
      <c r="B6" s="5">
        <v>0.14130000000000001</v>
      </c>
      <c r="C6" s="5">
        <v>0.125</v>
      </c>
      <c r="D6" s="5">
        <v>0.73580000000000001</v>
      </c>
      <c r="E6" s="5">
        <v>2.81E-2</v>
      </c>
      <c r="F6" s="5">
        <v>0.16070000000000001</v>
      </c>
      <c r="G6" s="5">
        <v>7.7999999999999996E-3</v>
      </c>
      <c r="H6" s="5">
        <v>3.5400000000000001E-2</v>
      </c>
      <c r="I6" s="5">
        <v>2.5999999999999999E-3</v>
      </c>
      <c r="J6" s="5">
        <v>8.6E-3</v>
      </c>
      <c r="K6" s="5" t="s">
        <v>29</v>
      </c>
      <c r="L6" s="5">
        <v>2.2000000000000001E-3</v>
      </c>
      <c r="M6" s="2">
        <f t="shared" si="0"/>
        <v>1.2475000000000001</v>
      </c>
    </row>
    <row r="7" spans="1:13" x14ac:dyDescent="0.3">
      <c r="A7" s="6">
        <v>180</v>
      </c>
      <c r="B7" s="5">
        <v>0.1086</v>
      </c>
      <c r="C7" s="5">
        <v>0.12</v>
      </c>
      <c r="D7" s="5">
        <v>0.62549999999999994</v>
      </c>
      <c r="E7" s="5">
        <v>2.5700000000000001E-2</v>
      </c>
      <c r="F7" s="5">
        <v>0.1227</v>
      </c>
      <c r="G7" s="5">
        <v>6.4000000000000003E-3</v>
      </c>
      <c r="H7" s="5">
        <v>2.7199999999999998E-2</v>
      </c>
      <c r="I7" s="5">
        <v>2E-3</v>
      </c>
      <c r="J7" s="5">
        <v>6.7000000000000002E-3</v>
      </c>
      <c r="K7" s="5" t="s">
        <v>29</v>
      </c>
      <c r="L7" s="5">
        <v>1.6000000000000001E-3</v>
      </c>
      <c r="M7" s="2">
        <f t="shared" si="0"/>
        <v>1.0463999999999998</v>
      </c>
    </row>
    <row r="8" spans="1:13" x14ac:dyDescent="0.3">
      <c r="A8" s="6">
        <v>240</v>
      </c>
      <c r="B8" s="5">
        <v>9.4600000000000004E-2</v>
      </c>
      <c r="C8" s="5">
        <v>0.1159</v>
      </c>
      <c r="D8" s="5">
        <v>0.56630000000000003</v>
      </c>
      <c r="E8" s="5">
        <v>2.6100000000000002E-2</v>
      </c>
      <c r="F8" s="5">
        <v>0.113</v>
      </c>
      <c r="G8" s="5">
        <v>7.4000000000000003E-3</v>
      </c>
      <c r="H8" s="5">
        <v>2.63E-2</v>
      </c>
      <c r="I8" s="5">
        <v>2.2000000000000001E-3</v>
      </c>
      <c r="J8" s="5">
        <v>6.1999999999999998E-3</v>
      </c>
      <c r="K8" s="5" t="s">
        <v>29</v>
      </c>
      <c r="L8" s="5">
        <v>1.6000000000000001E-3</v>
      </c>
      <c r="M8" s="2">
        <f t="shared" si="0"/>
        <v>0.95960000000000001</v>
      </c>
    </row>
    <row r="9" spans="1:13" x14ac:dyDescent="0.3">
      <c r="A9" s="6">
        <v>360</v>
      </c>
      <c r="B9" s="5">
        <v>6.2E-2</v>
      </c>
      <c r="C9" s="5">
        <v>9.4799999999999995E-2</v>
      </c>
      <c r="D9" s="5">
        <v>0.33179999999999998</v>
      </c>
      <c r="E9" s="5">
        <v>3.3799999999999997E-2</v>
      </c>
      <c r="F9" s="5">
        <v>4.1300000000000003E-2</v>
      </c>
      <c r="G9" s="5">
        <v>7.7000000000000002E-3</v>
      </c>
      <c r="H9" s="5">
        <v>1.2E-2</v>
      </c>
      <c r="I9" s="5">
        <v>2.8E-3</v>
      </c>
      <c r="J9" s="5">
        <v>3.0000000000000001E-3</v>
      </c>
      <c r="K9" s="5" t="s">
        <v>29</v>
      </c>
      <c r="L9" s="5" t="s">
        <v>29</v>
      </c>
      <c r="M9" s="2">
        <f t="shared" si="0"/>
        <v>0.58920000000000006</v>
      </c>
    </row>
    <row r="10" spans="1:13" x14ac:dyDescent="0.3">
      <c r="A10" s="6">
        <v>480</v>
      </c>
      <c r="B10" s="5">
        <v>6.6199999999999995E-2</v>
      </c>
      <c r="C10" s="5">
        <v>8.77E-2</v>
      </c>
      <c r="D10" s="5">
        <v>0.28470000000000001</v>
      </c>
      <c r="E10" s="5">
        <v>6.3500000000000001E-2</v>
      </c>
      <c r="F10" s="5">
        <v>3.5200000000000002E-2</v>
      </c>
      <c r="G10" s="5">
        <v>8.6E-3</v>
      </c>
      <c r="H10" s="5">
        <v>1.0500000000000001E-2</v>
      </c>
      <c r="I10" s="5">
        <v>2.8E-3</v>
      </c>
      <c r="J10" s="5">
        <v>2.5999999999999999E-3</v>
      </c>
      <c r="K10" s="5" t="s">
        <v>29</v>
      </c>
      <c r="L10" s="5" t="s">
        <v>29</v>
      </c>
      <c r="M10" s="2">
        <f t="shared" si="0"/>
        <v>0.56180000000000008</v>
      </c>
    </row>
    <row r="11" spans="1:13" x14ac:dyDescent="0.3">
      <c r="A11" s="6">
        <v>720</v>
      </c>
      <c r="B11" s="5">
        <v>0.19439999999999999</v>
      </c>
      <c r="C11" s="5">
        <v>0.2097</v>
      </c>
      <c r="D11" s="5">
        <v>0.49909999999999999</v>
      </c>
      <c r="E11" s="5">
        <v>6.1499999999999999E-2</v>
      </c>
      <c r="F11" s="5">
        <v>2.7799999999999998E-2</v>
      </c>
      <c r="G11" s="5">
        <v>5.3E-3</v>
      </c>
      <c r="H11" s="5">
        <v>7.3000000000000001E-3</v>
      </c>
      <c r="I11" s="5" t="s">
        <v>29</v>
      </c>
      <c r="J11" s="5">
        <v>1.2999999999999999E-3</v>
      </c>
      <c r="K11" s="5" t="s">
        <v>29</v>
      </c>
      <c r="L11" s="5" t="s">
        <v>29</v>
      </c>
      <c r="M11" s="2">
        <f t="shared" si="0"/>
        <v>1.0064000000000002</v>
      </c>
    </row>
    <row r="12" spans="1:13" x14ac:dyDescent="0.3">
      <c r="A12" s="6">
        <v>960</v>
      </c>
      <c r="B12" s="5" t="s">
        <v>29</v>
      </c>
      <c r="C12" s="5" t="s">
        <v>29</v>
      </c>
      <c r="D12" s="5">
        <v>1.1000000000000001E-3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5" t="s">
        <v>29</v>
      </c>
      <c r="M12" s="2">
        <f t="shared" si="0"/>
        <v>1.1000000000000001E-3</v>
      </c>
    </row>
    <row r="13" spans="1:13" x14ac:dyDescent="0.3">
      <c r="A13" s="6">
        <v>1200</v>
      </c>
      <c r="B13" s="5" t="s">
        <v>29</v>
      </c>
      <c r="C13" s="5" t="s">
        <v>29</v>
      </c>
      <c r="D13" s="5">
        <v>1.1999999999999999E-3</v>
      </c>
      <c r="E13" s="5" t="s">
        <v>29</v>
      </c>
      <c r="F13" s="5" t="s">
        <v>29</v>
      </c>
      <c r="G13" s="5" t="s">
        <v>29</v>
      </c>
      <c r="H13" s="5" t="s">
        <v>29</v>
      </c>
      <c r="I13" s="5" t="s">
        <v>29</v>
      </c>
      <c r="J13" s="5" t="s">
        <v>29</v>
      </c>
      <c r="K13" s="5" t="s">
        <v>29</v>
      </c>
      <c r="L13" s="5" t="s">
        <v>29</v>
      </c>
      <c r="M13" s="2">
        <f t="shared" si="0"/>
        <v>1.1999999999999999E-3</v>
      </c>
    </row>
    <row r="14" spans="1:13" x14ac:dyDescent="0.3">
      <c r="A14" s="6">
        <v>1440</v>
      </c>
      <c r="B14" s="5" t="s">
        <v>29</v>
      </c>
      <c r="C14" s="5" t="s">
        <v>29</v>
      </c>
      <c r="D14" s="5">
        <v>1.4E-3</v>
      </c>
      <c r="E14" s="5" t="s">
        <v>29</v>
      </c>
      <c r="F14" s="5" t="s">
        <v>29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29</v>
      </c>
      <c r="M14" s="2">
        <f t="shared" si="0"/>
        <v>1.4E-3</v>
      </c>
    </row>
  </sheetData>
  <mergeCells count="1">
    <mergeCell ref="B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B743-35AA-40E5-9361-5535CD756FEB}">
  <dimension ref="A1:F16"/>
  <sheetViews>
    <sheetView zoomScaleNormal="100" workbookViewId="0">
      <selection activeCell="B1" sqref="B1:E1"/>
    </sheetView>
  </sheetViews>
  <sheetFormatPr defaultRowHeight="14.4" x14ac:dyDescent="0.3"/>
  <cols>
    <col min="1" max="1" width="24.21875" bestFit="1" customWidth="1"/>
  </cols>
  <sheetData>
    <row r="1" spans="1:6" x14ac:dyDescent="0.3">
      <c r="A1" t="s">
        <v>24</v>
      </c>
      <c r="B1" s="9" t="s">
        <v>111</v>
      </c>
      <c r="C1" s="9"/>
      <c r="D1" s="9"/>
      <c r="E1" s="9"/>
      <c r="F1" s="10"/>
    </row>
    <row r="2" spans="1:6" x14ac:dyDescent="0.3">
      <c r="A2" s="2" t="s">
        <v>30</v>
      </c>
      <c r="B2" s="2" t="s">
        <v>25</v>
      </c>
      <c r="C2" s="2" t="s">
        <v>26</v>
      </c>
      <c r="D2" s="2" t="s">
        <v>27</v>
      </c>
      <c r="E2" s="2" t="s">
        <v>34</v>
      </c>
    </row>
    <row r="3" spans="1:6" x14ac:dyDescent="0.3">
      <c r="A3" s="6">
        <v>15</v>
      </c>
      <c r="B3" s="5">
        <v>1.15E-2</v>
      </c>
      <c r="C3" s="5">
        <v>19.885999999999999</v>
      </c>
      <c r="D3" s="5">
        <v>1.6187</v>
      </c>
      <c r="E3" s="2">
        <f t="shared" ref="E3:E14" si="0">SUM(B3:D3)</f>
        <v>21.516200000000001</v>
      </c>
    </row>
    <row r="4" spans="1:6" x14ac:dyDescent="0.3">
      <c r="A4" s="6">
        <v>30</v>
      </c>
      <c r="B4" s="5">
        <v>1.1599999999999999E-2</v>
      </c>
      <c r="C4" s="5">
        <v>28.327100000000002</v>
      </c>
      <c r="D4" s="5">
        <v>2.2385999999999999</v>
      </c>
      <c r="E4" s="2">
        <f t="shared" si="0"/>
        <v>30.577300000000001</v>
      </c>
    </row>
    <row r="5" spans="1:6" x14ac:dyDescent="0.3">
      <c r="A5" s="6">
        <v>60</v>
      </c>
      <c r="B5" s="5">
        <v>1.2800000000000001E-2</v>
      </c>
      <c r="C5" s="5">
        <v>36.703899999999997</v>
      </c>
      <c r="D5" s="5">
        <v>2.2911999999999999</v>
      </c>
      <c r="E5" s="2">
        <f t="shared" si="0"/>
        <v>39.007899999999992</v>
      </c>
    </row>
    <row r="6" spans="1:6" x14ac:dyDescent="0.3">
      <c r="A6" s="6">
        <v>120</v>
      </c>
      <c r="B6" s="5">
        <v>1.47E-2</v>
      </c>
      <c r="C6" s="5">
        <v>36.822299999999998</v>
      </c>
      <c r="D6" s="5">
        <v>1.6543000000000001</v>
      </c>
      <c r="E6" s="2">
        <f t="shared" si="0"/>
        <v>38.491299999999995</v>
      </c>
    </row>
    <row r="7" spans="1:6" x14ac:dyDescent="0.3">
      <c r="A7" s="6">
        <v>180</v>
      </c>
      <c r="B7" s="5">
        <v>1.2E-2</v>
      </c>
      <c r="C7" s="5">
        <v>28.683499999999999</v>
      </c>
      <c r="D7" s="5">
        <v>1.1960999999999999</v>
      </c>
      <c r="E7" s="2">
        <f t="shared" si="0"/>
        <v>29.8916</v>
      </c>
    </row>
    <row r="8" spans="1:6" x14ac:dyDescent="0.3">
      <c r="A8" s="6">
        <v>240</v>
      </c>
      <c r="B8" s="5">
        <v>1.2999999999999999E-2</v>
      </c>
      <c r="C8" s="5">
        <v>25.3934</v>
      </c>
      <c r="D8" s="5">
        <v>1.1165</v>
      </c>
      <c r="E8" s="2">
        <f t="shared" si="0"/>
        <v>26.5229</v>
      </c>
    </row>
    <row r="9" spans="1:6" x14ac:dyDescent="0.3">
      <c r="A9" s="6">
        <v>360</v>
      </c>
      <c r="B9" s="5">
        <v>5.7999999999999996E-3</v>
      </c>
      <c r="C9" s="5">
        <v>10.3788</v>
      </c>
      <c r="D9" s="5">
        <v>0.14510000000000001</v>
      </c>
      <c r="E9" s="2">
        <f t="shared" si="0"/>
        <v>10.5297</v>
      </c>
    </row>
    <row r="10" spans="1:6" x14ac:dyDescent="0.3">
      <c r="A10" s="6">
        <v>480</v>
      </c>
      <c r="B10" s="5">
        <v>4.1000000000000003E-3</v>
      </c>
      <c r="C10" s="5">
        <v>8.1007999999999996</v>
      </c>
      <c r="D10" s="5">
        <v>0.11700000000000001</v>
      </c>
      <c r="E10" s="2">
        <f t="shared" si="0"/>
        <v>8.2218999999999998</v>
      </c>
    </row>
    <row r="11" spans="1:6" x14ac:dyDescent="0.3">
      <c r="A11" s="6">
        <v>720</v>
      </c>
      <c r="B11" s="5" t="s">
        <v>29</v>
      </c>
      <c r="C11" s="5">
        <v>7.2599999999999998E-2</v>
      </c>
      <c r="D11" s="5">
        <v>5.4999999999999997E-3</v>
      </c>
      <c r="E11" s="2">
        <f t="shared" si="0"/>
        <v>7.8100000000000003E-2</v>
      </c>
    </row>
    <row r="12" spans="1:6" x14ac:dyDescent="0.3">
      <c r="A12" s="6">
        <v>960</v>
      </c>
      <c r="B12" s="5" t="s">
        <v>29</v>
      </c>
      <c r="C12" s="5">
        <v>2E-3</v>
      </c>
      <c r="D12" s="5" t="s">
        <v>29</v>
      </c>
      <c r="E12" s="2">
        <f t="shared" si="0"/>
        <v>2E-3</v>
      </c>
    </row>
    <row r="13" spans="1:6" x14ac:dyDescent="0.3">
      <c r="A13" s="6">
        <v>1200</v>
      </c>
      <c r="B13" s="5" t="s">
        <v>29</v>
      </c>
      <c r="C13" s="5">
        <v>2.0999999999999999E-3</v>
      </c>
      <c r="D13" s="5" t="s">
        <v>29</v>
      </c>
      <c r="E13" s="2">
        <f t="shared" si="0"/>
        <v>2.0999999999999999E-3</v>
      </c>
    </row>
    <row r="14" spans="1:6" x14ac:dyDescent="0.3">
      <c r="A14" s="6">
        <v>1440</v>
      </c>
      <c r="B14" s="5" t="s">
        <v>29</v>
      </c>
      <c r="C14" s="5">
        <v>1.9E-3</v>
      </c>
      <c r="D14" s="5" t="s">
        <v>29</v>
      </c>
      <c r="E14" s="2">
        <f t="shared" si="0"/>
        <v>1.9E-3</v>
      </c>
    </row>
    <row r="15" spans="1:6" x14ac:dyDescent="0.3">
      <c r="A15" s="7"/>
    </row>
    <row r="16" spans="1:6" x14ac:dyDescent="0.3">
      <c r="A16" t="s">
        <v>94</v>
      </c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902E-C5A1-4A31-A105-6F753A483426}">
  <dimension ref="A2:F18"/>
  <sheetViews>
    <sheetView zoomScaleNormal="100" workbookViewId="0">
      <selection activeCell="B2" sqref="B2:F2"/>
    </sheetView>
  </sheetViews>
  <sheetFormatPr defaultRowHeight="14.4" x14ac:dyDescent="0.3"/>
  <cols>
    <col min="1" max="1" width="10" customWidth="1"/>
    <col min="2" max="3" width="12.21875" bestFit="1" customWidth="1"/>
    <col min="4" max="4" width="16.5546875" bestFit="1" customWidth="1"/>
    <col min="5" max="6" width="9.21875" bestFit="1" customWidth="1"/>
  </cols>
  <sheetData>
    <row r="2" spans="1:6" x14ac:dyDescent="0.3">
      <c r="B2" s="9" t="s">
        <v>111</v>
      </c>
      <c r="C2" s="9"/>
      <c r="D2" s="9"/>
      <c r="E2" s="9"/>
      <c r="F2" s="9"/>
    </row>
    <row r="3" spans="1:6" x14ac:dyDescent="0.3">
      <c r="A3" t="s">
        <v>30</v>
      </c>
      <c r="B3" t="s">
        <v>32</v>
      </c>
      <c r="C3" t="s">
        <v>33</v>
      </c>
      <c r="D3" t="s">
        <v>97</v>
      </c>
      <c r="E3" t="s">
        <v>34</v>
      </c>
      <c r="F3" t="s">
        <v>35</v>
      </c>
    </row>
    <row r="4" spans="1:6" x14ac:dyDescent="0.3">
      <c r="A4">
        <v>0</v>
      </c>
      <c r="B4" s="1">
        <f>'Fig. 2- PFSA'!P3</f>
        <v>8.2866666666666686E-2</v>
      </c>
      <c r="C4" s="1">
        <f>'Fig. 2- PFCA'!M3</f>
        <v>0.12696666666666667</v>
      </c>
      <c r="D4" s="1">
        <f>'Fig. 2- Sulfonamides'!E3</f>
        <v>1.4266666666666665E-2</v>
      </c>
      <c r="E4" s="1">
        <f>'Fig. 2- FTS'!E3</f>
        <v>0.31426666666666669</v>
      </c>
      <c r="F4" s="1">
        <f>SUM(B4:E4)</f>
        <v>0.53836666666666677</v>
      </c>
    </row>
    <row r="5" spans="1:6" x14ac:dyDescent="0.3">
      <c r="A5">
        <v>15</v>
      </c>
      <c r="B5" s="1">
        <f>'Fig. 2- PFSA'!P4</f>
        <v>8.270000000000001E-2</v>
      </c>
      <c r="C5" s="1">
        <f>'Fig. 2- PFCA'!M4</f>
        <v>0.14799999999999999</v>
      </c>
      <c r="D5" s="1">
        <f>'Fig. 2- Sulfonamides'!E4</f>
        <v>7.6E-3</v>
      </c>
      <c r="E5" s="1">
        <f>'Fig. 2- FTS'!E4</f>
        <v>0.55230000000000001</v>
      </c>
      <c r="F5" s="1">
        <f>SUM(B5:E5)</f>
        <v>0.79059999999999997</v>
      </c>
    </row>
    <row r="6" spans="1:6" x14ac:dyDescent="0.3">
      <c r="A6">
        <v>30</v>
      </c>
      <c r="B6" s="1">
        <f>'Fig. 2- PFSA'!P5</f>
        <v>6.9599999999999995E-2</v>
      </c>
      <c r="C6" s="1">
        <f>'Fig. 2- PFCA'!M5</f>
        <v>0.1507</v>
      </c>
      <c r="D6" s="1">
        <f>'Fig. 2- Sulfonamides'!E5</f>
        <v>6.7999999999999996E-3</v>
      </c>
      <c r="E6" s="1">
        <f>'Fig. 2- FTS'!E5</f>
        <v>0.72249999999999992</v>
      </c>
      <c r="F6" s="1">
        <f>SUM(B6:E6)</f>
        <v>0.94959999999999989</v>
      </c>
    </row>
    <row r="7" spans="1:6" x14ac:dyDescent="0.3">
      <c r="A7">
        <v>60</v>
      </c>
      <c r="B7" s="1">
        <f>'Fig. 2- PFSA'!P6</f>
        <v>6.5200000000000008E-2</v>
      </c>
      <c r="C7" s="1">
        <f>'Fig. 2- PFCA'!M6</f>
        <v>0.14169999999999999</v>
      </c>
      <c r="D7" s="1">
        <f>'Fig. 2- Sulfonamides'!E6</f>
        <v>6.0000000000000001E-3</v>
      </c>
      <c r="E7" s="1">
        <f>'Fig. 2- FTS'!E6</f>
        <v>0.78119999999999989</v>
      </c>
      <c r="F7" s="1">
        <f>SUM(B7:E7)</f>
        <v>0.99409999999999987</v>
      </c>
    </row>
    <row r="8" spans="1:6" x14ac:dyDescent="0.3">
      <c r="A8">
        <v>120</v>
      </c>
      <c r="B8" s="1">
        <f>'Fig. 2- PFSA'!P7</f>
        <v>5.1400000000000001E-2</v>
      </c>
      <c r="C8" s="1">
        <f>'Fig. 2- PFCA'!M7</f>
        <v>0.10510000000000001</v>
      </c>
      <c r="D8" s="1">
        <f>'Fig. 2- Sulfonamides'!E7</f>
        <v>4.8999999999999998E-3</v>
      </c>
      <c r="E8" s="1">
        <f>'Fig. 2- FTS'!E7</f>
        <v>0.73609999999999998</v>
      </c>
      <c r="F8" s="1">
        <f>SUM(B8:E8)</f>
        <v>0.89749999999999996</v>
      </c>
    </row>
    <row r="9" spans="1:6" x14ac:dyDescent="0.3">
      <c r="A9">
        <v>180</v>
      </c>
      <c r="B9" s="1">
        <f>'Fig. 2- PFSA'!P8</f>
        <v>4.3900000000000002E-2</v>
      </c>
      <c r="C9" s="1">
        <f>'Fig. 2- PFCA'!M8</f>
        <v>0.11610000000000001</v>
      </c>
      <c r="D9" s="1">
        <f>'Fig. 2- Sulfonamides'!E8</f>
        <v>4.7999999999999996E-3</v>
      </c>
      <c r="E9" s="1">
        <f>'Fig. 2- FTS'!E8</f>
        <v>0.69439999999999991</v>
      </c>
      <c r="F9" s="1">
        <f>SUM(B9:E9)</f>
        <v>0.85919999999999996</v>
      </c>
    </row>
    <row r="10" spans="1:6" x14ac:dyDescent="0.3">
      <c r="A10">
        <v>240</v>
      </c>
      <c r="B10" s="1">
        <f>'Fig. 2- PFSA'!P9</f>
        <v>3.9400000000000004E-2</v>
      </c>
      <c r="C10" s="1">
        <f>'Fig. 2- PFCA'!M9</f>
        <v>0.12660000000000002</v>
      </c>
      <c r="D10" s="1">
        <f>'Fig. 2- Sulfonamides'!E9</f>
        <v>4.5999999999999999E-3</v>
      </c>
      <c r="E10" s="1">
        <f>'Fig. 2- FTS'!E9</f>
        <v>0.62929999999999997</v>
      </c>
      <c r="F10" s="1">
        <f>SUM(B10:E10)</f>
        <v>0.79990000000000006</v>
      </c>
    </row>
    <row r="11" spans="1:6" x14ac:dyDescent="0.3">
      <c r="A11">
        <v>360</v>
      </c>
      <c r="B11" s="1">
        <f>'Fig. 2- PFSA'!P10</f>
        <v>6.3E-3</v>
      </c>
      <c r="C11" s="1">
        <f>'Fig. 2- PFCA'!M10</f>
        <v>0.16120000000000001</v>
      </c>
      <c r="D11" s="1">
        <f>'Fig. 2- Sulfonamides'!E10</f>
        <v>1E-3</v>
      </c>
      <c r="E11" s="1">
        <f>'Fig. 2- FTS'!E10</f>
        <v>0.13929999999999998</v>
      </c>
      <c r="F11" s="1">
        <f>SUM(B11:E11)</f>
        <v>0.30779999999999996</v>
      </c>
    </row>
    <row r="12" spans="1:6" x14ac:dyDescent="0.3">
      <c r="A12">
        <v>480</v>
      </c>
      <c r="B12" s="1">
        <f>'Fig. 2- PFSA'!P11</f>
        <v>3.0999999999999999E-3</v>
      </c>
      <c r="C12" s="1">
        <f>'Fig. 2- PFCA'!M11</f>
        <v>0.15950000000000003</v>
      </c>
      <c r="D12" s="1">
        <f>'Fig. 2- Sulfonamides'!E11</f>
        <v>0</v>
      </c>
      <c r="E12" s="1">
        <f>'Fig. 2- FTS'!E11</f>
        <v>6.5700000000000008E-2</v>
      </c>
      <c r="F12" s="1">
        <f>SUM(B12:E12)</f>
        <v>0.22830000000000003</v>
      </c>
    </row>
    <row r="13" spans="1:6" x14ac:dyDescent="0.3">
      <c r="A13">
        <v>600</v>
      </c>
      <c r="B13" s="1">
        <f>'Fig. 2- PFSA'!P12</f>
        <v>1.2999999999999999E-3</v>
      </c>
      <c r="C13" s="1">
        <f>'Fig. 2- PFCA'!M12</f>
        <v>0.17480000000000001</v>
      </c>
      <c r="D13" s="1">
        <f>'Fig. 2- Sulfonamides'!E12</f>
        <v>0</v>
      </c>
      <c r="E13" s="1">
        <f>'Fig. 2- FTS'!E12</f>
        <v>1.95E-2</v>
      </c>
      <c r="F13" s="1">
        <f>SUM(B13:E13)</f>
        <v>0.1956</v>
      </c>
    </row>
    <row r="14" spans="1:6" x14ac:dyDescent="0.3">
      <c r="A14">
        <v>720</v>
      </c>
      <c r="B14" s="1">
        <f>'Fig. 2- PFSA'!P13</f>
        <v>0</v>
      </c>
      <c r="C14" s="1">
        <f>'Fig. 2- PFCA'!M13</f>
        <v>0.1497</v>
      </c>
      <c r="D14" s="1">
        <f>'Fig. 2- Sulfonamides'!E13</f>
        <v>0</v>
      </c>
      <c r="E14" s="1">
        <f>'Fig. 2- FTS'!E13</f>
        <v>1.1099999999999999E-2</v>
      </c>
      <c r="F14" s="1">
        <f>SUM(B14:E14)</f>
        <v>0.1608</v>
      </c>
    </row>
    <row r="15" spans="1:6" x14ac:dyDescent="0.3">
      <c r="A15">
        <v>960</v>
      </c>
      <c r="B15" s="1">
        <f>'Fig. 2- PFSA'!P14</f>
        <v>1.5E-3</v>
      </c>
      <c r="C15" s="1">
        <f>'Fig. 2- PFCA'!M14</f>
        <v>0.17369999999999997</v>
      </c>
      <c r="D15" s="1">
        <f>'Fig. 2- Sulfonamides'!E14</f>
        <v>0</v>
      </c>
      <c r="E15" s="1">
        <f>'Fig. 2- FTS'!E14</f>
        <v>2.1600000000000001E-2</v>
      </c>
      <c r="F15" s="1">
        <f>SUM(B15:E15)</f>
        <v>0.19679999999999997</v>
      </c>
    </row>
    <row r="16" spans="1:6" x14ac:dyDescent="0.3">
      <c r="A16">
        <v>1200</v>
      </c>
      <c r="B16" s="1">
        <f>'Fig. 2- PFSA'!P15</f>
        <v>0</v>
      </c>
      <c r="C16" s="1">
        <f>'Fig. 2- PFCA'!M15</f>
        <v>2.9700000000000004E-2</v>
      </c>
      <c r="D16" s="1">
        <f>'Fig. 2- Sulfonamides'!E15</f>
        <v>0</v>
      </c>
      <c r="E16" s="1">
        <f>'Fig. 2- FTS'!E15</f>
        <v>0</v>
      </c>
      <c r="F16" s="1">
        <f>SUM(B16:E16)</f>
        <v>2.9700000000000004E-2</v>
      </c>
    </row>
    <row r="17" spans="1:6" x14ac:dyDescent="0.3">
      <c r="A17">
        <v>1440</v>
      </c>
      <c r="B17" s="1">
        <f>'Fig. 2- PFSA'!P16</f>
        <v>0</v>
      </c>
      <c r="C17" s="1">
        <f>'Fig. 2- PFCA'!M16</f>
        <v>0</v>
      </c>
      <c r="D17" s="1">
        <f>'Fig. 2- Sulfonamides'!E16</f>
        <v>0</v>
      </c>
      <c r="E17" s="1">
        <f>'Fig. 2- FTS'!E16</f>
        <v>0</v>
      </c>
      <c r="F17" s="1">
        <f>SUM(B17:E17)</f>
        <v>0</v>
      </c>
    </row>
    <row r="18" spans="1:6" x14ac:dyDescent="0.3">
      <c r="B18" s="4"/>
      <c r="C18" s="4"/>
      <c r="D18" s="4"/>
      <c r="E18" s="4"/>
      <c r="F18" s="4"/>
    </row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8F23-E1B8-439B-A30F-A4B9668F7D44}">
  <dimension ref="A1:P17"/>
  <sheetViews>
    <sheetView zoomScaleNormal="100" workbookViewId="0">
      <selection activeCell="A19" sqref="A19"/>
    </sheetView>
  </sheetViews>
  <sheetFormatPr defaultRowHeight="14.4" x14ac:dyDescent="0.3"/>
  <cols>
    <col min="1" max="1" width="11.5546875" bestFit="1" customWidth="1"/>
    <col min="2" max="2" width="13.21875" bestFit="1" customWidth="1"/>
    <col min="3" max="3" width="12.21875" bestFit="1" customWidth="1"/>
    <col min="4" max="5" width="13.5546875" bestFit="1" customWidth="1"/>
    <col min="6" max="6" width="22.77734375" bestFit="1" customWidth="1"/>
    <col min="7" max="7" width="19.21875" bestFit="1" customWidth="1"/>
    <col min="8" max="8" width="12.77734375" bestFit="1" customWidth="1"/>
    <col min="9" max="9" width="13.77734375" bestFit="1" customWidth="1"/>
    <col min="10" max="10" width="12.5546875" bestFit="1" customWidth="1"/>
    <col min="11" max="11" width="22" bestFit="1" customWidth="1"/>
    <col min="12" max="12" width="18.44140625" bestFit="1" customWidth="1"/>
    <col min="13" max="13" width="11.77734375" bestFit="1" customWidth="1"/>
    <col min="14" max="14" width="12.5546875" bestFit="1" customWidth="1"/>
    <col min="15" max="15" width="12.44140625" bestFit="1" customWidth="1"/>
  </cols>
  <sheetData>
    <row r="1" spans="1:16" x14ac:dyDescent="0.3">
      <c r="A1" s="2" t="s">
        <v>31</v>
      </c>
      <c r="D1" s="9" t="s">
        <v>111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2" t="s">
        <v>30</v>
      </c>
      <c r="B2" s="2" t="s">
        <v>105</v>
      </c>
      <c r="C2" s="2" t="s">
        <v>104</v>
      </c>
      <c r="D2" s="2" t="s">
        <v>103</v>
      </c>
      <c r="E2" s="2" t="s">
        <v>102</v>
      </c>
      <c r="F2" s="2" t="s">
        <v>4</v>
      </c>
      <c r="G2" s="2" t="s">
        <v>5</v>
      </c>
      <c r="H2" s="2" t="s">
        <v>102</v>
      </c>
      <c r="I2" s="2" t="s">
        <v>101</v>
      </c>
      <c r="J2" s="2" t="s">
        <v>7</v>
      </c>
      <c r="K2" s="2" t="s">
        <v>8</v>
      </c>
      <c r="L2" s="2" t="s">
        <v>9</v>
      </c>
      <c r="M2" s="2" t="s">
        <v>100</v>
      </c>
      <c r="N2" s="2" t="s">
        <v>99</v>
      </c>
      <c r="O2" s="2" t="s">
        <v>98</v>
      </c>
      <c r="P2" s="2" t="s">
        <v>32</v>
      </c>
    </row>
    <row r="3" spans="1:16" x14ac:dyDescent="0.3">
      <c r="A3" s="6">
        <v>0</v>
      </c>
      <c r="B3" s="2">
        <v>2.7333333333333328E-3</v>
      </c>
      <c r="C3" s="2">
        <v>2.6666666666666666E-3</v>
      </c>
      <c r="D3" s="2">
        <v>2.8000000000000004E-3</v>
      </c>
      <c r="E3" s="2">
        <v>4.5999999999999999E-3</v>
      </c>
      <c r="F3" s="2">
        <v>1.4999999999999998E-3</v>
      </c>
      <c r="G3" s="2">
        <v>0</v>
      </c>
      <c r="H3" s="2">
        <v>3.933333333333333E-3</v>
      </c>
      <c r="I3" s="2">
        <v>2.8333333333333335E-3</v>
      </c>
      <c r="J3" s="2">
        <v>5.7233333333333331E-2</v>
      </c>
      <c r="K3" s="2">
        <v>4.7333333333333333E-3</v>
      </c>
      <c r="L3" s="2">
        <v>0</v>
      </c>
      <c r="M3" s="2">
        <v>6.196666666666667E-2</v>
      </c>
      <c r="N3" s="2">
        <v>2.9666666666666665E-3</v>
      </c>
      <c r="O3" s="2">
        <v>2.9666666666666665E-3</v>
      </c>
      <c r="P3" s="2">
        <f>SUM(B3,C3,D3,H3,I3,M3,N3,O3)</f>
        <v>8.2866666666666686E-2</v>
      </c>
    </row>
    <row r="4" spans="1:16" x14ac:dyDescent="0.3">
      <c r="A4" s="6">
        <v>15</v>
      </c>
      <c r="B4" s="2" t="s">
        <v>29</v>
      </c>
      <c r="C4" s="2" t="s">
        <v>29</v>
      </c>
      <c r="D4" s="2" t="s">
        <v>29</v>
      </c>
      <c r="E4" s="2">
        <v>1.26E-2</v>
      </c>
      <c r="F4" s="2">
        <v>1.9E-3</v>
      </c>
      <c r="G4" s="2" t="s">
        <v>28</v>
      </c>
      <c r="H4" s="2">
        <v>1.4500000000000001E-2</v>
      </c>
      <c r="I4" s="2">
        <v>1.1999999999999999E-3</v>
      </c>
      <c r="J4" s="2">
        <v>6.0199999999999997E-2</v>
      </c>
      <c r="K4" s="2">
        <v>6.7999999999999996E-3</v>
      </c>
      <c r="L4" s="2" t="s">
        <v>28</v>
      </c>
      <c r="M4" s="2">
        <v>6.7000000000000004E-2</v>
      </c>
      <c r="N4" s="2" t="s">
        <v>29</v>
      </c>
      <c r="O4" s="2" t="s">
        <v>29</v>
      </c>
      <c r="P4" s="2">
        <f>SUM(B4,C4,D4,H4,I4,M4,N4,O4)</f>
        <v>8.270000000000001E-2</v>
      </c>
    </row>
    <row r="5" spans="1:16" x14ac:dyDescent="0.3">
      <c r="A5" s="6">
        <v>30</v>
      </c>
      <c r="B5" s="2" t="s">
        <v>29</v>
      </c>
      <c r="C5" s="2" t="s">
        <v>29</v>
      </c>
      <c r="D5" s="2" t="s">
        <v>29</v>
      </c>
      <c r="E5" s="2">
        <v>5.7999999999999996E-3</v>
      </c>
      <c r="F5" s="2" t="s">
        <v>29</v>
      </c>
      <c r="G5" s="2" t="s">
        <v>28</v>
      </c>
      <c r="H5" s="2">
        <v>5.7999999999999996E-3</v>
      </c>
      <c r="I5" s="2" t="s">
        <v>29</v>
      </c>
      <c r="J5" s="2">
        <v>5.8200000000000002E-2</v>
      </c>
      <c r="K5" s="2">
        <v>5.5999999999999999E-3</v>
      </c>
      <c r="L5" s="2" t="s">
        <v>28</v>
      </c>
      <c r="M5" s="2">
        <v>6.3799999999999996E-2</v>
      </c>
      <c r="N5" s="2" t="s">
        <v>29</v>
      </c>
      <c r="O5" s="2" t="s">
        <v>29</v>
      </c>
      <c r="P5" s="2">
        <f>SUM(B5,C5,D5,H5,I5,M5,N5,O5)</f>
        <v>6.9599999999999995E-2</v>
      </c>
    </row>
    <row r="6" spans="1:16" x14ac:dyDescent="0.3">
      <c r="A6" s="6">
        <v>60</v>
      </c>
      <c r="B6" s="2" t="s">
        <v>29</v>
      </c>
      <c r="C6" s="2" t="s">
        <v>29</v>
      </c>
      <c r="D6" s="2">
        <v>1.1999999999999999E-3</v>
      </c>
      <c r="E6" s="2">
        <v>1.03E-2</v>
      </c>
      <c r="F6" s="2">
        <v>2.3999999999999998E-3</v>
      </c>
      <c r="G6" s="2" t="s">
        <v>28</v>
      </c>
      <c r="H6" s="2">
        <v>1.26E-2</v>
      </c>
      <c r="I6" s="2" t="s">
        <v>29</v>
      </c>
      <c r="J6" s="2">
        <v>4.65E-2</v>
      </c>
      <c r="K6" s="2">
        <v>4.8999999999999998E-3</v>
      </c>
      <c r="L6" s="2" t="s">
        <v>28</v>
      </c>
      <c r="M6" s="2">
        <v>5.1400000000000001E-2</v>
      </c>
      <c r="N6" s="2" t="s">
        <v>29</v>
      </c>
      <c r="O6" s="2" t="s">
        <v>29</v>
      </c>
      <c r="P6" s="2">
        <f>SUM(B6,C6,D6,H6,I6,M6,N6,O6)</f>
        <v>6.5200000000000008E-2</v>
      </c>
    </row>
    <row r="7" spans="1:16" x14ac:dyDescent="0.3">
      <c r="A7" s="6">
        <v>120</v>
      </c>
      <c r="B7" s="2" t="s">
        <v>29</v>
      </c>
      <c r="C7" s="2" t="s">
        <v>29</v>
      </c>
      <c r="D7" s="2" t="s">
        <v>29</v>
      </c>
      <c r="E7" s="2">
        <v>5.4999999999999997E-3</v>
      </c>
      <c r="F7" s="2" t="s">
        <v>29</v>
      </c>
      <c r="G7" s="2" t="s">
        <v>28</v>
      </c>
      <c r="H7" s="2">
        <v>5.4999999999999997E-3</v>
      </c>
      <c r="I7" s="2" t="s">
        <v>29</v>
      </c>
      <c r="J7" s="2">
        <v>4.1799999999999997E-2</v>
      </c>
      <c r="K7" s="2">
        <v>4.1000000000000003E-3</v>
      </c>
      <c r="L7" s="2" t="s">
        <v>28</v>
      </c>
      <c r="M7" s="2">
        <v>4.5900000000000003E-2</v>
      </c>
      <c r="N7" s="2" t="s">
        <v>29</v>
      </c>
      <c r="O7" s="2" t="s">
        <v>29</v>
      </c>
      <c r="P7" s="2">
        <f>SUM(B7,C7,D7,H7,I7,M7,N7,O7)</f>
        <v>5.1400000000000001E-2</v>
      </c>
    </row>
    <row r="8" spans="1:16" x14ac:dyDescent="0.3">
      <c r="A8" s="6">
        <v>180</v>
      </c>
      <c r="B8" s="2" t="s">
        <v>29</v>
      </c>
      <c r="C8" s="2" t="s">
        <v>29</v>
      </c>
      <c r="D8" s="2" t="s">
        <v>29</v>
      </c>
      <c r="E8" s="2">
        <v>3.5000000000000001E-3</v>
      </c>
      <c r="F8" s="2" t="s">
        <v>29</v>
      </c>
      <c r="G8" s="2" t="s">
        <v>28</v>
      </c>
      <c r="H8" s="2">
        <v>3.5000000000000001E-3</v>
      </c>
      <c r="I8" s="2" t="s">
        <v>29</v>
      </c>
      <c r="J8" s="2">
        <v>3.6900000000000002E-2</v>
      </c>
      <c r="K8" s="2">
        <v>3.5000000000000001E-3</v>
      </c>
      <c r="L8" s="2" t="s">
        <v>28</v>
      </c>
      <c r="M8" s="2">
        <v>4.0399999999999998E-2</v>
      </c>
      <c r="N8" s="2" t="s">
        <v>29</v>
      </c>
      <c r="O8" s="2" t="s">
        <v>29</v>
      </c>
      <c r="P8" s="2">
        <f>SUM(B8,C8,D8,H8,I8,M8,N8,O8)</f>
        <v>4.3900000000000002E-2</v>
      </c>
    </row>
    <row r="9" spans="1:16" x14ac:dyDescent="0.3">
      <c r="A9" s="6">
        <v>240</v>
      </c>
      <c r="B9" s="2" t="s">
        <v>29</v>
      </c>
      <c r="C9" s="2" t="s">
        <v>29</v>
      </c>
      <c r="D9" s="2" t="s">
        <v>29</v>
      </c>
      <c r="E9" s="2">
        <v>3.7000000000000002E-3</v>
      </c>
      <c r="F9" s="2" t="s">
        <v>29</v>
      </c>
      <c r="G9" s="2" t="s">
        <v>28</v>
      </c>
      <c r="H9" s="2">
        <v>3.7000000000000002E-3</v>
      </c>
      <c r="I9" s="2" t="s">
        <v>29</v>
      </c>
      <c r="J9" s="2">
        <v>3.27E-2</v>
      </c>
      <c r="K9" s="2">
        <v>3.0000000000000001E-3</v>
      </c>
      <c r="L9" s="2" t="s">
        <v>28</v>
      </c>
      <c r="M9" s="2">
        <v>3.5700000000000003E-2</v>
      </c>
      <c r="N9" s="2" t="s">
        <v>29</v>
      </c>
      <c r="O9" s="2" t="s">
        <v>29</v>
      </c>
      <c r="P9" s="2">
        <f>SUM(B9,C9,D9,H9,I9,M9,N9,O9)</f>
        <v>3.9400000000000004E-2</v>
      </c>
    </row>
    <row r="10" spans="1:16" x14ac:dyDescent="0.3">
      <c r="A10" s="6">
        <v>360</v>
      </c>
      <c r="B10" s="2" t="s">
        <v>29</v>
      </c>
      <c r="C10" s="2" t="s">
        <v>29</v>
      </c>
      <c r="D10" s="2" t="s">
        <v>29</v>
      </c>
      <c r="E10" s="2" t="s">
        <v>29</v>
      </c>
      <c r="F10" s="2" t="s">
        <v>29</v>
      </c>
      <c r="G10" s="2" t="s">
        <v>28</v>
      </c>
      <c r="H10" s="2" t="s">
        <v>29</v>
      </c>
      <c r="I10" s="2" t="s">
        <v>29</v>
      </c>
      <c r="J10" s="2">
        <v>6.3E-3</v>
      </c>
      <c r="K10" s="2" t="s">
        <v>29</v>
      </c>
      <c r="L10" s="2" t="s">
        <v>28</v>
      </c>
      <c r="M10" s="2">
        <v>6.3E-3</v>
      </c>
      <c r="N10" s="2" t="s">
        <v>29</v>
      </c>
      <c r="O10" s="2" t="s">
        <v>29</v>
      </c>
      <c r="P10" s="2">
        <f>SUM(B10,C10,D10,H10,I10,M10,N10,O10)</f>
        <v>6.3E-3</v>
      </c>
    </row>
    <row r="11" spans="1:16" x14ac:dyDescent="0.3">
      <c r="A11" s="6">
        <v>480</v>
      </c>
      <c r="B11" s="2" t="s">
        <v>29</v>
      </c>
      <c r="C11" s="2" t="s">
        <v>29</v>
      </c>
      <c r="D11" s="2" t="s">
        <v>29</v>
      </c>
      <c r="E11" s="2" t="s">
        <v>29</v>
      </c>
      <c r="F11" s="2" t="s">
        <v>29</v>
      </c>
      <c r="G11" s="2" t="s">
        <v>28</v>
      </c>
      <c r="H11" s="2" t="s">
        <v>29</v>
      </c>
      <c r="I11" s="2" t="s">
        <v>29</v>
      </c>
      <c r="J11" s="2">
        <v>3.0999999999999999E-3</v>
      </c>
      <c r="K11" s="2" t="s">
        <v>29</v>
      </c>
      <c r="L11" s="2" t="s">
        <v>28</v>
      </c>
      <c r="M11" s="2">
        <v>3.0999999999999999E-3</v>
      </c>
      <c r="N11" s="2" t="s">
        <v>29</v>
      </c>
      <c r="O11" s="2" t="s">
        <v>29</v>
      </c>
      <c r="P11" s="2">
        <f>SUM(B11,C11,D11,H11,I11,M11,N11,O11)</f>
        <v>3.0999999999999999E-3</v>
      </c>
    </row>
    <row r="12" spans="1:16" x14ac:dyDescent="0.3">
      <c r="A12" s="6">
        <v>600</v>
      </c>
      <c r="B12" s="2" t="s">
        <v>29</v>
      </c>
      <c r="C12" s="2" t="s">
        <v>29</v>
      </c>
      <c r="D12" s="2" t="s">
        <v>29</v>
      </c>
      <c r="E12" s="2" t="s">
        <v>29</v>
      </c>
      <c r="F12" s="2" t="s">
        <v>29</v>
      </c>
      <c r="G12" s="2" t="s">
        <v>28</v>
      </c>
      <c r="H12" s="2" t="s">
        <v>29</v>
      </c>
      <c r="I12" s="2" t="s">
        <v>29</v>
      </c>
      <c r="J12" s="2">
        <v>1.2999999999999999E-3</v>
      </c>
      <c r="K12" s="2" t="s">
        <v>29</v>
      </c>
      <c r="L12" s="2" t="s">
        <v>28</v>
      </c>
      <c r="M12" s="2">
        <v>1.2999999999999999E-3</v>
      </c>
      <c r="N12" s="2" t="s">
        <v>29</v>
      </c>
      <c r="O12" s="2" t="s">
        <v>29</v>
      </c>
      <c r="P12" s="2">
        <f>SUM(B12,C12,D12,H12,I12,M12,N12,O12)</f>
        <v>1.2999999999999999E-3</v>
      </c>
    </row>
    <row r="13" spans="1:16" x14ac:dyDescent="0.3">
      <c r="A13" s="6">
        <v>720</v>
      </c>
      <c r="B13" s="2" t="s">
        <v>29</v>
      </c>
      <c r="C13" s="2" t="s">
        <v>29</v>
      </c>
      <c r="D13" s="2" t="s">
        <v>29</v>
      </c>
      <c r="E13" s="2" t="s">
        <v>29</v>
      </c>
      <c r="F13" s="2" t="s">
        <v>29</v>
      </c>
      <c r="G13" s="2" t="s">
        <v>28</v>
      </c>
      <c r="H13" s="2" t="s">
        <v>29</v>
      </c>
      <c r="I13" s="2" t="s">
        <v>29</v>
      </c>
      <c r="J13" s="2" t="s">
        <v>29</v>
      </c>
      <c r="K13" s="2" t="s">
        <v>29</v>
      </c>
      <c r="L13" s="2" t="s">
        <v>28</v>
      </c>
      <c r="M13" s="2" t="s">
        <v>29</v>
      </c>
      <c r="N13" s="2" t="s">
        <v>29</v>
      </c>
      <c r="O13" s="2" t="s">
        <v>29</v>
      </c>
      <c r="P13" s="2">
        <f>SUM(B13,C13,D13,H13,I13,M13,N13,O13)</f>
        <v>0</v>
      </c>
    </row>
    <row r="14" spans="1:16" x14ac:dyDescent="0.3">
      <c r="A14" s="6">
        <v>960</v>
      </c>
      <c r="B14" s="8" t="s">
        <v>29</v>
      </c>
      <c r="C14" s="8" t="s">
        <v>29</v>
      </c>
      <c r="D14" s="8" t="s">
        <v>29</v>
      </c>
      <c r="E14" s="8" t="s">
        <v>29</v>
      </c>
      <c r="F14" s="8" t="s">
        <v>29</v>
      </c>
      <c r="G14" s="8" t="s">
        <v>28</v>
      </c>
      <c r="H14" s="8" t="s">
        <v>29</v>
      </c>
      <c r="I14" s="8" t="s">
        <v>29</v>
      </c>
      <c r="J14" s="8">
        <v>1.5E-3</v>
      </c>
      <c r="K14" s="8" t="s">
        <v>29</v>
      </c>
      <c r="L14" s="8" t="s">
        <v>28</v>
      </c>
      <c r="M14" s="8">
        <v>1.5E-3</v>
      </c>
      <c r="N14" s="8" t="s">
        <v>29</v>
      </c>
      <c r="O14" s="8" t="s">
        <v>29</v>
      </c>
      <c r="P14" s="2">
        <f>SUM(B14,C14,D14,H14,I14,M14,N14,O14)</f>
        <v>1.5E-3</v>
      </c>
    </row>
    <row r="15" spans="1:16" x14ac:dyDescent="0.3">
      <c r="A15" s="6">
        <v>1200</v>
      </c>
      <c r="B15" s="8" t="s">
        <v>29</v>
      </c>
      <c r="C15" s="8" t="s">
        <v>29</v>
      </c>
      <c r="D15" s="8" t="s">
        <v>29</v>
      </c>
      <c r="E15" s="8" t="s">
        <v>29</v>
      </c>
      <c r="F15" s="8" t="s">
        <v>29</v>
      </c>
      <c r="G15" s="8" t="s">
        <v>28</v>
      </c>
      <c r="H15" s="8" t="s">
        <v>29</v>
      </c>
      <c r="I15" s="8" t="s">
        <v>29</v>
      </c>
      <c r="J15" s="8" t="s">
        <v>29</v>
      </c>
      <c r="K15" s="8" t="s">
        <v>29</v>
      </c>
      <c r="L15" s="8" t="s">
        <v>28</v>
      </c>
      <c r="M15" s="8" t="s">
        <v>29</v>
      </c>
      <c r="N15" s="8" t="s">
        <v>29</v>
      </c>
      <c r="O15" s="8" t="s">
        <v>29</v>
      </c>
      <c r="P15" s="2">
        <f>SUM(B15,C15,D15,H15,I15,M15,N15,O15)</f>
        <v>0</v>
      </c>
    </row>
    <row r="16" spans="1:16" x14ac:dyDescent="0.3">
      <c r="A16" s="6">
        <v>1440</v>
      </c>
      <c r="B16" s="8" t="s">
        <v>29</v>
      </c>
      <c r="C16" s="8" t="s">
        <v>29</v>
      </c>
      <c r="D16" s="8" t="s">
        <v>29</v>
      </c>
      <c r="E16" s="8" t="s">
        <v>29</v>
      </c>
      <c r="F16" s="8" t="s">
        <v>29</v>
      </c>
      <c r="G16" s="8" t="s">
        <v>28</v>
      </c>
      <c r="H16" s="8" t="s">
        <v>29</v>
      </c>
      <c r="I16" s="8" t="s">
        <v>29</v>
      </c>
      <c r="J16" s="8" t="s">
        <v>29</v>
      </c>
      <c r="K16" s="8" t="s">
        <v>29</v>
      </c>
      <c r="L16" s="8" t="s">
        <v>28</v>
      </c>
      <c r="M16" s="8" t="s">
        <v>29</v>
      </c>
      <c r="N16" s="8" t="s">
        <v>29</v>
      </c>
      <c r="O16" s="8" t="s">
        <v>29</v>
      </c>
      <c r="P16" s="2">
        <f>SUM(B16,C16,D16,H16,I16,M16,N16,O16)</f>
        <v>0</v>
      </c>
    </row>
    <row r="17" spans="16:16" x14ac:dyDescent="0.3">
      <c r="P17" s="3"/>
    </row>
  </sheetData>
  <mergeCells count="1">
    <mergeCell ref="D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4EB6-FF5D-40F3-9D59-2F3C127296E2}">
  <dimension ref="A1:M20"/>
  <sheetViews>
    <sheetView zoomScaleNormal="100" workbookViewId="0">
      <selection activeCell="B1" sqref="B1:M1"/>
    </sheetView>
  </sheetViews>
  <sheetFormatPr defaultRowHeight="14.4" x14ac:dyDescent="0.3"/>
  <cols>
    <col min="1" max="1" width="28.5546875" bestFit="1" customWidth="1"/>
    <col min="2" max="2" width="7.77734375" bestFit="1" customWidth="1"/>
    <col min="3" max="5" width="6.77734375" bestFit="1" customWidth="1"/>
    <col min="6" max="8" width="7.77734375" bestFit="1" customWidth="1"/>
    <col min="9" max="10" width="8.21875" bestFit="1" customWidth="1"/>
    <col min="11" max="11" width="7.5546875" bestFit="1" customWidth="1"/>
    <col min="12" max="12" width="7.77734375" bestFit="1" customWidth="1"/>
  </cols>
  <sheetData>
    <row r="1" spans="1:13" x14ac:dyDescent="0.3">
      <c r="A1" s="2" t="s">
        <v>12</v>
      </c>
      <c r="B1" s="9" t="s">
        <v>111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s="2" t="s">
        <v>30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33</v>
      </c>
    </row>
    <row r="3" spans="1:13" x14ac:dyDescent="0.3">
      <c r="A3" s="6">
        <v>0</v>
      </c>
      <c r="B3" s="2">
        <v>5.1333333333333335E-3</v>
      </c>
      <c r="C3" s="2">
        <v>1.6166666666666666E-2</v>
      </c>
      <c r="D3" s="2">
        <v>1.3666666666666667E-2</v>
      </c>
      <c r="E3" s="2">
        <v>7.8333333333333328E-3</v>
      </c>
      <c r="F3" s="2">
        <v>1.4633333333333332E-2</v>
      </c>
      <c r="G3" s="2">
        <v>2.3133333333333336E-2</v>
      </c>
      <c r="H3" s="2">
        <v>2.2533333333333332E-2</v>
      </c>
      <c r="I3" s="2">
        <v>1.0666666666666666E-2</v>
      </c>
      <c r="J3" s="2">
        <v>7.2666666666666669E-3</v>
      </c>
      <c r="K3" s="2">
        <v>2.9666666666666665E-3</v>
      </c>
      <c r="L3" s="2">
        <v>2.9666666666666665E-3</v>
      </c>
      <c r="M3" s="2">
        <f>SUM(B3:L3)</f>
        <v>0.12696666666666667</v>
      </c>
    </row>
    <row r="4" spans="1:13" x14ac:dyDescent="0.3">
      <c r="A4" s="6">
        <v>15</v>
      </c>
      <c r="B4" s="2">
        <v>6.4999999999999997E-3</v>
      </c>
      <c r="C4" s="2">
        <v>1.7399999999999999E-2</v>
      </c>
      <c r="D4" s="2">
        <v>1.8599999999999998E-2</v>
      </c>
      <c r="E4" s="2">
        <v>1.0699999999999999E-2</v>
      </c>
      <c r="F4" s="2">
        <v>2.5600000000000001E-2</v>
      </c>
      <c r="G4" s="2">
        <v>2.47E-2</v>
      </c>
      <c r="H4" s="2">
        <v>2.3599999999999999E-2</v>
      </c>
      <c r="I4" s="2">
        <v>1.01E-2</v>
      </c>
      <c r="J4" s="2">
        <v>7.6E-3</v>
      </c>
      <c r="K4" s="2">
        <v>1.4E-3</v>
      </c>
      <c r="L4" s="2">
        <v>1.8E-3</v>
      </c>
      <c r="M4" s="2">
        <f>SUM(B4:L4)</f>
        <v>0.14799999999999999</v>
      </c>
    </row>
    <row r="5" spans="1:13" x14ac:dyDescent="0.3">
      <c r="A5" s="6">
        <v>30</v>
      </c>
      <c r="B5" s="2">
        <v>7.4000000000000003E-3</v>
      </c>
      <c r="C5" s="2">
        <v>1.7299999999999999E-2</v>
      </c>
      <c r="D5" s="2">
        <v>2.2100000000000002E-2</v>
      </c>
      <c r="E5" s="2">
        <v>1.2200000000000001E-2</v>
      </c>
      <c r="F5" s="2">
        <v>2.5399999999999999E-2</v>
      </c>
      <c r="G5" s="2">
        <v>2.4500000000000001E-2</v>
      </c>
      <c r="H5" s="2">
        <v>2.1499999999999998E-2</v>
      </c>
      <c r="I5" s="2">
        <v>9.9000000000000008E-3</v>
      </c>
      <c r="J5" s="2">
        <v>7.1999999999999998E-3</v>
      </c>
      <c r="K5" s="2">
        <v>1.4E-3</v>
      </c>
      <c r="L5" s="2">
        <v>1.8E-3</v>
      </c>
      <c r="M5" s="2">
        <f>SUM(B5:L5)</f>
        <v>0.1507</v>
      </c>
    </row>
    <row r="6" spans="1:13" x14ac:dyDescent="0.3">
      <c r="A6" s="6">
        <v>60</v>
      </c>
      <c r="B6" s="2">
        <v>7.4999999999999997E-3</v>
      </c>
      <c r="C6" s="2">
        <v>1.5699999999999999E-2</v>
      </c>
      <c r="D6" s="2">
        <v>2.18E-2</v>
      </c>
      <c r="E6" s="2">
        <v>1.34E-2</v>
      </c>
      <c r="F6" s="2">
        <v>3.0099999999999998E-2</v>
      </c>
      <c r="G6" s="2">
        <v>2.12E-2</v>
      </c>
      <c r="H6" s="2">
        <v>1.66E-2</v>
      </c>
      <c r="I6" s="2">
        <v>8.0999999999999996E-3</v>
      </c>
      <c r="J6" s="2">
        <v>5.1000000000000004E-3</v>
      </c>
      <c r="K6" s="2">
        <v>1E-3</v>
      </c>
      <c r="L6" s="2">
        <v>1.1999999999999999E-3</v>
      </c>
      <c r="M6" s="2">
        <f>SUM(B6:L6)</f>
        <v>0.14169999999999999</v>
      </c>
    </row>
    <row r="7" spans="1:13" x14ac:dyDescent="0.3">
      <c r="A7" s="6">
        <v>120</v>
      </c>
      <c r="B7" s="2">
        <v>7.1999999999999998E-3</v>
      </c>
      <c r="C7" s="2">
        <v>1.2200000000000001E-2</v>
      </c>
      <c r="D7" s="2">
        <v>1.8499999999999999E-2</v>
      </c>
      <c r="E7" s="2">
        <v>1.29E-2</v>
      </c>
      <c r="F7" s="2">
        <v>1.78E-2</v>
      </c>
      <c r="G7" s="2">
        <v>1.61E-2</v>
      </c>
      <c r="H7" s="2">
        <v>1.1599999999999999E-2</v>
      </c>
      <c r="I7" s="2">
        <v>5.3E-3</v>
      </c>
      <c r="J7" s="2">
        <v>3.5000000000000001E-3</v>
      </c>
      <c r="K7" s="2" t="s">
        <v>29</v>
      </c>
      <c r="L7" s="2" t="s">
        <v>29</v>
      </c>
      <c r="M7" s="2">
        <f>SUM(B7:L7)</f>
        <v>0.10510000000000001</v>
      </c>
    </row>
    <row r="8" spans="1:13" x14ac:dyDescent="0.3">
      <c r="A8" s="6">
        <v>180</v>
      </c>
      <c r="B8" s="2">
        <v>5.7000000000000002E-3</v>
      </c>
      <c r="C8" s="2">
        <v>1.03E-2</v>
      </c>
      <c r="D8" s="2">
        <v>1.9699999999999999E-2</v>
      </c>
      <c r="E8" s="2">
        <v>1.7600000000000001E-2</v>
      </c>
      <c r="F8" s="2">
        <v>2.1899999999999999E-2</v>
      </c>
      <c r="G8" s="2">
        <v>2.0199999999999999E-2</v>
      </c>
      <c r="H8" s="2">
        <v>1.06E-2</v>
      </c>
      <c r="I8" s="2">
        <v>5.8999999999999999E-3</v>
      </c>
      <c r="J8" s="2">
        <v>3.0999999999999999E-3</v>
      </c>
      <c r="K8" s="2">
        <v>1.1000000000000001E-3</v>
      </c>
      <c r="L8" s="2" t="s">
        <v>29</v>
      </c>
      <c r="M8" s="2">
        <f>SUM(B8:L8)</f>
        <v>0.11610000000000001</v>
      </c>
    </row>
    <row r="9" spans="1:13" x14ac:dyDescent="0.3">
      <c r="A9" s="6">
        <v>240</v>
      </c>
      <c r="B9" s="2">
        <v>6.3E-3</v>
      </c>
      <c r="C9" s="2">
        <v>0.01</v>
      </c>
      <c r="D9" s="2">
        <v>1.9199999999999998E-2</v>
      </c>
      <c r="E9" s="2">
        <v>2.3300000000000001E-2</v>
      </c>
      <c r="F9" s="2">
        <v>2.18E-2</v>
      </c>
      <c r="G9" s="2">
        <v>2.53E-2</v>
      </c>
      <c r="H9" s="2">
        <v>1.01E-2</v>
      </c>
      <c r="I9" s="2">
        <v>6.4000000000000003E-3</v>
      </c>
      <c r="J9" s="2">
        <v>3.0000000000000001E-3</v>
      </c>
      <c r="K9" s="2">
        <v>1.1999999999999999E-3</v>
      </c>
      <c r="L9" s="2" t="s">
        <v>29</v>
      </c>
      <c r="M9" s="2">
        <f>SUM(B9:L9)</f>
        <v>0.12660000000000002</v>
      </c>
    </row>
    <row r="10" spans="1:13" x14ac:dyDescent="0.3">
      <c r="A10" s="6">
        <v>360</v>
      </c>
      <c r="B10" s="2">
        <v>5.1999999999999998E-3</v>
      </c>
      <c r="C10" s="2">
        <v>1.2500000000000001E-2</v>
      </c>
      <c r="D10" s="2">
        <v>2.8899999999999999E-2</v>
      </c>
      <c r="E10" s="2">
        <v>3.8199999999999998E-2</v>
      </c>
      <c r="F10" s="2">
        <v>2.8400000000000002E-2</v>
      </c>
      <c r="G10" s="2">
        <v>2.8899999999999999E-2</v>
      </c>
      <c r="H10" s="2">
        <v>9.1000000000000004E-3</v>
      </c>
      <c r="I10" s="2">
        <v>6.1000000000000004E-3</v>
      </c>
      <c r="J10" s="2">
        <v>2.7000000000000001E-3</v>
      </c>
      <c r="K10" s="2">
        <v>1.1999999999999999E-3</v>
      </c>
      <c r="L10" s="2" t="s">
        <v>29</v>
      </c>
      <c r="M10" s="2">
        <f>SUM(B10:L10)</f>
        <v>0.16120000000000001</v>
      </c>
    </row>
    <row r="11" spans="1:13" x14ac:dyDescent="0.3">
      <c r="A11" s="6">
        <v>480</v>
      </c>
      <c r="B11" s="2">
        <v>4.7000000000000002E-3</v>
      </c>
      <c r="C11" s="2">
        <v>1.17E-2</v>
      </c>
      <c r="D11" s="2">
        <v>2.7400000000000001E-2</v>
      </c>
      <c r="E11" s="2">
        <v>3.7199999999999997E-2</v>
      </c>
      <c r="F11" s="2">
        <v>2.93E-2</v>
      </c>
      <c r="G11" s="2">
        <v>2.9399999999999999E-2</v>
      </c>
      <c r="H11" s="2">
        <v>1.01E-2</v>
      </c>
      <c r="I11" s="2">
        <v>5.7000000000000002E-3</v>
      </c>
      <c r="J11" s="2">
        <v>2.5999999999999999E-3</v>
      </c>
      <c r="K11" s="2">
        <v>1.4E-3</v>
      </c>
      <c r="L11" s="2" t="s">
        <v>29</v>
      </c>
      <c r="M11" s="2">
        <f>SUM(B11:L11)</f>
        <v>0.15950000000000003</v>
      </c>
    </row>
    <row r="12" spans="1:13" x14ac:dyDescent="0.3">
      <c r="A12" s="6">
        <v>600</v>
      </c>
      <c r="B12" s="2">
        <v>7.1999999999999998E-3</v>
      </c>
      <c r="C12" s="2">
        <v>1.23E-2</v>
      </c>
      <c r="D12" s="2">
        <v>3.2899999999999999E-2</v>
      </c>
      <c r="E12" s="2">
        <v>3.7100000000000001E-2</v>
      </c>
      <c r="F12" s="2">
        <v>3.6200000000000003E-2</v>
      </c>
      <c r="G12" s="2">
        <v>2.7900000000000001E-2</v>
      </c>
      <c r="H12" s="2">
        <v>1.11E-2</v>
      </c>
      <c r="I12" s="2">
        <v>5.8999999999999999E-3</v>
      </c>
      <c r="J12" s="2">
        <v>3.0000000000000001E-3</v>
      </c>
      <c r="K12" s="2">
        <v>1.1999999999999999E-3</v>
      </c>
      <c r="L12" s="2" t="s">
        <v>29</v>
      </c>
      <c r="M12" s="2">
        <f>SUM(B12:L12)</f>
        <v>0.17480000000000001</v>
      </c>
    </row>
    <row r="13" spans="1:13" x14ac:dyDescent="0.3">
      <c r="A13" s="6">
        <v>720</v>
      </c>
      <c r="B13" s="2">
        <v>4.4000000000000003E-3</v>
      </c>
      <c r="C13" s="2">
        <v>1.1299999999999999E-2</v>
      </c>
      <c r="D13" s="2">
        <v>3.0200000000000001E-2</v>
      </c>
      <c r="E13" s="2">
        <v>3.0200000000000001E-2</v>
      </c>
      <c r="F13" s="2">
        <v>3.27E-2</v>
      </c>
      <c r="G13" s="2">
        <v>2.2200000000000001E-2</v>
      </c>
      <c r="H13" s="2">
        <v>9.7000000000000003E-3</v>
      </c>
      <c r="I13" s="2">
        <v>5.1999999999999998E-3</v>
      </c>
      <c r="J13" s="2">
        <v>2.8E-3</v>
      </c>
      <c r="K13" s="2">
        <v>1E-3</v>
      </c>
      <c r="L13" s="2" t="s">
        <v>29</v>
      </c>
      <c r="M13" s="2">
        <f>SUM(B13:L13)</f>
        <v>0.1497</v>
      </c>
    </row>
    <row r="14" spans="1:13" x14ac:dyDescent="0.3">
      <c r="A14" s="6">
        <v>960</v>
      </c>
      <c r="B14" s="5">
        <v>4.7000000000000002E-3</v>
      </c>
      <c r="C14" s="5">
        <v>1.18E-2</v>
      </c>
      <c r="D14" s="5">
        <v>3.4599999999999999E-2</v>
      </c>
      <c r="E14" s="5">
        <v>3.8699999999999998E-2</v>
      </c>
      <c r="F14" s="5">
        <v>3.5799999999999998E-2</v>
      </c>
      <c r="G14" s="5">
        <v>2.63E-2</v>
      </c>
      <c r="H14" s="5">
        <v>1.14E-2</v>
      </c>
      <c r="I14" s="5">
        <v>5.7000000000000002E-3</v>
      </c>
      <c r="J14" s="5">
        <v>3.3999999999999998E-3</v>
      </c>
      <c r="K14" s="5">
        <v>1.2999999999999999E-3</v>
      </c>
      <c r="L14" s="5" t="s">
        <v>29</v>
      </c>
      <c r="M14" s="2">
        <f>SUM(B14:L14)</f>
        <v>0.17369999999999997</v>
      </c>
    </row>
    <row r="15" spans="1:13" x14ac:dyDescent="0.3">
      <c r="A15" s="6">
        <v>1200</v>
      </c>
      <c r="B15" s="5">
        <v>1.9E-3</v>
      </c>
      <c r="C15" s="5">
        <v>2.5999999999999999E-3</v>
      </c>
      <c r="D15" s="5">
        <v>1.03E-2</v>
      </c>
      <c r="E15" s="5">
        <v>4.8999999999999998E-3</v>
      </c>
      <c r="F15" s="5">
        <v>7.4000000000000003E-3</v>
      </c>
      <c r="G15" s="5">
        <v>2.5999999999999999E-3</v>
      </c>
      <c r="H15" s="5" t="s">
        <v>29</v>
      </c>
      <c r="I15" s="5" t="s">
        <v>29</v>
      </c>
      <c r="J15" s="5" t="s">
        <v>29</v>
      </c>
      <c r="K15" s="5" t="s">
        <v>29</v>
      </c>
      <c r="L15" s="5" t="s">
        <v>29</v>
      </c>
      <c r="M15" s="2">
        <f>SUM(B15:L15)</f>
        <v>2.9700000000000004E-2</v>
      </c>
    </row>
    <row r="16" spans="1:13" x14ac:dyDescent="0.3">
      <c r="A16" s="6">
        <v>1440</v>
      </c>
      <c r="B16" s="5" t="s">
        <v>29</v>
      </c>
      <c r="C16" s="5" t="s">
        <v>29</v>
      </c>
      <c r="D16" s="5" t="s">
        <v>29</v>
      </c>
      <c r="E16" s="5" t="s">
        <v>29</v>
      </c>
      <c r="F16" s="5" t="s">
        <v>29</v>
      </c>
      <c r="G16" s="5" t="s">
        <v>29</v>
      </c>
      <c r="H16" s="5" t="s">
        <v>29</v>
      </c>
      <c r="I16" s="5" t="s">
        <v>29</v>
      </c>
      <c r="J16" s="5" t="s">
        <v>29</v>
      </c>
      <c r="K16" s="5" t="s">
        <v>29</v>
      </c>
      <c r="L16" s="5" t="s">
        <v>29</v>
      </c>
      <c r="M16" s="2">
        <f>SUM(B16:L16)</f>
        <v>0</v>
      </c>
    </row>
    <row r="20" spans="1:1" x14ac:dyDescent="0.3">
      <c r="A20" t="s">
        <v>94</v>
      </c>
    </row>
  </sheetData>
  <mergeCells count="1">
    <mergeCell ref="B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B253-5B5E-48BB-B188-47A14CC4EC3E}">
  <dimension ref="A1:E20"/>
  <sheetViews>
    <sheetView zoomScale="85" zoomScaleNormal="85" workbookViewId="0">
      <selection activeCell="B1" sqref="B1:E1"/>
    </sheetView>
  </sheetViews>
  <sheetFormatPr defaultRowHeight="14.4" x14ac:dyDescent="0.3"/>
  <cols>
    <col min="1" max="1" width="27.21875" bestFit="1" customWidth="1"/>
    <col min="2" max="2" width="7.5546875" bestFit="1" customWidth="1"/>
    <col min="3" max="3" width="9.5546875" bestFit="1" customWidth="1"/>
    <col min="4" max="4" width="10.77734375" bestFit="1" customWidth="1"/>
  </cols>
  <sheetData>
    <row r="1" spans="1:5" x14ac:dyDescent="0.3">
      <c r="A1" s="2" t="s">
        <v>106</v>
      </c>
      <c r="B1" s="9" t="s">
        <v>111</v>
      </c>
      <c r="C1" s="9"/>
      <c r="D1" s="9"/>
      <c r="E1" s="9"/>
    </row>
    <row r="2" spans="1:5" x14ac:dyDescent="0.3">
      <c r="A2" s="2" t="s">
        <v>30</v>
      </c>
      <c r="B2" s="2" t="s">
        <v>78</v>
      </c>
      <c r="C2" s="2" t="s">
        <v>80</v>
      </c>
      <c r="D2" s="2" t="s">
        <v>82</v>
      </c>
      <c r="E2" s="2" t="s">
        <v>97</v>
      </c>
    </row>
    <row r="3" spans="1:5" x14ac:dyDescent="0.3">
      <c r="A3" s="6">
        <v>0</v>
      </c>
      <c r="B3" s="2">
        <v>8.3333333333333332E-3</v>
      </c>
      <c r="C3" s="2">
        <v>2.9666666666666665E-3</v>
      </c>
      <c r="D3" s="2">
        <v>2.9666666666666665E-3</v>
      </c>
      <c r="E3" s="2">
        <f>SUM(B3:D3)</f>
        <v>1.4266666666666665E-2</v>
      </c>
    </row>
    <row r="4" spans="1:5" x14ac:dyDescent="0.3">
      <c r="A4" s="6">
        <v>15</v>
      </c>
      <c r="B4" s="2">
        <v>7.6E-3</v>
      </c>
      <c r="C4" s="2" t="s">
        <v>29</v>
      </c>
      <c r="D4" s="2" t="s">
        <v>29</v>
      </c>
      <c r="E4" s="2">
        <f>SUM(B4:D4)</f>
        <v>7.6E-3</v>
      </c>
    </row>
    <row r="5" spans="1:5" x14ac:dyDescent="0.3">
      <c r="A5" s="6">
        <v>30</v>
      </c>
      <c r="B5" s="2">
        <v>6.7999999999999996E-3</v>
      </c>
      <c r="C5" s="2" t="s">
        <v>29</v>
      </c>
      <c r="D5" s="2" t="s">
        <v>29</v>
      </c>
      <c r="E5" s="2">
        <f>SUM(B5:D5)</f>
        <v>6.7999999999999996E-3</v>
      </c>
    </row>
    <row r="6" spans="1:5" x14ac:dyDescent="0.3">
      <c r="A6" s="6">
        <v>60</v>
      </c>
      <c r="B6" s="2">
        <v>6.0000000000000001E-3</v>
      </c>
      <c r="C6" s="2" t="s">
        <v>29</v>
      </c>
      <c r="D6" s="2" t="s">
        <v>29</v>
      </c>
      <c r="E6" s="2">
        <f>SUM(B6:D6)</f>
        <v>6.0000000000000001E-3</v>
      </c>
    </row>
    <row r="7" spans="1:5" x14ac:dyDescent="0.3">
      <c r="A7" s="6">
        <v>120</v>
      </c>
      <c r="B7" s="2">
        <v>4.8999999999999998E-3</v>
      </c>
      <c r="C7" s="2" t="s">
        <v>29</v>
      </c>
      <c r="D7" s="2" t="s">
        <v>29</v>
      </c>
      <c r="E7" s="2">
        <f>SUM(B7:D7)</f>
        <v>4.8999999999999998E-3</v>
      </c>
    </row>
    <row r="8" spans="1:5" x14ac:dyDescent="0.3">
      <c r="A8" s="6">
        <v>180</v>
      </c>
      <c r="B8" s="2">
        <v>4.7999999999999996E-3</v>
      </c>
      <c r="C8" s="2" t="s">
        <v>29</v>
      </c>
      <c r="D8" s="2" t="s">
        <v>29</v>
      </c>
      <c r="E8" s="2">
        <f>SUM(B8:D8)</f>
        <v>4.7999999999999996E-3</v>
      </c>
    </row>
    <row r="9" spans="1:5" x14ac:dyDescent="0.3">
      <c r="A9" s="6">
        <v>240</v>
      </c>
      <c r="B9" s="2">
        <v>4.5999999999999999E-3</v>
      </c>
      <c r="C9" s="2" t="s">
        <v>29</v>
      </c>
      <c r="D9" s="2" t="s">
        <v>29</v>
      </c>
      <c r="E9" s="2">
        <f>SUM(B9:D9)</f>
        <v>4.5999999999999999E-3</v>
      </c>
    </row>
    <row r="10" spans="1:5" x14ac:dyDescent="0.3">
      <c r="A10" s="6">
        <v>360</v>
      </c>
      <c r="B10" s="2">
        <v>1E-3</v>
      </c>
      <c r="C10" s="2" t="s">
        <v>29</v>
      </c>
      <c r="D10" s="2" t="s">
        <v>29</v>
      </c>
      <c r="E10" s="2">
        <f>SUM(B10:D10)</f>
        <v>1E-3</v>
      </c>
    </row>
    <row r="11" spans="1:5" x14ac:dyDescent="0.3">
      <c r="A11" s="6">
        <v>480</v>
      </c>
      <c r="B11" s="2" t="s">
        <v>29</v>
      </c>
      <c r="C11" s="2" t="s">
        <v>29</v>
      </c>
      <c r="D11" s="2" t="s">
        <v>29</v>
      </c>
      <c r="E11" s="2">
        <f>SUM(B11:D11)</f>
        <v>0</v>
      </c>
    </row>
    <row r="12" spans="1:5" x14ac:dyDescent="0.3">
      <c r="A12" s="6">
        <v>600</v>
      </c>
      <c r="B12" s="2" t="s">
        <v>29</v>
      </c>
      <c r="C12" s="2" t="s">
        <v>29</v>
      </c>
      <c r="D12" s="2" t="s">
        <v>29</v>
      </c>
      <c r="E12" s="2">
        <f>SUM(B12:D12)</f>
        <v>0</v>
      </c>
    </row>
    <row r="13" spans="1:5" x14ac:dyDescent="0.3">
      <c r="A13" s="6">
        <v>720</v>
      </c>
      <c r="B13" s="2" t="s">
        <v>29</v>
      </c>
      <c r="C13" s="2" t="s">
        <v>29</v>
      </c>
      <c r="D13" s="2" t="s">
        <v>29</v>
      </c>
      <c r="E13" s="2">
        <f>SUM(B13:D13)</f>
        <v>0</v>
      </c>
    </row>
    <row r="14" spans="1:5" x14ac:dyDescent="0.3">
      <c r="A14" s="6">
        <v>960</v>
      </c>
      <c r="B14" s="5" t="s">
        <v>29</v>
      </c>
      <c r="C14" s="5" t="s">
        <v>29</v>
      </c>
      <c r="D14" s="5" t="s">
        <v>29</v>
      </c>
      <c r="E14" s="2">
        <f>SUM(B14:D14)</f>
        <v>0</v>
      </c>
    </row>
    <row r="15" spans="1:5" x14ac:dyDescent="0.3">
      <c r="A15" s="6">
        <v>1200</v>
      </c>
      <c r="B15" s="5" t="s">
        <v>29</v>
      </c>
      <c r="C15" s="5" t="s">
        <v>29</v>
      </c>
      <c r="D15" s="5" t="s">
        <v>29</v>
      </c>
      <c r="E15" s="2">
        <f>SUM(B15:D15)</f>
        <v>0</v>
      </c>
    </row>
    <row r="16" spans="1:5" x14ac:dyDescent="0.3">
      <c r="A16" s="6">
        <v>1440</v>
      </c>
      <c r="B16" s="5" t="s">
        <v>29</v>
      </c>
      <c r="C16" s="5" t="s">
        <v>29</v>
      </c>
      <c r="D16" s="5" t="s">
        <v>29</v>
      </c>
      <c r="E16" s="2">
        <f>SUM(B16:D16)</f>
        <v>0</v>
      </c>
    </row>
    <row r="17" spans="1:5" x14ac:dyDescent="0.3">
      <c r="E17" s="3"/>
    </row>
    <row r="20" spans="1:5" x14ac:dyDescent="0.3">
      <c r="A20" t="s">
        <v>94</v>
      </c>
    </row>
  </sheetData>
  <mergeCells count="1">
    <mergeCell ref="B1:E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49F7-4C1D-4455-97FD-EEA9DB1CE86E}">
  <dimension ref="A1:E17"/>
  <sheetViews>
    <sheetView zoomScaleNormal="100" workbookViewId="0">
      <selection activeCell="B1" sqref="B1:E1"/>
    </sheetView>
  </sheetViews>
  <sheetFormatPr defaultRowHeight="14.4" x14ac:dyDescent="0.3"/>
  <cols>
    <col min="1" max="1" width="24.21875" bestFit="1" customWidth="1"/>
  </cols>
  <sheetData>
    <row r="1" spans="1:5" x14ac:dyDescent="0.3">
      <c r="A1" t="s">
        <v>24</v>
      </c>
      <c r="B1" s="9" t="s">
        <v>111</v>
      </c>
      <c r="C1" s="9"/>
      <c r="D1" s="9"/>
      <c r="E1" s="9"/>
    </row>
    <row r="2" spans="1:5" x14ac:dyDescent="0.3">
      <c r="A2" s="2" t="s">
        <v>30</v>
      </c>
      <c r="B2" s="2" t="s">
        <v>25</v>
      </c>
      <c r="C2" s="2" t="s">
        <v>26</v>
      </c>
      <c r="D2" s="2" t="s">
        <v>27</v>
      </c>
      <c r="E2" s="2" t="s">
        <v>34</v>
      </c>
    </row>
    <row r="3" spans="1:5" x14ac:dyDescent="0.3">
      <c r="A3" s="6">
        <v>0</v>
      </c>
      <c r="B3" s="2">
        <v>2.9666666666666665E-3</v>
      </c>
      <c r="C3" s="2">
        <v>7.1766666666666659E-2</v>
      </c>
      <c r="D3" s="2">
        <v>0.23953333333333335</v>
      </c>
      <c r="E3" s="2">
        <f>SUM(B3:D3)</f>
        <v>0.31426666666666669</v>
      </c>
    </row>
    <row r="4" spans="1:5" x14ac:dyDescent="0.3">
      <c r="A4" s="6">
        <v>15</v>
      </c>
      <c r="B4" s="2" t="s">
        <v>29</v>
      </c>
      <c r="C4" s="2">
        <v>0.17910000000000001</v>
      </c>
      <c r="D4" s="2">
        <v>0.37319999999999998</v>
      </c>
      <c r="E4" s="2">
        <f>SUM(B4:D4)</f>
        <v>0.55230000000000001</v>
      </c>
    </row>
    <row r="5" spans="1:5" x14ac:dyDescent="0.3">
      <c r="A5" s="6">
        <v>30</v>
      </c>
      <c r="B5" s="2">
        <v>1.1000000000000001E-3</v>
      </c>
      <c r="C5" s="2">
        <v>0.27010000000000001</v>
      </c>
      <c r="D5" s="2">
        <v>0.45129999999999998</v>
      </c>
      <c r="E5" s="2">
        <f>SUM(B5:D5)</f>
        <v>0.72249999999999992</v>
      </c>
    </row>
    <row r="6" spans="1:5" x14ac:dyDescent="0.3">
      <c r="A6" s="6">
        <v>60</v>
      </c>
      <c r="B6" s="2">
        <v>1.1999999999999999E-3</v>
      </c>
      <c r="C6" s="2">
        <v>0.30559999999999998</v>
      </c>
      <c r="D6" s="2">
        <v>0.47439999999999999</v>
      </c>
      <c r="E6" s="2">
        <f>SUM(B6:D6)</f>
        <v>0.78119999999999989</v>
      </c>
    </row>
    <row r="7" spans="1:5" x14ac:dyDescent="0.3">
      <c r="A7" s="6">
        <v>120</v>
      </c>
      <c r="B7" s="2" t="s">
        <v>29</v>
      </c>
      <c r="C7" s="2">
        <v>0.29459999999999997</v>
      </c>
      <c r="D7" s="2">
        <v>0.4415</v>
      </c>
      <c r="E7" s="2">
        <f>SUM(B7:D7)</f>
        <v>0.73609999999999998</v>
      </c>
    </row>
    <row r="8" spans="1:5" x14ac:dyDescent="0.3">
      <c r="A8" s="6">
        <v>180</v>
      </c>
      <c r="B8" s="2" t="s">
        <v>29</v>
      </c>
      <c r="C8" s="2">
        <v>0.28039999999999998</v>
      </c>
      <c r="D8" s="2">
        <v>0.41399999999999998</v>
      </c>
      <c r="E8" s="2">
        <f>SUM(B8:D8)</f>
        <v>0.69439999999999991</v>
      </c>
    </row>
    <row r="9" spans="1:5" x14ac:dyDescent="0.3">
      <c r="A9" s="6">
        <v>240</v>
      </c>
      <c r="B9" s="2" t="s">
        <v>29</v>
      </c>
      <c r="C9" s="2">
        <v>0.26290000000000002</v>
      </c>
      <c r="D9" s="2">
        <v>0.3664</v>
      </c>
      <c r="E9" s="2">
        <f>SUM(B9:D9)</f>
        <v>0.62929999999999997</v>
      </c>
    </row>
    <row r="10" spans="1:5" x14ac:dyDescent="0.3">
      <c r="A10" s="6">
        <v>360</v>
      </c>
      <c r="B10" s="2" t="s">
        <v>29</v>
      </c>
      <c r="C10" s="2">
        <v>5.9499999999999997E-2</v>
      </c>
      <c r="D10" s="2">
        <v>7.9799999999999996E-2</v>
      </c>
      <c r="E10" s="2">
        <f>SUM(B10:D10)</f>
        <v>0.13929999999999998</v>
      </c>
    </row>
    <row r="11" spans="1:5" x14ac:dyDescent="0.3">
      <c r="A11" s="6">
        <v>480</v>
      </c>
      <c r="B11" s="2" t="s">
        <v>29</v>
      </c>
      <c r="C11" s="2">
        <v>2.7799999999999998E-2</v>
      </c>
      <c r="D11" s="2">
        <v>3.7900000000000003E-2</v>
      </c>
      <c r="E11" s="2">
        <f>SUM(B11:D11)</f>
        <v>6.5700000000000008E-2</v>
      </c>
    </row>
    <row r="12" spans="1:5" x14ac:dyDescent="0.3">
      <c r="A12" s="6">
        <v>600</v>
      </c>
      <c r="B12" s="2" t="s">
        <v>29</v>
      </c>
      <c r="C12" s="2">
        <v>9.1999999999999998E-3</v>
      </c>
      <c r="D12" s="2">
        <v>1.03E-2</v>
      </c>
      <c r="E12" s="2">
        <f>SUM(B12:D12)</f>
        <v>1.95E-2</v>
      </c>
    </row>
    <row r="13" spans="1:5" x14ac:dyDescent="0.3">
      <c r="A13" s="6">
        <v>720</v>
      </c>
      <c r="B13" s="2" t="s">
        <v>29</v>
      </c>
      <c r="C13" s="2">
        <v>5.4999999999999997E-3</v>
      </c>
      <c r="D13" s="2">
        <v>5.5999999999999999E-3</v>
      </c>
      <c r="E13" s="2">
        <f>SUM(B13:D13)</f>
        <v>1.1099999999999999E-2</v>
      </c>
    </row>
    <row r="14" spans="1:5" x14ac:dyDescent="0.3">
      <c r="A14" s="6">
        <v>960</v>
      </c>
      <c r="B14" s="5" t="s">
        <v>29</v>
      </c>
      <c r="C14" s="5">
        <v>1.0200000000000001E-2</v>
      </c>
      <c r="D14" s="5">
        <v>1.14E-2</v>
      </c>
      <c r="E14" s="2">
        <f>SUM(B14:D14)</f>
        <v>2.1600000000000001E-2</v>
      </c>
    </row>
    <row r="15" spans="1:5" x14ac:dyDescent="0.3">
      <c r="A15" s="6">
        <v>1200</v>
      </c>
      <c r="B15" s="5" t="s">
        <v>29</v>
      </c>
      <c r="C15" s="5" t="s">
        <v>29</v>
      </c>
      <c r="D15" s="5" t="s">
        <v>29</v>
      </c>
      <c r="E15" s="2">
        <f>SUM(B15:D15)</f>
        <v>0</v>
      </c>
    </row>
    <row r="16" spans="1:5" x14ac:dyDescent="0.3">
      <c r="A16" s="6">
        <v>1440</v>
      </c>
      <c r="B16" s="5" t="s">
        <v>29</v>
      </c>
      <c r="C16" s="5" t="s">
        <v>29</v>
      </c>
      <c r="D16" s="5" t="s">
        <v>29</v>
      </c>
      <c r="E16" s="2">
        <f>SUM(B16:D16)</f>
        <v>0</v>
      </c>
    </row>
    <row r="17" spans="5:5" x14ac:dyDescent="0.3">
      <c r="E17" s="2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Figure 1- AFFF in sand</vt:lpstr>
      <vt:lpstr>Fig. 1- PFSA</vt:lpstr>
      <vt:lpstr>Fig. 1- PFCA</vt:lpstr>
      <vt:lpstr>Fig. 1- FTS</vt:lpstr>
      <vt:lpstr>Figure 2- Soil remediation</vt:lpstr>
      <vt:lpstr>Fig. 2- PFSA</vt:lpstr>
      <vt:lpstr>Fig. 2- PFCA</vt:lpstr>
      <vt:lpstr>Fig. 2- Sulfonamides</vt:lpstr>
      <vt:lpstr>Fig. 2- FTS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Kapish Gobindlal</dc:creator>
  <cp:lastModifiedBy>Shields, Erin</cp:lastModifiedBy>
  <dcterms:created xsi:type="dcterms:W3CDTF">2020-09-06T21:49:15Z</dcterms:created>
  <dcterms:modified xsi:type="dcterms:W3CDTF">2023-02-23T12:33:42Z</dcterms:modified>
</cp:coreProperties>
</file>