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Ex1.xml" ContentType="application/vnd.ms-office.chartex+xml"/>
  <Override PartName="/xl/charts/style4.xml" ContentType="application/vnd.ms-office.chartstyle+xml"/>
  <Override PartName="/xl/charts/colors4.xml" ContentType="application/vnd.ms-office.chartcolorstyle+xml"/>
  <Override PartName="/xl/charts/chartEx2.xml" ContentType="application/vnd.ms-office.chartex+xml"/>
  <Override PartName="/xl/charts/style5.xml" ContentType="application/vnd.ms-office.chartstyle+xml"/>
  <Override PartName="/xl/charts/colors5.xml" ContentType="application/vnd.ms-office.chartcolorstyle+xml"/>
  <Override PartName="/xl/charts/chartEx3.xml" ContentType="application/vnd.ms-office.chartex+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usepa-my.sharepoint.com/personal/calfee_worth_epa_gov/Documents/Documents/Research/Commercial Equipment/Urban Setting Decon 2018/Deliverable FY23 - Journal Article/"/>
    </mc:Choice>
  </mc:AlternateContent>
  <xr:revisionPtr revIDLastSave="16" documentId="8_{3281ED49-89A0-4E81-9377-07C81BD59CFA}" xr6:coauthVersionLast="47" xr6:coauthVersionMax="47" xr10:uidLastSave="{1E049612-0E3C-4849-9AF4-EEF8FB6D6DC5}"/>
  <bookViews>
    <workbookView xWindow="28680" yWindow="-120" windowWidth="29040" windowHeight="15840" activeTab="2" xr2:uid="{1EC70668-2802-466D-8595-3B108A6C1575}"/>
  </bookViews>
  <sheets>
    <sheet name="data dictionary" sheetId="6" r:id="rId1"/>
    <sheet name="question form" sheetId="2" r:id="rId2"/>
    <sheet name="Data and Figures" sheetId="5" r:id="rId3"/>
    <sheet name="responses a" sheetId="3" r:id="rId4"/>
    <sheet name="responses b" sheetId="4" r:id="rId5"/>
  </sheets>
  <definedNames>
    <definedName name="_xlchart.v2.0" hidden="1">'Data and Figures'!$U$26:$U$31</definedName>
    <definedName name="_xlchart.v2.1" hidden="1">'Data and Figures'!$W$15</definedName>
    <definedName name="_xlchart.v2.10" hidden="1">'Data and Figures'!$W$15</definedName>
    <definedName name="_xlchart.v2.11" hidden="1">'Data and Figures'!$W$26:$W$31</definedName>
    <definedName name="_xlchart.v2.2" hidden="1">'Data and Figures'!$W$26:$W$31</definedName>
    <definedName name="_xlchart.v2.3" hidden="1">'Data and Figures'!$U$5:$U$10</definedName>
    <definedName name="_xlchart.v2.4" hidden="1">'Data and Figures'!$W$4</definedName>
    <definedName name="_xlchart.v2.5" hidden="1">'Data and Figures'!$W$5:$W$10</definedName>
    <definedName name="_xlchart.v2.6" hidden="1">'Data and Figures'!$U$16:$U$21</definedName>
    <definedName name="_xlchart.v2.7" hidden="1">'Data and Figures'!$W$16:$W$21</definedName>
    <definedName name="_xlchart.v2.8" hidden="1">'Data and Figures'!$W$25</definedName>
    <definedName name="_xlchart.v2.9" hidden="1">'Data and Figures'!$U$26:$U$31</definedName>
    <definedName name="app">'question form'!$A$35:$A$37</definedName>
    <definedName name="impact">'question form'!$A$39:$A$41</definedName>
    <definedName name="research">'question form'!$A$43:$A$45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1" i="5" l="1"/>
  <c r="W29" i="5"/>
  <c r="W28" i="5"/>
  <c r="W26" i="5"/>
  <c r="W27" i="5"/>
  <c r="W30" i="5"/>
  <c r="W21" i="5"/>
  <c r="W16" i="5"/>
  <c r="W20" i="5"/>
  <c r="W17" i="5"/>
  <c r="W18" i="5"/>
  <c r="W19" i="5"/>
  <c r="W10" i="5"/>
  <c r="W5" i="5"/>
  <c r="W9" i="5"/>
  <c r="W6" i="5"/>
  <c r="W8" i="5"/>
  <c r="W7" i="5"/>
  <c r="G30" i="5"/>
  <c r="G29" i="5"/>
  <c r="G28" i="5"/>
  <c r="G26" i="5"/>
  <c r="G25" i="5"/>
  <c r="J24" i="5"/>
  <c r="I24" i="5"/>
  <c r="H24" i="5"/>
  <c r="G20" i="5"/>
  <c r="G19" i="5"/>
  <c r="G18" i="5"/>
  <c r="G16" i="5"/>
  <c r="G15" i="5"/>
  <c r="J14" i="5"/>
  <c r="I14" i="5"/>
  <c r="H14" i="5"/>
  <c r="G6" i="5"/>
  <c r="G8" i="5"/>
  <c r="G9" i="5"/>
  <c r="G10" i="5"/>
  <c r="G5" i="5"/>
  <c r="I4" i="5"/>
  <c r="J4" i="5"/>
  <c r="H4" i="5"/>
  <c r="B26" i="5"/>
  <c r="E26" i="5" s="1"/>
  <c r="I26" i="5" s="1"/>
  <c r="C26" i="5"/>
  <c r="D26" i="5"/>
  <c r="J26" i="5" s="1"/>
  <c r="B27" i="5"/>
  <c r="E27" i="5" s="1"/>
  <c r="J27" i="5" s="1"/>
  <c r="C27" i="5"/>
  <c r="D27" i="5"/>
  <c r="B28" i="5"/>
  <c r="E28" i="5" s="1"/>
  <c r="J28" i="5" s="1"/>
  <c r="C28" i="5"/>
  <c r="D28" i="5"/>
  <c r="B29" i="5"/>
  <c r="E29" i="5" s="1"/>
  <c r="C29" i="5"/>
  <c r="I29" i="5" s="1"/>
  <c r="D29" i="5"/>
  <c r="J29" i="5" s="1"/>
  <c r="B30" i="5"/>
  <c r="E30" i="5" s="1"/>
  <c r="J30" i="5" s="1"/>
  <c r="C30" i="5"/>
  <c r="D30" i="5"/>
  <c r="C25" i="5"/>
  <c r="D25" i="5"/>
  <c r="B25" i="5"/>
  <c r="B16" i="5"/>
  <c r="E16" i="5" s="1"/>
  <c r="C16" i="5"/>
  <c r="I16" i="5" s="1"/>
  <c r="D16" i="5"/>
  <c r="B17" i="5"/>
  <c r="C17" i="5"/>
  <c r="D17" i="5"/>
  <c r="B18" i="5"/>
  <c r="E18" i="5" s="1"/>
  <c r="H18" i="5" s="1"/>
  <c r="C18" i="5"/>
  <c r="D18" i="5"/>
  <c r="B19" i="5"/>
  <c r="E19" i="5" s="1"/>
  <c r="I19" i="5" s="1"/>
  <c r="C19" i="5"/>
  <c r="D19" i="5"/>
  <c r="J19" i="5" s="1"/>
  <c r="B20" i="5"/>
  <c r="E20" i="5" s="1"/>
  <c r="J20" i="5" s="1"/>
  <c r="C20" i="5"/>
  <c r="D20" i="5"/>
  <c r="C15" i="5"/>
  <c r="D15" i="5"/>
  <c r="B15" i="5"/>
  <c r="E15" i="5" s="1"/>
  <c r="I15" i="5" s="1"/>
  <c r="B6" i="5"/>
  <c r="E6" i="5" s="1"/>
  <c r="C6" i="5"/>
  <c r="I6" i="5" s="1"/>
  <c r="D6" i="5"/>
  <c r="B7" i="5"/>
  <c r="C7" i="5"/>
  <c r="D7" i="5"/>
  <c r="B8" i="5"/>
  <c r="E8" i="5" s="1"/>
  <c r="C8" i="5"/>
  <c r="I8" i="5" s="1"/>
  <c r="D8" i="5"/>
  <c r="J8" i="5" s="1"/>
  <c r="B9" i="5"/>
  <c r="E9" i="5" s="1"/>
  <c r="C9" i="5"/>
  <c r="D9" i="5"/>
  <c r="B10" i="5"/>
  <c r="E10" i="5" s="1"/>
  <c r="C10" i="5"/>
  <c r="D10" i="5"/>
  <c r="J10" i="5" s="1"/>
  <c r="C5" i="5"/>
  <c r="D5" i="5"/>
  <c r="B5" i="5"/>
  <c r="J16" i="5" l="1"/>
  <c r="I10" i="5"/>
  <c r="J25" i="5"/>
  <c r="J9" i="5"/>
  <c r="J15" i="5"/>
  <c r="I9" i="5"/>
  <c r="J6" i="5"/>
  <c r="E17" i="5"/>
  <c r="H17" i="5" s="1"/>
  <c r="H9" i="5"/>
  <c r="H6" i="5"/>
  <c r="K6" i="5" s="1"/>
  <c r="H29" i="5"/>
  <c r="K29" i="5" s="1"/>
  <c r="H10" i="5"/>
  <c r="H8" i="5"/>
  <c r="K8" i="5" s="1"/>
  <c r="E25" i="5"/>
  <c r="I25" i="5" s="1"/>
  <c r="H16" i="5"/>
  <c r="K16" i="5" s="1"/>
  <c r="E7" i="5"/>
  <c r="J7" i="5" s="1"/>
  <c r="E5" i="5"/>
  <c r="J5" i="5" s="1"/>
  <c r="I17" i="5"/>
  <c r="H28" i="5"/>
  <c r="I28" i="5"/>
  <c r="H27" i="5"/>
  <c r="I27" i="5"/>
  <c r="H26" i="5"/>
  <c r="K26" i="5" s="1"/>
  <c r="H30" i="5"/>
  <c r="I30" i="5"/>
  <c r="H20" i="5"/>
  <c r="I18" i="5"/>
  <c r="I20" i="5"/>
  <c r="J18" i="5"/>
  <c r="H15" i="5"/>
  <c r="K15" i="5" s="1"/>
  <c r="H19" i="5"/>
  <c r="K19" i="5" s="1"/>
  <c r="K27" i="5" l="1"/>
  <c r="J17" i="5"/>
  <c r="K17" i="5" s="1"/>
  <c r="K18" i="5"/>
  <c r="H25" i="5"/>
  <c r="K25" i="5" s="1"/>
  <c r="H5" i="5"/>
  <c r="K5" i="5" s="1"/>
  <c r="K9" i="5"/>
  <c r="K20" i="5"/>
  <c r="H7" i="5"/>
  <c r="I7" i="5"/>
  <c r="I5" i="5"/>
  <c r="K10" i="5"/>
  <c r="K28" i="5"/>
  <c r="K30" i="5"/>
  <c r="K7" i="5" l="1"/>
</calcChain>
</file>

<file path=xl/sharedStrings.xml><?xml version="1.0" encoding="utf-8"?>
<sst xmlns="http://schemas.openxmlformats.org/spreadsheetml/2006/main" count="682" uniqueCount="253">
  <si>
    <t>1 - Tuesday AM</t>
  </si>
  <si>
    <t>2 - Tuesday AM</t>
  </si>
  <si>
    <t>3 - Tuesday PM</t>
  </si>
  <si>
    <t>4 - Tuesday PM</t>
  </si>
  <si>
    <t>5 - Wednesday AM</t>
  </si>
  <si>
    <t>6 - Wednesday AM</t>
  </si>
  <si>
    <t>Equipment</t>
  </si>
  <si>
    <t>Demonstration #</t>
  </si>
  <si>
    <t>Truck-towed Turf Sprayer</t>
  </si>
  <si>
    <t>Truck-towed Nurse Tank Sprayer</t>
  </si>
  <si>
    <t>ATV-mounted Skid Sprayer</t>
  </si>
  <si>
    <t>John Deere Tractor w/Slimline Sprayer</t>
  </si>
  <si>
    <t>Glynn County Fire Truck</t>
  </si>
  <si>
    <t>Georgia DOT Road Brine Truck</t>
  </si>
  <si>
    <t>Very Impactful</t>
  </si>
  <si>
    <t>Possibly Impactful</t>
  </si>
  <si>
    <t>Not Impactful</t>
  </si>
  <si>
    <t>Yes</t>
  </si>
  <si>
    <t>Maybe</t>
  </si>
  <si>
    <t>No</t>
  </si>
  <si>
    <t>Very Useful</t>
  </si>
  <si>
    <t>Possibly Useful</t>
  </si>
  <si>
    <t>Not Useful</t>
  </si>
  <si>
    <t>What other general equipment types or specific municipal or commercially-available equipment might you recommend EPA researchers consider for biological decon in an urban environment?</t>
  </si>
  <si>
    <r>
      <t xml:space="preserve">Please provide any observations/comments related to the equipment, its operation, or other thoughts/considerations for EPA researchers to consider. </t>
    </r>
    <r>
      <rPr>
        <b/>
        <u/>
        <sz val="8"/>
        <color theme="1"/>
        <rFont val="Calibri"/>
        <family val="2"/>
        <scheme val="minor"/>
      </rPr>
      <t>These additional comments will be especially valuable. Please do not leave blank.</t>
    </r>
  </si>
  <si>
    <t>Additional Questions Not Specific to Demonstrated Equipment:</t>
  </si>
  <si>
    <t>After seeing this equipment in operation, do you think this equipment would be useful for biological decon in an urban environment? (Select from drop-down list):</t>
  </si>
  <si>
    <t>Please provide some detail on the rationale for your selection:</t>
  </si>
  <si>
    <t>In your opinion, how much of an impact might this equipment have for biological decon in an urban environment; i.e., do you think it would be effective (Select from drop-down list):</t>
  </si>
  <si>
    <t>In your opinion, does this equipment warrant future research related to biological decon in an urban environment? (Select from drop-down list):</t>
  </si>
  <si>
    <t>What are some things you might consider if trying to identify or select municipal or commercially-available equipment for biological decon in an urban environment?</t>
  </si>
  <si>
    <t>Urban environments can vary substantially. What are some factors you might consider related to an urban environment when identifying or selecting municipal or commercially-available equipment for biological decon?</t>
  </si>
  <si>
    <t>Any other comments/observations/considerations, etc. for EPA researchers to consider and not otherwise captured by the above questions/responses.</t>
  </si>
  <si>
    <t>NAME:</t>
  </si>
  <si>
    <t>(type name here)</t>
  </si>
  <si>
    <t>1. Thank you for participating in the EPA equipment demonstration at FLETC. Your feedback, provided through your responses to the questions on this form, will be used to develop a journal article documenting the demonstration and to help inform future research.</t>
  </si>
  <si>
    <t>3. Please complete all questions and return this Microsoft Excel file to Colin Hayes (contractor to US EPA) at colin.hayes@erg.com</t>
  </si>
  <si>
    <t>4. For questions, please contact Worth Calfee at calfee.worth@epa.gov or Colin Hayes at colin.hayes@erg.com</t>
  </si>
  <si>
    <t>IMPORTANT INSTRUCTIONS:</t>
  </si>
  <si>
    <t>2. Please note there are questions in columns C through I and down through row 18. Please scroll to the right and down to see all questions.</t>
  </si>
  <si>
    <t>Please provide any observations/comments related to the equipment, its operation, or other thoughts/considerations for EPA researchers to consider. These additional comments will be especially valuable. Please do not leave blank.</t>
  </si>
  <si>
    <t xml:space="preserve">The volume of water (very fine mist) seemed not practical. </t>
  </si>
  <si>
    <t>Again the misting on this turf sprayer was very fine and doesn't seem practical to consider.</t>
  </si>
  <si>
    <t>Wish there was a choice that was between possibly and very.  I think the truck towed options are useful… but you need the space for driving the truck and pulling the trailer.</t>
  </si>
  <si>
    <t xml:space="preserve">This is useful for areas that are accessible via a truck and tow sprayer.  </t>
  </si>
  <si>
    <t xml:space="preserve">In a wide area biological contamination event - these could be useful in many locations (just not all).  </t>
  </si>
  <si>
    <t>Since we couldn't take photos, I'm going off of my memory - so I believe I'm picturing the correct item.</t>
  </si>
  <si>
    <t>wide boom, large tank</t>
  </si>
  <si>
    <t>good flow rate</t>
  </si>
  <si>
    <t>ability to raise and lower boom</t>
  </si>
  <si>
    <t>I think the overall view at the time was that this did not provide enough liquid to provide adequate decon. Also, although the arms had some breakaway features, I think it would need the right urban environment to succeed.</t>
  </si>
  <si>
    <t>it has a limited ability to reach the lower portions of buildings, or possibly treat exposed vehicles or street level items. I can't remember if this had the ability to use different pumps to increase liquid dispersion volumes</t>
  </si>
  <si>
    <t>there may be other/better equipment</t>
  </si>
  <si>
    <t>valuable as one of many tools, not the only tool in the box</t>
  </si>
  <si>
    <t xml:space="preserve">Each of the agricultral sparyers had differing ranges of spray distance and wetting ability.  Each could be considered for specific applications from under hangs to vegitation in the urban area.  </t>
  </si>
  <si>
    <t>It would be good to understand the optimal perameters for use and in which use (surface type and orientation).</t>
  </si>
  <si>
    <t xml:space="preserve">The agricultural equipment has been developed and optimized for not only fertilizer application but also pesticide application for many differing types of corps.  The equipent used commercially available fittings and accessories.  Also, it is evident that spayer builder and adapat them to any platform with some advance specifications.  </t>
  </si>
  <si>
    <t>Limited volume (if I remember correctly); limited to ground surfaces</t>
  </si>
  <si>
    <t xml:space="preserve">Likely widely available. </t>
  </si>
  <si>
    <t>Come in a wide range of sizes, common at farms across the US, large tank sizes</t>
  </si>
  <si>
    <t>Would need to look at the output and pattern compared to the other technologies. They all apply liquids in a different manner and quantity.</t>
  </si>
  <si>
    <t xml:space="preserve">Could be widely applicable over any terrain, comes in many sizes and is readily available. </t>
  </si>
  <si>
    <t xml:space="preserve">Large boom seems to provide good coverage and the adjustable booms allow for decon of vertical surfaces as well. </t>
  </si>
  <si>
    <t>Impact will be based on availability.</t>
  </si>
  <si>
    <t xml:space="preserve">It would be interesting to test this on horizontal and vertical surfaces with the different tip/nozzle options that were explained during the demo. </t>
  </si>
  <si>
    <t xml:space="preserve">This (and some of the other equipment demonstrated) may be very useful in wide areas with the use of tractor GPS systems when multiple passes are needed. Tank is not extremely large but could be refilled to cover larger areas. Also, with the boom flexibility and the hand gun/removable hose (maybe with a better nozzle then what was demonstrated), this may be a good option for streets with lower (2 story) buildings/structures. </t>
  </si>
  <si>
    <t>Able to cover a wide area when both side arms are used</t>
  </si>
  <si>
    <t>Seems like the largest area covered among the different line of prodcuts</t>
  </si>
  <si>
    <t>Is 5 miles/hour suitable for EPA's application?</t>
  </si>
  <si>
    <t>Covering 90 gal/acre practical?  It covers the largest area but may need to fill tanks more often</t>
  </si>
  <si>
    <t>Seems like it would be versatile and since it comes in different sizes it could be used on small back streets and buildings as well as larger streets.</t>
  </si>
  <si>
    <t xml:space="preserve">With the right spray patterns, flow and size, I think it will coat all the surfaces it is sprayed on with the right chemical  mixture. </t>
  </si>
  <si>
    <t xml:space="preserve">I think the coverage will be good but without further testing it will be hard to guarantee. </t>
  </si>
  <si>
    <t>I would recommend getting the different versions/configurations/sizes of the sprayer and using differing street and building sizes to test them.  That is the only way to ensure the test results.</t>
  </si>
  <si>
    <t>Logistically could cause complications but provides a wide range of applications.</t>
  </si>
  <si>
    <t>Highly effective in spraying water on roads and clearing contaminates ground side. Should make good use of sanitizing areas for staging.</t>
  </si>
  <si>
    <t>Additional testing is needed to define parameters based off chemical or other agent used. Until utilized for actual event, hard to define.</t>
  </si>
  <si>
    <t xml:space="preserve">Atfer actual use, pros and cons will be easier to evaluate but it is a good beginning and fills a possible void when a situation arises. </t>
  </si>
  <si>
    <t xml:space="preserve">Nurse Tanks can get even larger than this - so I think for areas that are accessible by trucks and towed nurse tank - this would be a great tool.  Wouldn't need to fill as often.  </t>
  </si>
  <si>
    <t>Not sure why we go from possibly to very… there is room in between.</t>
  </si>
  <si>
    <t>ability to spray vertical surfaces</t>
  </si>
  <si>
    <t>need to demo it in full scale</t>
  </si>
  <si>
    <t>I think this was better for street level decon</t>
  </si>
  <si>
    <t>I believe this dispensed sufficient volume to treat the streets</t>
  </si>
  <si>
    <t>good for streets</t>
  </si>
  <si>
    <t>still need something else to do buildings</t>
  </si>
  <si>
    <t>The sprayer provided a good coating on the material.  Tank allowed for more product to be containerized.</t>
  </si>
  <si>
    <t>From my understanding, this nurse tank assembly may not be fully available nor accessible.  This would be a disadvantage in trying to procure or secure this equipment in the event of a emergency response.</t>
  </si>
  <si>
    <t xml:space="preserve">Large tank and adjustable output.  </t>
  </si>
  <si>
    <t xml:space="preserve">Large volume; largely limited to ground surfaces. </t>
  </si>
  <si>
    <t>Versatile applications</t>
  </si>
  <si>
    <t xml:space="preserve">Useful if looking for heavy stream of water/decon. Not sure how scalable the nozzles are. As demonstrated it may be too much water/decontaminant and potential for excess runoff </t>
  </si>
  <si>
    <t xml:space="preserve">I think sprayer would be very impactful if there are no availability issues.  </t>
  </si>
  <si>
    <t xml:space="preserve">I think this equipment had the removable hose with the more powerful scalable nozzle. It would be interesting to test use of hose and ability to decon high buildings. </t>
  </si>
  <si>
    <t xml:space="preserve">Large tank is a plus and the fact that these can be hauled with a truck makes it more user friendly in wide area incident (liked baffle ball technology that keeps tank from sloshing). Would like to understand more about the nozzle adjustments and the hose capabilities. </t>
  </si>
  <si>
    <t>Largest tank size and filled in 10 min</t>
  </si>
  <si>
    <t>Able to carry higher volume and utilize centrifugal force</t>
  </si>
  <si>
    <t>Applicability to Wide Area Decontamination</t>
  </si>
  <si>
    <t>I see this sprayer has the best utility for our purpose, and it has been used to wash the roads in winter</t>
  </si>
  <si>
    <t>The side sprayers appear to have good coverage of buildings/vehicles/sidewalks.</t>
  </si>
  <si>
    <t>With the right flow and size, I think it will coat all the surfaces it is sprayed on with the right chemical mixture.</t>
  </si>
  <si>
    <t>I would recommend getting the different sizes of the sprayer and using differing street and building sizes to test them.  That is the only way to ensure the test results.</t>
  </si>
  <si>
    <t>Highly effective in decontaminating ground surfaces and partial vertical surfaces. Could possibly decon a path for an entry team and after an entry team for daily cleanliness.</t>
  </si>
  <si>
    <t>good spray pattern</t>
  </si>
  <si>
    <t>good for tighter areas, can't remember the spray volume/force</t>
  </si>
  <si>
    <t>small, but flexible options</t>
  </si>
  <si>
    <t>can't remember all it's features - how high the hand spray could go</t>
  </si>
  <si>
    <t xml:space="preserve">System could be transitioned to different vehicles. Volume and  rate of application would be limited. </t>
  </si>
  <si>
    <t xml:space="preserve">Applicable in some scenarios. </t>
  </si>
  <si>
    <t>Various tank sizes, pumps and engines</t>
  </si>
  <si>
    <t>Allow for flexibility</t>
  </si>
  <si>
    <t>Defer to EPA whether research is warranted</t>
  </si>
  <si>
    <t>Useful in tight urban spaces where limited by traffic and cars in an urban environment.</t>
  </si>
  <si>
    <t xml:space="preserve">The practically of having an ATV would allow to address tight urban areas which would need more detail decon.  </t>
  </si>
  <si>
    <t>May be limited based on small tank size. Could be useful depending on scale of response.</t>
  </si>
  <si>
    <t>Need to see if there is a fit for something with the small tank size and spray pattern that is not covereed by another technology.</t>
  </si>
  <si>
    <t>Small tank size but could be used over a small area.</t>
  </si>
  <si>
    <t>More versitile - can reach more places.  Down side - not as large of a capacity for decon solution, so would require more filling time.  This would be one good tool in the arsenal of tools.</t>
  </si>
  <si>
    <t>this could be a work-horse for a decon team.  ATV is more nimble and agile, and can reach more places than a truck hauling a trailer.  Down side is that the capacity is limited.</t>
  </si>
  <si>
    <t>ATVs can access far more locations than a truck.  These could even be used for quicker spraying and application in locations such as a train terminal, or other large venues - where trucks would be impossible to bring in.  This could be used in large park systems, too, off of the roads.  In a wide area event where we're trying to kill spores, but not kill the grass and trees - but operate in a way that is quicker and more economical than walking teams - this would do the job.</t>
  </si>
  <si>
    <t xml:space="preserve">ATV is a good all purpose decon tool.  Faster application means fewer workers needed - so the versitility and nimbleness would be great.  </t>
  </si>
  <si>
    <t>useful for narrow passages between buildings or other structures</t>
  </si>
  <si>
    <t xml:space="preserve">Research ability to decon narrow passages using both the boomless nozzles on the ATV and the handheld sprayer. </t>
  </si>
  <si>
    <t xml:space="preserve">This may be useful for docks and in narrow passages between buildings or other structures (alleyways, etc.). </t>
  </si>
  <si>
    <t>It would be versatile and could be used on small back streets and alleys.</t>
  </si>
  <si>
    <t>I would recommend getting the different versions/configurations/sizes of the sprayer and using different streets and alley sizes to test them.  That is the only way to ensure the test results.</t>
  </si>
  <si>
    <t>Highly versatile, easy to use, very maneuverable, limited range, limited resources but by design good for use in many applications and environments.</t>
  </si>
  <si>
    <t>Love this idea for smaller mobile use in restricted environments. Could very easily adapt to an indoor use such a mall or smaller warehouse. With the electric motor used during demonstration, makes a good indoor fit.</t>
  </si>
  <si>
    <t xml:space="preserve">I think the mist would be too hard to control and ensure good coverage. </t>
  </si>
  <si>
    <t xml:space="preserve">Weather and other factors would have to be perfect to use this.  </t>
  </si>
  <si>
    <t xml:space="preserve">Not sure the effort would net much information. </t>
  </si>
  <si>
    <t>Limited output</t>
  </si>
  <si>
    <t>Limited output compared to similar products we saw.</t>
  </si>
  <si>
    <t>Small tank size but could be used over a small area.  Also seemed to have a small spray pattern.</t>
  </si>
  <si>
    <t>need to get close to buildings with the tower</t>
  </si>
  <si>
    <t>some vertical surface ability</t>
  </si>
  <si>
    <t>might be worth looking into different attachments</t>
  </si>
  <si>
    <t>Various tank sizes, quick fill</t>
  </si>
  <si>
    <t>Depending if mist spraying is useful versus a wash down</t>
  </si>
  <si>
    <t>I assume this is the mist orchard sprayers.  If agriculture sector has used it for some time, we can leverage their experience</t>
  </si>
  <si>
    <t>Difficult to control, doesn't provide the control to mitigate run off and utilizes extensive resources for possible minimal impact.</t>
  </si>
  <si>
    <t>Could possibly work but will over flood an area. Weather permitting, this would be a good use of this equipment but over spreay is an issue as well as logisitcs.</t>
  </si>
  <si>
    <t>Additional testing is needed. Coverage is random at best given time of day and weather patterns. Could be used for MASS area decon where run off isn't an issue. Situation dependent.</t>
  </si>
  <si>
    <t>Difficult to predict, needs proper training to operate, doesn't provide much more than the previous options.</t>
  </si>
  <si>
    <t>Similar to above.  With a tractor, we could get more capacity, I believe.  I don't think what was demonstrated is the maximum load that a tractor could deliver to an area.</t>
  </si>
  <si>
    <t>same as above</t>
  </si>
  <si>
    <t>Similar to above, but not as agile or nimble.  Would likely not be a good choice to bring inside of a building - but for outdoor areas, it could cover far more ground with a higher capacity (greater weight) tank.</t>
  </si>
  <si>
    <t>Would be curious to see just how much capacity a tractor could carry.</t>
  </si>
  <si>
    <t>System was able to spray horizontal and vertical spaces. Capable of on- and off-road applications. Didn't appear to overload/flood surface with liquid.</t>
  </si>
  <si>
    <t xml:space="preserve">Versatile capability; these systems tend to by costly. </t>
  </si>
  <si>
    <t xml:space="preserve">It would be interesting to keep track of this "right to repair" movement as this could impact our usage as well (this would likely include any modifications to the equipment). The vender who attended this event seemed to speak out against this topic; however, they likely had financial incentives for doing so. Might be worth talking to "users" e.g., farmers to gather their input. </t>
  </si>
  <si>
    <t xml:space="preserve">Good coverage with several nozzles and flexibility in flow rate. </t>
  </si>
  <si>
    <t>I think sprayer would be very impactful, I would need to understand more in regards to logistics and availability</t>
  </si>
  <si>
    <t>potential research on application with different dispersion rates.</t>
  </si>
  <si>
    <t>Not sure about logistics and availability of this equipment, but equipment seemed to have good coverage and flexibility with the dispersion rate.</t>
  </si>
  <si>
    <t xml:space="preserve">The volume of water and coverage of mid size buildings seemed appropriate.  </t>
  </si>
  <si>
    <t>Tractors are readily available either through rental and/or with agricultural related sector.  This availability would assist in the event of a biological decon need.</t>
  </si>
  <si>
    <t>Great delivery system to heights and brings a lot of decon solution to the problem.  That is also the down fall.  Collecting the water and runoff from this would be a herculean task</t>
  </si>
  <si>
    <t>If I wanted to make sure something was thoroughly coated with a decon solution - this would do the trick.  But at a great expense to the recovery.  Managing that much presumed-to-be contaminated waste water would be labor and financially intensive.</t>
  </si>
  <si>
    <t>I think we all know that in a pinch - if we need to deliver this much water to a problem - we could call upon any fire department.  BUT - studying further might not be worth the money.  Also, our decon solutions could seriously damage these $400K+ engines.</t>
  </si>
  <si>
    <t xml:space="preserve">If I knew that a bad actor dumped a large quantity of spores out of a high-floor of a building - I may consider using this - at the same time - I think that window washing scafolding would do the trick with far less water.  This just doesn't seem to be the best tool to accomplish the task.  Bigger isn't necessariy better. </t>
  </si>
  <si>
    <t>high flow, higfh reach</t>
  </si>
  <si>
    <t>need to research impact on materials</t>
  </si>
  <si>
    <t>System was able to reach high-vertical spaces. Noted abrasive characteristics of application, which could be a good and bad thing. Generated lots of water</t>
  </si>
  <si>
    <t xml:space="preserve">Great for reaching elevated areas; however, there might be more suitable technologies for this. </t>
  </si>
  <si>
    <t>Large output, would have to balance this with chemical supply.  Could be used to knock down contamination from higher areas How to handle all the excess water if it needs to be treated.</t>
  </si>
  <si>
    <t>Worry about the large amount of water that may need to be captured and treated.</t>
  </si>
  <si>
    <t>Would need to see if the output is too much and how to handle the excess water.  Does it need to be captured and treated?  Does it cause more issues with the large amount of liquid that is applied.</t>
  </si>
  <si>
    <t>Could be used to knockdown contamination.  I worry if we have to collect the water and treat it, since it is such a large volume.</t>
  </si>
  <si>
    <t>huge volume and pressure</t>
  </si>
  <si>
    <t>best vertical range, more than enough volume</t>
  </si>
  <si>
    <t>this will work</t>
  </si>
  <si>
    <t>need to deal with water collection, issue with firetruck is too much, not too little water</t>
  </si>
  <si>
    <t>This spray system could reach a large vertical area easily and firefighters are already trained to used it in hazmat scenarios which is a benefit.  Would just need to be optimized for bio decon.</t>
  </si>
  <si>
    <t>It would be good to work directly with a firetruck hazmat team to develop a process for using these platforms for bio decon.  Team is also PPE equipped to work with bulk solutions as well. The truck is equipped to use various solution for application.  Corrosion is still a concern - determinning what can be used and effectively would be good to provide to fire departments accross the country.  May need to work with the IAB and associations to recive input, collaborators, and a transition path for the information.</t>
  </si>
  <si>
    <t>I think it is very useful in regards to contamination reduction and wash down, but there will be limitations in regards to using decontaminants.</t>
  </si>
  <si>
    <t xml:space="preserve">There may be limited availability. FD may not want to bring firetruck inside contaminated area and also limitations as in regards to what decontaminants can be used. </t>
  </si>
  <si>
    <t>Good option for washdowns if FD is willing to deploy trucks to the "hot zone"</t>
  </si>
  <si>
    <t>Cover the vertical areas during decon</t>
  </si>
  <si>
    <t>The best approach to wash down sides and tops of building</t>
  </si>
  <si>
    <t>Not sure if chemicals can be applied</t>
  </si>
  <si>
    <t xml:space="preserve">Able to reach considerable heights in urban impacted buildings. </t>
  </si>
  <si>
    <t>Since this equipment is most likely available to many firefighting support services.  These trucks could allow various stakeholders to assist with federal entities with biological decon efforts.</t>
  </si>
  <si>
    <t>This would work well with the chemical pickup/adding the chemical to tank, on some tall/large buildings, including their roofs.</t>
  </si>
  <si>
    <t>With the right flow, size and height, I think it will coat all the surfaces it is sprayed on with the right chemical mixture.</t>
  </si>
  <si>
    <t>I would recommend getting the different versions/configurations/sizes of the truck and using differing street and building sizes to test them.  That is the only way to ensure the test results.  Researching equipment compatibilities, try using the chemical pickup and adding chemical directly to truck water tank to test.</t>
  </si>
  <si>
    <t>Wasn't present</t>
  </si>
  <si>
    <t>Would require tweaking.  There is some value in the simplicity of a gravity delivery system - but the way it was - the slots were spaced too far apart - the driving speeds would have to be very slow to accomplish the mission - and the coverage was not great.</t>
  </si>
  <si>
    <t>I give it a little hope of having some useful impact… but not much.  NOW - if we just needed to do dust suppression to keep the spores down - MAYBE - but just driving over the area causes more reaerosolization - since the front of the truck moves over the area before the decon solution drips down.</t>
  </si>
  <si>
    <t>Minimal utility</t>
  </si>
  <si>
    <t>I wouldn't bother looking into this further.</t>
  </si>
  <si>
    <t xml:space="preserve">least controlable application of all demostrated.  Did not appear to be a consistent application.  One of the the ag sprayers would seem more effective on asphalt.  </t>
  </si>
  <si>
    <t>Don’t believe this setup would be impactful enough to used in a hot zone.</t>
  </si>
  <si>
    <t xml:space="preserve">good storage volume, may have to drive very slowly for sufficient dispersal </t>
  </si>
  <si>
    <t>large tank, can probably treat a large amount of road surface, may not be sufficient spray/dispersal</t>
  </si>
  <si>
    <t>worth looking at what other states use also with more brine dispersal</t>
  </si>
  <si>
    <t xml:space="preserve">It seemed limited in terms of coverage compared to the other sprayers and may require multiple passes. </t>
  </si>
  <si>
    <t xml:space="preserve">Other equipment seemed to do a better job, but in a wide area incident, I think this equipment will be useful and needed. </t>
  </si>
  <si>
    <t xml:space="preserve">May be a good option for wide area roadways in areas with lower levels of contamination. Not sure of all capabilities, but may require multiple passes in contaminated areas in order to achieve contact time. </t>
  </si>
  <si>
    <t>Many State DOT's should have access to this equipment which would help support in the event of a bio decon.</t>
  </si>
  <si>
    <t>Given this was from a State DOT vehicle prossibly other States would have this equipment which would help federal partners collaborate with their State stakeholders in the event a biological decon is necessary.</t>
  </si>
  <si>
    <t xml:space="preserve">We did not see the side sprayer so I am not sure how good it is. </t>
  </si>
  <si>
    <t xml:space="preserve">I don't thing the brine sprayer is more effective then some of the other equipment we saw and since we did not see the side sprayer, I am not sure how effective it is. </t>
  </si>
  <si>
    <t xml:space="preserve">Maybe to test the side sprayers and see how they are. </t>
  </si>
  <si>
    <t xml:space="preserve">If the opportunity presents itself take the time to check the effectiveness of the side sprayers. </t>
  </si>
  <si>
    <t>Large tank and output.  Common across cold areas of US and could be repurposed for an incident.</t>
  </si>
  <si>
    <t>Commonly used in cold weather states.  Could be repurposed for treatment of roads and other flat oreas.</t>
  </si>
  <si>
    <t>high flow rate, simple to use</t>
  </si>
  <si>
    <t xml:space="preserve">great for roadway applications; widely available. </t>
  </si>
  <si>
    <t xml:space="preserve">Limited to roadway applications; likely too large for off-road applications. </t>
  </si>
  <si>
    <t>Training and operation of truck is essential, especially those who will require HAZWOPER or other specialized certifications/training</t>
  </si>
  <si>
    <t>I did not attend this demo</t>
  </si>
  <si>
    <t>Deicer, drones (alerady on your list).</t>
  </si>
  <si>
    <t>Output, chemical resistance, ability to tap into existing supplies (repurpose on short notice).</t>
  </si>
  <si>
    <t>Surface type, surface topography, accessability.</t>
  </si>
  <si>
    <t>Dust suppression trucks - but more affective driving in reverse… again - I want the water coming down in front of the vehicle… https://westchestermachinery.com/dust-control-water-trucks/
Suspended scaffolding for window washing… in lieu of a huge fire truck  https://scaffoldingsolutions.com/services/suspended-scaffolding/window-washing/
Drone technology - quad copters, to larger platforms.</t>
  </si>
  <si>
    <t>Have you looked at smaller electric foggers?  https://www.globalindustrial.com/p/global-industrial-8482-electric-fogger?infoParam.campaignId=T9F&amp;gclid=CjwKCAjwkYGVBhArEiwA4sZLuOLl7LZcuDuTI2rmtGnXV6NS-X_BIARVGJQ_K5BrgK92eo5q9cUYjxoCqhIQAvD_BwE</t>
  </si>
  <si>
    <t>In an urban setting, we need equipment that is nimble (can go from street, to sidwalk, to green space, etc.); The other issue is the height of buildings - do you even need to get up high - but if you do - you need equipment that can reach.</t>
  </si>
  <si>
    <t>Clearly - the drones and quad copters need evaluation.</t>
  </si>
  <si>
    <t xml:space="preserve">anything that meets several criteria listred below.  Large scale sprayers from airports, fire trucks, brine trucks, agriculture, etc. Possibly use of large scale electrostatic sprayers? Use of large drones, street sweepers.  </t>
  </si>
  <si>
    <t xml:space="preserve">large tank, high flow rate, height reached by spray, large/wide boom, material compatibility w decontaminants, wide availability, </t>
  </si>
  <si>
    <t>will vehicle need to travel on-road or off-road ?  Height of building or other infrastructure to reach</t>
  </si>
  <si>
    <t>Want the best tool for initial wide-area broad decon ability, and the best second tool(s) to address the rest. Can the vehicle decon-ing the streets also do the sidewalks or would that fall to the equipment deconing the buildings</t>
  </si>
  <si>
    <t>how wide/narrow most of the streets are, do you need ability to travel down alleys?
Do you have fairly flat/uniform vertical surfaces or are they varied distances from the streets (or where equipment can access)</t>
  </si>
  <si>
    <t>most of the farm equipment was very customizable, in building the database, find out what is available and buy supplemental valves/nozzles, etc. that better meet the decon needs</t>
  </si>
  <si>
    <t xml:space="preserve">Some urban areas have street sweepers that also have washing hoses.  Commercial paint sprayers.  </t>
  </si>
  <si>
    <t>Should consider surveying muncipalties.  Some have washing stations for all muncipal vehciles.  They may also have other types of commerical equipment. Some would consider immediately washing down all vehicles after an incident.</t>
  </si>
  <si>
    <t>Various use types in the contamination zone (e.g. commerical, residental, critical services, etc.), surfaces, vegitation, runoff areas, vehcles.  Need to be able to deploy rapidly and have enough manpower hopefully with minimal training required.</t>
  </si>
  <si>
    <t>Need to consider if any procedure causes any re-aerosolization.  Would the areas be evacuated or is there a shelter in place order - could impact what is used and if it has any residual hazard while being used.</t>
  </si>
  <si>
    <t>Drones; superscoopers (planes); crop dusters (planes); sewage vacuum trucks</t>
  </si>
  <si>
    <t>Age of fleet, training, availability, application rate, required personnel, cost</t>
  </si>
  <si>
    <t>vertical vs horizontal surfaces, ease of access, potential for spreading contamination, land use type</t>
  </si>
  <si>
    <t xml:space="preserve">UAVs and other aerial applications (crop dusting, firefighting aircraft dumpers, Bambi buckets, etc.)…Note this will make for a really fun demonstration :)  Also, street cleaners/road sweepers, commercial large-area misting/fogging systems, and fireboats. </t>
  </si>
  <si>
    <t>Availability and logistics; costs; ease of use (does it require trained personnel); coverage and dispersion rate; available R&amp;D info.</t>
  </si>
  <si>
    <t>Material type of structure/area; access to the area needing decontamination; weather conditions (high winds, rain, dry climates, etc. should be considered and may limit the use some of municipal or commercially-available equipment); contact times needed on the variety of surfaces in the contaminated environment; availability of resources nearby (such as water) that may be needed with the equipment.</t>
  </si>
  <si>
    <t xml:space="preserve">The demonstration was well organized and a good variety of equipment was demonstrated. I was impressed with the technology demonstrated by Newton Crouch and their responses to technical questions. I believe the equipment demonstrated could be useful for decon in an urban environment.    Good job!! Please consider UAVs, Bambi buckets, and fireboats someplace in Hawaii next time :) </t>
  </si>
  <si>
    <t>I don't know much in this area, so no additional suggestions.</t>
  </si>
  <si>
    <t xml:space="preserve">Flexibility of municipal equipment to apply chemicals such as bleach. </t>
  </si>
  <si>
    <t>How long would the residue persist?  Does another wash down of decon agents necessary?</t>
  </si>
  <si>
    <t>Good job.  I learned a lot during the demo.</t>
  </si>
  <si>
    <t>I can't think of any at the moment.</t>
  </si>
  <si>
    <t xml:space="preserve">Compatibility with chemicals/Bleach.  Ease of use, reliability.  Maintenance cycles, some things may have to be replaced, lubricated, etc.., by miles, gallons, hours.  Technicians to do the maintenance will need to be identified/hired.  A place to conduct the decon of equipment and complete maintenance will need to be identified as well. HAZWOPER "Just-in-time" training for the technicians will be needed since there is a chance of their exposure. </t>
  </si>
  <si>
    <t>I noticed that during the demo there was an issue with one of the pieces of equipment that someone not familiar with it may not have been able to fix.  So the thought is that when getting the equipment get operators that have used the equipment even if they are not HAZWOPER trained and give them "just-in-time" training.</t>
  </si>
  <si>
    <t>Properly trained personnel on equipment use, maintenance and hazmat training are crucial and without these experts, could hinder efforts.</t>
  </si>
  <si>
    <t>Street run offs are important for these environments. Much of the product could leak into city rain run off grates. Possibly covering these to accumulate appropriate cleaners will be helpful.</t>
  </si>
  <si>
    <t>Operational logisitcs could be an issue. Having personnel trained in pump usage, tractor driving etc will be crucial. If contractors are to be used, proper hazmat training would be required. Recommend if these items are utilized in the field, US Coast Guard National Strike Force could be an asset to mitigate this training gap. Their use of large equipment and a variety of pumps as well as the ability to train contractors in Hazwoper will help fill the void.</t>
  </si>
  <si>
    <t>After seeing this equipment in operation, do you think this equipment would be useful for biological decon in an urban environment?</t>
  </si>
  <si>
    <t>In your opinion, how much of an impact might this equipment have for biological decon in an urban environment; i.e., do you think it would be effective?</t>
  </si>
  <si>
    <t>In your opinion, does this equipment warrant future research related to biological decon in an urban environment?</t>
  </si>
  <si>
    <t>Relative Rating</t>
  </si>
  <si>
    <t>Glynn County Ladder Truck</t>
  </si>
  <si>
    <t>No abbreviations of data labels</t>
  </si>
  <si>
    <t xml:space="preserve">Raw data presented as occurrence (count) frequency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</si>
</sst>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color theme="1"/>
      <name val="Calibri"/>
      <family val="2"/>
      <scheme val="minor"/>
    </font>
    <font>
      <b/>
      <sz val="8"/>
      <color theme="1"/>
      <name val="Calibri"/>
      <family val="2"/>
      <scheme val="minor"/>
    </font>
    <font>
      <b/>
      <u/>
      <sz val="8"/>
      <color theme="1"/>
      <name val="Calibri"/>
      <family val="2"/>
      <scheme val="minor"/>
    </font>
    <font>
      <b/>
      <sz val="10"/>
      <color theme="1"/>
      <name val="Calibri"/>
      <family val="2"/>
      <scheme val="minor"/>
    </font>
    <font>
      <i/>
      <sz val="10"/>
      <color theme="1"/>
      <name val="Calibri"/>
      <family val="2"/>
      <scheme val="minor"/>
    </font>
    <font>
      <b/>
      <sz val="8"/>
      <color rgb="FFFF0000"/>
      <name val="Calibri"/>
      <family val="2"/>
      <scheme val="minor"/>
    </font>
    <font>
      <sz val="8"/>
      <name val="Calibri"/>
      <family val="2"/>
      <scheme val="minor"/>
    </font>
    <font>
      <sz val="11"/>
      <color theme="1"/>
      <name val="Calibri"/>
      <family val="2"/>
      <scheme val="minor"/>
    </font>
    <font>
      <sz val="8"/>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34">
    <xf numFmtId="0" fontId="0" fillId="0" borderId="0" xfId="0"/>
    <xf numFmtId="0" fontId="1" fillId="0" borderId="0" xfId="0" applyFont="1"/>
    <xf numFmtId="0" fontId="1" fillId="0" borderId="1" xfId="0" applyFont="1" applyBorder="1" applyAlignment="1">
      <alignment horizontal="left" vertical="top" wrapText="1"/>
    </xf>
    <xf numFmtId="0" fontId="1" fillId="0" borderId="1" xfId="0" applyFont="1" applyBorder="1"/>
    <xf numFmtId="0" fontId="1" fillId="0" borderId="1" xfId="0" applyFont="1" applyBorder="1" applyAlignment="1">
      <alignment wrapText="1"/>
    </xf>
    <xf numFmtId="0" fontId="1" fillId="0" borderId="0" xfId="0" applyFont="1" applyAlignment="1">
      <alignment vertical="top"/>
    </xf>
    <xf numFmtId="0" fontId="2"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6" fillId="0" borderId="0" xfId="0" applyFont="1"/>
    <xf numFmtId="0" fontId="7" fillId="3" borderId="3" xfId="0" applyFont="1" applyFill="1" applyBorder="1"/>
    <xf numFmtId="0" fontId="7" fillId="3" borderId="0" xfId="0" applyFont="1" applyFill="1" applyBorder="1"/>
    <xf numFmtId="0" fontId="7" fillId="3" borderId="7" xfId="0" applyFont="1" applyFill="1" applyBorder="1"/>
    <xf numFmtId="0" fontId="7" fillId="3" borderId="8" xfId="0" applyFont="1" applyFill="1" applyBorder="1"/>
    <xf numFmtId="0" fontId="7" fillId="3" borderId="2" xfId="0" applyFont="1" applyFill="1" applyBorder="1"/>
    <xf numFmtId="0" fontId="7" fillId="3" borderId="9" xfId="0" applyFont="1" applyFill="1" applyBorder="1"/>
    <xf numFmtId="0" fontId="4" fillId="0" borderId="1" xfId="0" applyFont="1" applyBorder="1"/>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top" wrapText="1"/>
    </xf>
    <xf numFmtId="0" fontId="1" fillId="0" borderId="0" xfId="0" applyNumberFormat="1" applyFont="1"/>
    <xf numFmtId="0" fontId="2" fillId="0" borderId="0" xfId="0" applyFont="1"/>
    <xf numFmtId="0" fontId="1" fillId="0" borderId="0" xfId="0" applyFont="1" applyAlignment="1">
      <alignment horizontal="center"/>
    </xf>
    <xf numFmtId="9" fontId="1" fillId="0" borderId="0" xfId="1" applyNumberFormat="1" applyFont="1"/>
    <xf numFmtId="9" fontId="1" fillId="0" borderId="0" xfId="0" applyNumberFormat="1" applyFont="1"/>
    <xf numFmtId="0" fontId="1" fillId="0" borderId="0" xfId="1" applyNumberFormat="1" applyFont="1"/>
    <xf numFmtId="0" fontId="9" fillId="0" borderId="0" xfId="0" applyFont="1"/>
    <xf numFmtId="0" fontId="4" fillId="0" borderId="1" xfId="0" applyFont="1" applyBorder="1" applyAlignment="1">
      <alignment horizontal="center" vertical="center"/>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5" fillId="0" borderId="1" xfId="0" applyFont="1" applyBorder="1" applyAlignment="1">
      <alignment horizontal="left"/>
    </xf>
    <xf numFmtId="0" fontId="2" fillId="2" borderId="2" xfId="0" applyFont="1" applyFill="1"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Usefulness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'Data and Figures'!$H$4</c:f>
              <c:strCache>
                <c:ptCount val="1"/>
                <c:pt idx="0">
                  <c:v>Not Useful</c:v>
                </c:pt>
              </c:strCache>
            </c:strRef>
          </c:tx>
          <c:spPr>
            <a:solidFill>
              <a:schemeClr val="bg1">
                <a:lumMod val="50000"/>
              </a:schemeClr>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6CE8-49C9-9552-C996B797993C}"/>
                </c:ext>
              </c:extLst>
            </c:dLbl>
            <c:dLbl>
              <c:idx val="2"/>
              <c:delete val="1"/>
              <c:extLst>
                <c:ext xmlns:c15="http://schemas.microsoft.com/office/drawing/2012/chart" uri="{CE6537A1-D6FC-4f65-9D91-7224C49458BB}"/>
                <c:ext xmlns:c16="http://schemas.microsoft.com/office/drawing/2014/chart" uri="{C3380CC4-5D6E-409C-BE32-E72D297353CC}">
                  <c16:uniqueId val="{00000004-6CE8-49C9-9552-C996B797993C}"/>
                </c:ext>
              </c:extLst>
            </c:dLbl>
            <c:dLbl>
              <c:idx val="4"/>
              <c:delete val="1"/>
              <c:extLst>
                <c:ext xmlns:c15="http://schemas.microsoft.com/office/drawing/2012/chart" uri="{CE6537A1-D6FC-4f65-9D91-7224C49458BB}"/>
                <c:ext xmlns:c16="http://schemas.microsoft.com/office/drawing/2014/chart" uri="{C3380CC4-5D6E-409C-BE32-E72D297353CC}">
                  <c16:uniqueId val="{00000003-6CE8-49C9-9552-C996B797993C}"/>
                </c:ext>
              </c:extLst>
            </c:dLbl>
            <c:spPr>
              <a:solidFill>
                <a:schemeClr val="bg1">
                  <a:lumMod val="50000"/>
                </a:schemeClr>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and Figures'!$G$5:$G$10</c:f>
              <c:strCache>
                <c:ptCount val="6"/>
                <c:pt idx="0">
                  <c:v>ATV-mounted Skid Sprayer</c:v>
                </c:pt>
                <c:pt idx="1">
                  <c:v>Georgia DOT Road Brine Truck</c:v>
                </c:pt>
                <c:pt idx="2">
                  <c:v>Glynn County Ladder Truck</c:v>
                </c:pt>
                <c:pt idx="3">
                  <c:v>John Deere Tractor w/Slimline Sprayer</c:v>
                </c:pt>
                <c:pt idx="4">
                  <c:v>Truck-towed Nurse Tank Sprayer</c:v>
                </c:pt>
                <c:pt idx="5">
                  <c:v>Truck-towed Turf Sprayer</c:v>
                </c:pt>
              </c:strCache>
            </c:strRef>
          </c:cat>
          <c:val>
            <c:numRef>
              <c:f>'Data and Figures'!$H$5:$H$10</c:f>
              <c:numCache>
                <c:formatCode>0%</c:formatCode>
                <c:ptCount val="6"/>
                <c:pt idx="0">
                  <c:v>0</c:v>
                </c:pt>
                <c:pt idx="1">
                  <c:v>0.22222222222222221</c:v>
                </c:pt>
                <c:pt idx="2">
                  <c:v>0</c:v>
                </c:pt>
                <c:pt idx="3">
                  <c:v>9.0909090909090912E-2</c:v>
                </c:pt>
                <c:pt idx="4">
                  <c:v>0</c:v>
                </c:pt>
                <c:pt idx="5">
                  <c:v>9.0909090909090912E-2</c:v>
                </c:pt>
              </c:numCache>
            </c:numRef>
          </c:val>
          <c:extLst>
            <c:ext xmlns:c16="http://schemas.microsoft.com/office/drawing/2014/chart" uri="{C3380CC4-5D6E-409C-BE32-E72D297353CC}">
              <c16:uniqueId val="{00000000-6CE8-49C9-9552-C996B797993C}"/>
            </c:ext>
          </c:extLst>
        </c:ser>
        <c:ser>
          <c:idx val="1"/>
          <c:order val="1"/>
          <c:tx>
            <c:strRef>
              <c:f>'Data and Figures'!$I$4</c:f>
              <c:strCache>
                <c:ptCount val="1"/>
                <c:pt idx="0">
                  <c:v>Possibly Useful</c:v>
                </c:pt>
              </c:strCache>
            </c:strRef>
          </c:tx>
          <c:spPr>
            <a:solidFill>
              <a:schemeClr val="bg1">
                <a:lumMod val="6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and Figures'!$G$5:$G$10</c:f>
              <c:strCache>
                <c:ptCount val="6"/>
                <c:pt idx="0">
                  <c:v>ATV-mounted Skid Sprayer</c:v>
                </c:pt>
                <c:pt idx="1">
                  <c:v>Georgia DOT Road Brine Truck</c:v>
                </c:pt>
                <c:pt idx="2">
                  <c:v>Glynn County Ladder Truck</c:v>
                </c:pt>
                <c:pt idx="3">
                  <c:v>John Deere Tractor w/Slimline Sprayer</c:v>
                </c:pt>
                <c:pt idx="4">
                  <c:v>Truck-towed Nurse Tank Sprayer</c:v>
                </c:pt>
                <c:pt idx="5">
                  <c:v>Truck-towed Turf Sprayer</c:v>
                </c:pt>
              </c:strCache>
            </c:strRef>
          </c:cat>
          <c:val>
            <c:numRef>
              <c:f>'Data and Figures'!$I$5:$I$10</c:f>
              <c:numCache>
                <c:formatCode>0%</c:formatCode>
                <c:ptCount val="6"/>
                <c:pt idx="0">
                  <c:v>0.54545454545454541</c:v>
                </c:pt>
                <c:pt idx="1">
                  <c:v>0.44444444444444442</c:v>
                </c:pt>
                <c:pt idx="2">
                  <c:v>0.3</c:v>
                </c:pt>
                <c:pt idx="3">
                  <c:v>0.54545454545454541</c:v>
                </c:pt>
                <c:pt idx="4">
                  <c:v>0.45454545454545453</c:v>
                </c:pt>
                <c:pt idx="5">
                  <c:v>0.45454545454545453</c:v>
                </c:pt>
              </c:numCache>
            </c:numRef>
          </c:val>
          <c:extLst>
            <c:ext xmlns:c16="http://schemas.microsoft.com/office/drawing/2014/chart" uri="{C3380CC4-5D6E-409C-BE32-E72D297353CC}">
              <c16:uniqueId val="{00000001-6CE8-49C9-9552-C996B797993C}"/>
            </c:ext>
          </c:extLst>
        </c:ser>
        <c:ser>
          <c:idx val="2"/>
          <c:order val="2"/>
          <c:tx>
            <c:strRef>
              <c:f>'Data and Figures'!$J$4</c:f>
              <c:strCache>
                <c:ptCount val="1"/>
                <c:pt idx="0">
                  <c:v>Very Useful</c:v>
                </c:pt>
              </c:strCache>
            </c:strRef>
          </c:tx>
          <c:spPr>
            <a:solidFill>
              <a:schemeClr val="bg1">
                <a:lumMod val="95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and Figures'!$G$5:$G$10</c:f>
              <c:strCache>
                <c:ptCount val="6"/>
                <c:pt idx="0">
                  <c:v>ATV-mounted Skid Sprayer</c:v>
                </c:pt>
                <c:pt idx="1">
                  <c:v>Georgia DOT Road Brine Truck</c:v>
                </c:pt>
                <c:pt idx="2">
                  <c:v>Glynn County Ladder Truck</c:v>
                </c:pt>
                <c:pt idx="3">
                  <c:v>John Deere Tractor w/Slimline Sprayer</c:v>
                </c:pt>
                <c:pt idx="4">
                  <c:v>Truck-towed Nurse Tank Sprayer</c:v>
                </c:pt>
                <c:pt idx="5">
                  <c:v>Truck-towed Turf Sprayer</c:v>
                </c:pt>
              </c:strCache>
            </c:strRef>
          </c:cat>
          <c:val>
            <c:numRef>
              <c:f>'Data and Figures'!$J$5:$J$10</c:f>
              <c:numCache>
                <c:formatCode>0%</c:formatCode>
                <c:ptCount val="6"/>
                <c:pt idx="0">
                  <c:v>0.45454545454545453</c:v>
                </c:pt>
                <c:pt idx="1">
                  <c:v>0.33333333333333331</c:v>
                </c:pt>
                <c:pt idx="2">
                  <c:v>0.7</c:v>
                </c:pt>
                <c:pt idx="3">
                  <c:v>0.36363636363636365</c:v>
                </c:pt>
                <c:pt idx="4">
                  <c:v>0.54545454545454541</c:v>
                </c:pt>
                <c:pt idx="5">
                  <c:v>0.45454545454545453</c:v>
                </c:pt>
              </c:numCache>
            </c:numRef>
          </c:val>
          <c:extLst>
            <c:ext xmlns:c16="http://schemas.microsoft.com/office/drawing/2014/chart" uri="{C3380CC4-5D6E-409C-BE32-E72D297353CC}">
              <c16:uniqueId val="{00000002-6CE8-49C9-9552-C996B797993C}"/>
            </c:ext>
          </c:extLst>
        </c:ser>
        <c:dLbls>
          <c:showLegendKey val="0"/>
          <c:showVal val="0"/>
          <c:showCatName val="0"/>
          <c:showSerName val="0"/>
          <c:showPercent val="0"/>
          <c:showBubbleSize val="0"/>
        </c:dLbls>
        <c:gapWidth val="150"/>
        <c:overlap val="100"/>
        <c:axId val="1431787199"/>
        <c:axId val="1431785119"/>
      </c:barChart>
      <c:catAx>
        <c:axId val="1431787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431785119"/>
        <c:crosses val="autoZero"/>
        <c:auto val="1"/>
        <c:lblAlgn val="ctr"/>
        <c:lblOffset val="100"/>
        <c:noMultiLvlLbl val="0"/>
      </c:catAx>
      <c:valAx>
        <c:axId val="1431785119"/>
        <c:scaling>
          <c:orientation val="minMax"/>
          <c:max val="1"/>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431787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bar"/>
        <c:grouping val="stacked"/>
        <c:varyColors val="0"/>
        <c:ser>
          <c:idx val="0"/>
          <c:order val="0"/>
          <c:tx>
            <c:strRef>
              <c:f>'Data and Figures'!$H$14</c:f>
              <c:strCache>
                <c:ptCount val="1"/>
                <c:pt idx="0">
                  <c:v>Not Impactful</c:v>
                </c:pt>
              </c:strCache>
            </c:strRef>
          </c:tx>
          <c:spPr>
            <a:pattFill prst="pct50">
              <a:fgClr>
                <a:schemeClr val="tx1"/>
              </a:fgClr>
              <a:bgClr>
                <a:schemeClr val="bg1"/>
              </a:bgClr>
            </a:patt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C7AA-458E-9174-51504EE1139C}"/>
                </c:ext>
              </c:extLst>
            </c:dLbl>
            <c:dLbl>
              <c:idx val="2"/>
              <c:delete val="1"/>
              <c:extLst>
                <c:ext xmlns:c15="http://schemas.microsoft.com/office/drawing/2012/chart" uri="{CE6537A1-D6FC-4f65-9D91-7224C49458BB}"/>
                <c:ext xmlns:c16="http://schemas.microsoft.com/office/drawing/2014/chart" uri="{C3380CC4-5D6E-409C-BE32-E72D297353CC}">
                  <c16:uniqueId val="{00000004-C7AA-458E-9174-51504EE1139C}"/>
                </c:ext>
              </c:extLst>
            </c:dLbl>
            <c:dLbl>
              <c:idx val="4"/>
              <c:delete val="1"/>
              <c:extLst>
                <c:ext xmlns:c15="http://schemas.microsoft.com/office/drawing/2012/chart" uri="{CE6537A1-D6FC-4f65-9D91-7224C49458BB}"/>
                <c:ext xmlns:c16="http://schemas.microsoft.com/office/drawing/2014/chart" uri="{C3380CC4-5D6E-409C-BE32-E72D297353CC}">
                  <c16:uniqueId val="{00000003-C7AA-458E-9174-51504EE1139C}"/>
                </c:ext>
              </c:extLst>
            </c:dLbl>
            <c:spPr>
              <a:solidFill>
                <a:schemeClr val="bg1">
                  <a:lumMod val="50000"/>
                </a:schemeClr>
              </a:solidFill>
              <a:ln>
                <a:solidFill>
                  <a:schemeClr val="tx1"/>
                </a:solid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and Figures'!$G$15:$G$20</c:f>
              <c:strCache>
                <c:ptCount val="6"/>
                <c:pt idx="0">
                  <c:v>ATV-mounted Skid Sprayer</c:v>
                </c:pt>
                <c:pt idx="1">
                  <c:v>Georgia DOT Road Brine Truck</c:v>
                </c:pt>
                <c:pt idx="2">
                  <c:v>Glynn County Ladder Truck</c:v>
                </c:pt>
                <c:pt idx="3">
                  <c:v>John Deere Tractor w/Slimline Sprayer</c:v>
                </c:pt>
                <c:pt idx="4">
                  <c:v>Truck-towed Nurse Tank Sprayer</c:v>
                </c:pt>
                <c:pt idx="5">
                  <c:v>Truck-towed Turf Sprayer</c:v>
                </c:pt>
              </c:strCache>
            </c:strRef>
          </c:cat>
          <c:val>
            <c:numRef>
              <c:f>'Data and Figures'!$H$15:$H$20</c:f>
              <c:numCache>
                <c:formatCode>0%</c:formatCode>
                <c:ptCount val="6"/>
                <c:pt idx="0">
                  <c:v>0</c:v>
                </c:pt>
                <c:pt idx="1">
                  <c:v>0.1111111111111111</c:v>
                </c:pt>
                <c:pt idx="2">
                  <c:v>0</c:v>
                </c:pt>
                <c:pt idx="3">
                  <c:v>9.0909090909090912E-2</c:v>
                </c:pt>
                <c:pt idx="4">
                  <c:v>0</c:v>
                </c:pt>
                <c:pt idx="5">
                  <c:v>9.0909090909090912E-2</c:v>
                </c:pt>
              </c:numCache>
            </c:numRef>
          </c:val>
          <c:extLst>
            <c:ext xmlns:c16="http://schemas.microsoft.com/office/drawing/2014/chart" uri="{C3380CC4-5D6E-409C-BE32-E72D297353CC}">
              <c16:uniqueId val="{00000000-C7AA-458E-9174-51504EE1139C}"/>
            </c:ext>
          </c:extLst>
        </c:ser>
        <c:ser>
          <c:idx val="1"/>
          <c:order val="1"/>
          <c:tx>
            <c:strRef>
              <c:f>'Data and Figures'!$I$14</c:f>
              <c:strCache>
                <c:ptCount val="1"/>
                <c:pt idx="0">
                  <c:v>Possibly Impactful</c:v>
                </c:pt>
              </c:strCache>
            </c:strRef>
          </c:tx>
          <c:spPr>
            <a:solidFill>
              <a:schemeClr val="bg1">
                <a:lumMod val="65000"/>
              </a:schemeClr>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and Figures'!$G$15:$G$20</c:f>
              <c:strCache>
                <c:ptCount val="6"/>
                <c:pt idx="0">
                  <c:v>ATV-mounted Skid Sprayer</c:v>
                </c:pt>
                <c:pt idx="1">
                  <c:v>Georgia DOT Road Brine Truck</c:v>
                </c:pt>
                <c:pt idx="2">
                  <c:v>Glynn County Ladder Truck</c:v>
                </c:pt>
                <c:pt idx="3">
                  <c:v>John Deere Tractor w/Slimline Sprayer</c:v>
                </c:pt>
                <c:pt idx="4">
                  <c:v>Truck-towed Nurse Tank Sprayer</c:v>
                </c:pt>
                <c:pt idx="5">
                  <c:v>Truck-towed Turf Sprayer</c:v>
                </c:pt>
              </c:strCache>
            </c:strRef>
          </c:cat>
          <c:val>
            <c:numRef>
              <c:f>'Data and Figures'!$I$15:$I$20</c:f>
              <c:numCache>
                <c:formatCode>0%</c:formatCode>
                <c:ptCount val="6"/>
                <c:pt idx="0">
                  <c:v>0.72727272727272729</c:v>
                </c:pt>
                <c:pt idx="1">
                  <c:v>0.66666666666666663</c:v>
                </c:pt>
                <c:pt idx="2">
                  <c:v>0.5</c:v>
                </c:pt>
                <c:pt idx="3">
                  <c:v>0.63636363636363635</c:v>
                </c:pt>
                <c:pt idx="4">
                  <c:v>0.54545454545454541</c:v>
                </c:pt>
                <c:pt idx="5">
                  <c:v>0.45454545454545453</c:v>
                </c:pt>
              </c:numCache>
            </c:numRef>
          </c:val>
          <c:extLst>
            <c:ext xmlns:c16="http://schemas.microsoft.com/office/drawing/2014/chart" uri="{C3380CC4-5D6E-409C-BE32-E72D297353CC}">
              <c16:uniqueId val="{00000001-C7AA-458E-9174-51504EE1139C}"/>
            </c:ext>
          </c:extLst>
        </c:ser>
        <c:ser>
          <c:idx val="2"/>
          <c:order val="2"/>
          <c:tx>
            <c:strRef>
              <c:f>'Data and Figures'!$J$14</c:f>
              <c:strCache>
                <c:ptCount val="1"/>
                <c:pt idx="0">
                  <c:v>Very Impactful</c:v>
                </c:pt>
              </c:strCache>
            </c:strRef>
          </c:tx>
          <c:spPr>
            <a:solidFill>
              <a:schemeClr val="bg1">
                <a:lumMod val="95000"/>
              </a:schemeClr>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and Figures'!$G$15:$G$20</c:f>
              <c:strCache>
                <c:ptCount val="6"/>
                <c:pt idx="0">
                  <c:v>ATV-mounted Skid Sprayer</c:v>
                </c:pt>
                <c:pt idx="1">
                  <c:v>Georgia DOT Road Brine Truck</c:v>
                </c:pt>
                <c:pt idx="2">
                  <c:v>Glynn County Ladder Truck</c:v>
                </c:pt>
                <c:pt idx="3">
                  <c:v>John Deere Tractor w/Slimline Sprayer</c:v>
                </c:pt>
                <c:pt idx="4">
                  <c:v>Truck-towed Nurse Tank Sprayer</c:v>
                </c:pt>
                <c:pt idx="5">
                  <c:v>Truck-towed Turf Sprayer</c:v>
                </c:pt>
              </c:strCache>
            </c:strRef>
          </c:cat>
          <c:val>
            <c:numRef>
              <c:f>'Data and Figures'!$J$15:$J$20</c:f>
              <c:numCache>
                <c:formatCode>0%</c:formatCode>
                <c:ptCount val="6"/>
                <c:pt idx="0">
                  <c:v>0.27272727272727271</c:v>
                </c:pt>
                <c:pt idx="1">
                  <c:v>0.22222222222222221</c:v>
                </c:pt>
                <c:pt idx="2">
                  <c:v>0.5</c:v>
                </c:pt>
                <c:pt idx="3">
                  <c:v>0.27272727272727271</c:v>
                </c:pt>
                <c:pt idx="4">
                  <c:v>0.45454545454545453</c:v>
                </c:pt>
                <c:pt idx="5">
                  <c:v>0.45454545454545453</c:v>
                </c:pt>
              </c:numCache>
            </c:numRef>
          </c:val>
          <c:extLst>
            <c:ext xmlns:c16="http://schemas.microsoft.com/office/drawing/2014/chart" uri="{C3380CC4-5D6E-409C-BE32-E72D297353CC}">
              <c16:uniqueId val="{00000002-C7AA-458E-9174-51504EE1139C}"/>
            </c:ext>
          </c:extLst>
        </c:ser>
        <c:dLbls>
          <c:showLegendKey val="0"/>
          <c:showVal val="0"/>
          <c:showCatName val="0"/>
          <c:showSerName val="0"/>
          <c:showPercent val="0"/>
          <c:showBubbleSize val="0"/>
        </c:dLbls>
        <c:gapWidth val="150"/>
        <c:overlap val="100"/>
        <c:axId val="1431787199"/>
        <c:axId val="1431785119"/>
      </c:barChart>
      <c:catAx>
        <c:axId val="1431787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431785119"/>
        <c:crosses val="autoZero"/>
        <c:auto val="1"/>
        <c:lblAlgn val="ctr"/>
        <c:lblOffset val="100"/>
        <c:noMultiLvlLbl val="0"/>
      </c:catAx>
      <c:valAx>
        <c:axId val="1431785119"/>
        <c:scaling>
          <c:orientation val="minMax"/>
          <c:max val="1"/>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431787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Future Research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n-US"/>
        </a:p>
      </c:txPr>
    </c:title>
    <c:autoTitleDeleted val="0"/>
    <c:plotArea>
      <c:layout/>
      <c:barChart>
        <c:barDir val="bar"/>
        <c:grouping val="stacked"/>
        <c:varyColors val="0"/>
        <c:ser>
          <c:idx val="0"/>
          <c:order val="0"/>
          <c:tx>
            <c:strRef>
              <c:f>'Data and Figures'!$H$24</c:f>
              <c:strCache>
                <c:ptCount val="1"/>
                <c:pt idx="0">
                  <c:v>No</c:v>
                </c:pt>
              </c:strCache>
            </c:strRef>
          </c:tx>
          <c:spPr>
            <a:solidFill>
              <a:schemeClr val="bg1">
                <a:lumMod val="50000"/>
              </a:schemeClr>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3E8A-4553-83EE-1649163A21FC}"/>
                </c:ext>
              </c:extLst>
            </c:dLbl>
            <c:dLbl>
              <c:idx val="4"/>
              <c:delete val="1"/>
              <c:extLst>
                <c:ext xmlns:c15="http://schemas.microsoft.com/office/drawing/2012/chart" uri="{CE6537A1-D6FC-4f65-9D91-7224C49458BB}"/>
                <c:ext xmlns:c16="http://schemas.microsoft.com/office/drawing/2014/chart" uri="{C3380CC4-5D6E-409C-BE32-E72D297353CC}">
                  <c16:uniqueId val="{00000004-3E8A-4553-83EE-1649163A21FC}"/>
                </c:ext>
              </c:extLst>
            </c:dLbl>
            <c:spPr>
              <a:solidFill>
                <a:schemeClr val="bg1">
                  <a:lumMod val="50000"/>
                </a:schemeClr>
              </a:solidFill>
              <a:ln>
                <a:solidFill>
                  <a:schemeClr val="tx1"/>
                </a:solid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and Figures'!$G$25:$G$30</c:f>
              <c:strCache>
                <c:ptCount val="6"/>
                <c:pt idx="0">
                  <c:v>ATV-mounted Skid Sprayer</c:v>
                </c:pt>
                <c:pt idx="1">
                  <c:v>Georgia DOT Road Brine Truck</c:v>
                </c:pt>
                <c:pt idx="2">
                  <c:v>Glynn County Ladder Truck</c:v>
                </c:pt>
                <c:pt idx="3">
                  <c:v>John Deere Tractor w/Slimline Sprayer</c:v>
                </c:pt>
                <c:pt idx="4">
                  <c:v>Truck-towed Nurse Tank Sprayer</c:v>
                </c:pt>
                <c:pt idx="5">
                  <c:v>Truck-towed Turf Sprayer</c:v>
                </c:pt>
              </c:strCache>
            </c:strRef>
          </c:cat>
          <c:val>
            <c:numRef>
              <c:f>'Data and Figures'!$H$25:$H$30</c:f>
              <c:numCache>
                <c:formatCode>0%</c:formatCode>
                <c:ptCount val="6"/>
                <c:pt idx="0">
                  <c:v>0</c:v>
                </c:pt>
                <c:pt idx="1">
                  <c:v>0.22222222222222221</c:v>
                </c:pt>
                <c:pt idx="2">
                  <c:v>0.1</c:v>
                </c:pt>
                <c:pt idx="3">
                  <c:v>9.0909090909090912E-2</c:v>
                </c:pt>
                <c:pt idx="4">
                  <c:v>0</c:v>
                </c:pt>
                <c:pt idx="5">
                  <c:v>9.0909090909090912E-2</c:v>
                </c:pt>
              </c:numCache>
            </c:numRef>
          </c:val>
          <c:extLst>
            <c:ext xmlns:c16="http://schemas.microsoft.com/office/drawing/2014/chart" uri="{C3380CC4-5D6E-409C-BE32-E72D297353CC}">
              <c16:uniqueId val="{00000000-3E8A-4553-83EE-1649163A21FC}"/>
            </c:ext>
          </c:extLst>
        </c:ser>
        <c:ser>
          <c:idx val="1"/>
          <c:order val="1"/>
          <c:tx>
            <c:strRef>
              <c:f>'Data and Figures'!$I$24</c:f>
              <c:strCache>
                <c:ptCount val="1"/>
                <c:pt idx="0">
                  <c:v>Maybe</c:v>
                </c:pt>
              </c:strCache>
            </c:strRef>
          </c:tx>
          <c:spPr>
            <a:solidFill>
              <a:schemeClr val="bg1">
                <a:lumMod val="65000"/>
              </a:schemeClr>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and Figures'!$G$25:$G$30</c:f>
              <c:strCache>
                <c:ptCount val="6"/>
                <c:pt idx="0">
                  <c:v>ATV-mounted Skid Sprayer</c:v>
                </c:pt>
                <c:pt idx="1">
                  <c:v>Georgia DOT Road Brine Truck</c:v>
                </c:pt>
                <c:pt idx="2">
                  <c:v>Glynn County Ladder Truck</c:v>
                </c:pt>
                <c:pt idx="3">
                  <c:v>John Deere Tractor w/Slimline Sprayer</c:v>
                </c:pt>
                <c:pt idx="4">
                  <c:v>Truck-towed Nurse Tank Sprayer</c:v>
                </c:pt>
                <c:pt idx="5">
                  <c:v>Truck-towed Turf Sprayer</c:v>
                </c:pt>
              </c:strCache>
            </c:strRef>
          </c:cat>
          <c:val>
            <c:numRef>
              <c:f>'Data and Figures'!$I$25:$I$30</c:f>
              <c:numCache>
                <c:formatCode>0%</c:formatCode>
                <c:ptCount val="6"/>
                <c:pt idx="0">
                  <c:v>0.63636363636363635</c:v>
                </c:pt>
                <c:pt idx="1">
                  <c:v>0.44444444444444442</c:v>
                </c:pt>
                <c:pt idx="2">
                  <c:v>0.4</c:v>
                </c:pt>
                <c:pt idx="3">
                  <c:v>0.36363636363636365</c:v>
                </c:pt>
                <c:pt idx="4">
                  <c:v>9.0909090909090912E-2</c:v>
                </c:pt>
                <c:pt idx="5">
                  <c:v>0.27272727272727271</c:v>
                </c:pt>
              </c:numCache>
            </c:numRef>
          </c:val>
          <c:extLst>
            <c:ext xmlns:c16="http://schemas.microsoft.com/office/drawing/2014/chart" uri="{C3380CC4-5D6E-409C-BE32-E72D297353CC}">
              <c16:uniqueId val="{00000001-3E8A-4553-83EE-1649163A21FC}"/>
            </c:ext>
          </c:extLst>
        </c:ser>
        <c:ser>
          <c:idx val="2"/>
          <c:order val="2"/>
          <c:tx>
            <c:strRef>
              <c:f>'Data and Figures'!$J$24</c:f>
              <c:strCache>
                <c:ptCount val="1"/>
                <c:pt idx="0">
                  <c:v>Yes</c:v>
                </c:pt>
              </c:strCache>
            </c:strRef>
          </c:tx>
          <c:spPr>
            <a:solidFill>
              <a:schemeClr val="bg1">
                <a:lumMod val="95000"/>
              </a:schemeClr>
            </a:solidFill>
            <a:ln>
              <a:solidFill>
                <a:schemeClr val="tx1"/>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and Figures'!$G$25:$G$30</c:f>
              <c:strCache>
                <c:ptCount val="6"/>
                <c:pt idx="0">
                  <c:v>ATV-mounted Skid Sprayer</c:v>
                </c:pt>
                <c:pt idx="1">
                  <c:v>Georgia DOT Road Brine Truck</c:v>
                </c:pt>
                <c:pt idx="2">
                  <c:v>Glynn County Ladder Truck</c:v>
                </c:pt>
                <c:pt idx="3">
                  <c:v>John Deere Tractor w/Slimline Sprayer</c:v>
                </c:pt>
                <c:pt idx="4">
                  <c:v>Truck-towed Nurse Tank Sprayer</c:v>
                </c:pt>
                <c:pt idx="5">
                  <c:v>Truck-towed Turf Sprayer</c:v>
                </c:pt>
              </c:strCache>
            </c:strRef>
          </c:cat>
          <c:val>
            <c:numRef>
              <c:f>'Data and Figures'!$J$25:$J$30</c:f>
              <c:numCache>
                <c:formatCode>0%</c:formatCode>
                <c:ptCount val="6"/>
                <c:pt idx="0">
                  <c:v>0.36363636363636365</c:v>
                </c:pt>
                <c:pt idx="1">
                  <c:v>0.33333333333333331</c:v>
                </c:pt>
                <c:pt idx="2">
                  <c:v>0.5</c:v>
                </c:pt>
                <c:pt idx="3">
                  <c:v>0.54545454545454541</c:v>
                </c:pt>
                <c:pt idx="4">
                  <c:v>0.90909090909090906</c:v>
                </c:pt>
                <c:pt idx="5">
                  <c:v>0.63636363636363635</c:v>
                </c:pt>
              </c:numCache>
            </c:numRef>
          </c:val>
          <c:extLst>
            <c:ext xmlns:c16="http://schemas.microsoft.com/office/drawing/2014/chart" uri="{C3380CC4-5D6E-409C-BE32-E72D297353CC}">
              <c16:uniqueId val="{00000002-3E8A-4553-83EE-1649163A21FC}"/>
            </c:ext>
          </c:extLst>
        </c:ser>
        <c:dLbls>
          <c:showLegendKey val="0"/>
          <c:showVal val="0"/>
          <c:showCatName val="0"/>
          <c:showSerName val="0"/>
          <c:showPercent val="0"/>
          <c:showBubbleSize val="0"/>
        </c:dLbls>
        <c:gapWidth val="150"/>
        <c:overlap val="100"/>
        <c:axId val="1431787199"/>
        <c:axId val="1431785119"/>
      </c:barChart>
      <c:catAx>
        <c:axId val="14317871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431785119"/>
        <c:crosses val="autoZero"/>
        <c:auto val="1"/>
        <c:lblAlgn val="ctr"/>
        <c:lblOffset val="100"/>
        <c:noMultiLvlLbl val="0"/>
      </c:catAx>
      <c:valAx>
        <c:axId val="1431785119"/>
        <c:scaling>
          <c:orientation val="minMax"/>
          <c:max val="1"/>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4317871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_xlchart.v2.3</cx:f>
      </cx:strDim>
      <cx:numDim type="val">
        <cx:f>_xlchart.v2.5</cx:f>
      </cx:numDim>
    </cx:data>
  </cx:chartData>
  <cx:chart>
    <cx:title pos="t" align="ctr" overlay="0">
      <cx:tx>
        <cx:txData>
          <cx:v>"Very Useful" Relative Rating</cx:v>
        </cx:txData>
      </cx:tx>
      <cx:txPr>
        <a:bodyPr spcFirstLastPara="1" vertOverflow="ellipsis" horzOverflow="overflow" wrap="square" lIns="0" tIns="0" rIns="0" bIns="0" anchor="ctr" anchorCtr="1"/>
        <a:lstStyle/>
        <a:p>
          <a:pPr algn="ctr" rtl="0">
            <a:defRPr>
              <a:solidFill>
                <a:schemeClr val="tx1"/>
              </a:solidFill>
            </a:defRPr>
          </a:pPr>
          <a:r>
            <a:rPr lang="en-US" sz="1400" b="0" i="0" u="none" strike="noStrike" baseline="0">
              <a:solidFill>
                <a:schemeClr val="tx1"/>
              </a:solidFill>
              <a:latin typeface="Calibri" panose="020F0502020204030204"/>
            </a:rPr>
            <a:t>"Very Useful" Relative Rating</a:t>
          </a:r>
        </a:p>
      </cx:txPr>
    </cx:title>
    <cx:plotArea>
      <cx:plotAreaRegion>
        <cx:series layoutId="funnel" uniqueId="{E2CA5AB2-3D00-47A2-BD69-C1C38AABDD69}">
          <cx:tx>
            <cx:txData>
              <cx:f>_xlchart.v2.4</cx:f>
              <cx:v>Relative Rating</cx:v>
            </cx:txData>
          </cx:tx>
          <cx:spPr>
            <a:solidFill>
              <a:schemeClr val="bg1">
                <a:lumMod val="50000"/>
              </a:schemeClr>
            </a:solidFill>
            <a:ln>
              <a:solidFill>
                <a:schemeClr val="tx1"/>
              </a:solidFill>
            </a:ln>
          </cx:spPr>
          <cx:dataLabels>
            <cx:numFmt formatCode="#,##0.00" sourceLinked="0"/>
            <cx:txPr>
              <a:bodyPr spcFirstLastPara="1" vertOverflow="ellipsis" horzOverflow="overflow" wrap="square" lIns="0" tIns="0" rIns="0" bIns="0" anchor="ctr" anchorCtr="1"/>
              <a:lstStyle/>
              <a:p>
                <a:pPr algn="ctr" rtl="0">
                  <a:defRPr>
                    <a:solidFill>
                      <a:schemeClr val="tx1"/>
                    </a:solidFill>
                  </a:defRPr>
                </a:pPr>
                <a:endParaRPr lang="en-US" sz="900" b="0" i="0" u="none" strike="noStrike" baseline="0">
                  <a:solidFill>
                    <a:schemeClr val="tx1"/>
                  </a:solidFill>
                  <a:latin typeface="Calibri" panose="020F0502020204030204"/>
                </a:endParaRPr>
              </a:p>
            </cx:txPr>
            <cx:visibility seriesName="0" categoryName="0" value="1"/>
            <cx:separator>, </cx:separator>
          </cx:dataLabels>
          <cx:dataId val="0"/>
        </cx:series>
      </cx:plotAreaRegion>
      <cx:axis id="0">
        <cx:catScaling gapWidth="0.0599999987"/>
        <cx:tickLabels/>
        <cx:txPr>
          <a:bodyPr vertOverflow="overflow" horzOverflow="overflow" wrap="square" lIns="0" tIns="0" rIns="0" bIns="0"/>
          <a:lstStyle/>
          <a:p>
            <a:pPr algn="ctr" rtl="0">
              <a:defRPr sz="900" b="0" i="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en-US">
              <a:solidFill>
                <a:schemeClr val="tx1"/>
              </a:solidFill>
            </a:endParaRPr>
          </a:p>
        </cx:txPr>
      </cx:axis>
    </cx:plotArea>
  </cx:chart>
  <cx:spPr>
    <a:ln>
      <a:solidFill>
        <a:schemeClr val="tx1"/>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_xlchart.v2.6</cx:f>
      </cx:strDim>
      <cx:numDim type="val">
        <cx:f>_xlchart.v2.7</cx:f>
      </cx:numDim>
    </cx:data>
  </cx:chartData>
  <cx:chart>
    <cx:title pos="t" align="ctr" overlay="0">
      <cx:tx>
        <cx:txData>
          <cx:v>"Very Impactful" Relative Rating</cx:v>
        </cx:txData>
      </cx:tx>
      <cx:txPr>
        <a:bodyPr spcFirstLastPara="1" vertOverflow="ellipsis" horzOverflow="overflow" wrap="square" lIns="0" tIns="0" rIns="0" bIns="0" anchor="ctr" anchorCtr="1"/>
        <a:lstStyle/>
        <a:p>
          <a:pPr algn="ctr" rtl="0">
            <a:defRPr>
              <a:solidFill>
                <a:schemeClr val="tx1"/>
              </a:solidFill>
            </a:defRPr>
          </a:pPr>
          <a:r>
            <a:rPr lang="en-US" sz="1400" b="0" i="0" u="none" strike="noStrike" baseline="0">
              <a:solidFill>
                <a:schemeClr val="tx1"/>
              </a:solidFill>
              <a:latin typeface="Calibri" panose="020F0502020204030204"/>
            </a:rPr>
            <a:t>"Very Impactful" Relative Rating</a:t>
          </a:r>
        </a:p>
      </cx:txPr>
    </cx:title>
    <cx:plotArea>
      <cx:plotAreaRegion>
        <cx:series layoutId="funnel" uniqueId="{E2CA5AB2-3D00-47A2-BD69-C1C38AABDD69}">
          <cx:tx>
            <cx:txData>
              <cx:f>_xlchart.v2.8</cx:f>
              <cx:v>Relative Rating</cx:v>
            </cx:txData>
          </cx:tx>
          <cx:spPr>
            <a:solidFill>
              <a:schemeClr val="bg1">
                <a:lumMod val="50000"/>
              </a:schemeClr>
            </a:solidFill>
            <a:ln>
              <a:solidFill>
                <a:schemeClr val="tx1"/>
              </a:solidFill>
            </a:ln>
          </cx:spPr>
          <cx:dataLabels>
            <cx:numFmt formatCode="#,##0.00" sourceLinked="0"/>
            <cx:txPr>
              <a:bodyPr spcFirstLastPara="1" vertOverflow="ellipsis" horzOverflow="overflow" wrap="square" lIns="0" tIns="0" rIns="0" bIns="0" anchor="ctr" anchorCtr="1"/>
              <a:lstStyle/>
              <a:p>
                <a:pPr algn="ctr" rtl="0">
                  <a:defRPr>
                    <a:solidFill>
                      <a:schemeClr val="tx1"/>
                    </a:solidFill>
                  </a:defRPr>
                </a:pPr>
                <a:endParaRPr lang="en-US" sz="900" b="0" i="0" u="none" strike="noStrike" baseline="0">
                  <a:solidFill>
                    <a:schemeClr val="tx1"/>
                  </a:solidFill>
                  <a:latin typeface="Calibri" panose="020F0502020204030204"/>
                </a:endParaRPr>
              </a:p>
            </cx:txPr>
            <cx:visibility seriesName="0" categoryName="0" value="1"/>
            <cx:separator>, </cx:separator>
          </cx:dataLabels>
          <cx:dataId val="0"/>
        </cx:series>
      </cx:plotAreaRegion>
      <cx:axis id="0">
        <cx:catScaling gapWidth="0.0599999987"/>
        <cx:tickLabels/>
        <cx:txPr>
          <a:bodyPr vertOverflow="overflow" horzOverflow="overflow" wrap="square" lIns="0" tIns="0" rIns="0" bIns="0"/>
          <a:lstStyle/>
          <a:p>
            <a:pPr algn="ctr" rtl="0">
              <a:defRPr sz="900" b="0" i="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en-US">
              <a:solidFill>
                <a:schemeClr val="tx1"/>
              </a:solidFill>
            </a:endParaRPr>
          </a:p>
        </cx:txPr>
      </cx:axis>
    </cx:plotArea>
  </cx:chart>
  <cx:spPr>
    <a:ln>
      <a:solidFill>
        <a:schemeClr val="tx1"/>
      </a:solid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_xlchart.v2.9</cx:f>
      </cx:strDim>
      <cx:numDim type="val">
        <cx:f>_xlchart.v2.11</cx:f>
      </cx:numDim>
    </cx:data>
  </cx:chartData>
  <cx:chart>
    <cx:title pos="t" align="ctr" overlay="0">
      <cx:tx>
        <cx:txData>
          <cx:v>"Future Research" Relative Rating</cx:v>
        </cx:txData>
      </cx:tx>
      <cx:txPr>
        <a:bodyPr spcFirstLastPara="1" vertOverflow="ellipsis" horzOverflow="overflow" wrap="square" lIns="0" tIns="0" rIns="0" bIns="0" anchor="ctr" anchorCtr="1"/>
        <a:lstStyle/>
        <a:p>
          <a:pPr algn="ctr" rtl="0">
            <a:defRPr>
              <a:solidFill>
                <a:schemeClr val="tx1"/>
              </a:solidFill>
            </a:defRPr>
          </a:pPr>
          <a:r>
            <a:rPr lang="en-US" sz="1400" b="0" i="0" u="none" strike="noStrike" baseline="0">
              <a:solidFill>
                <a:schemeClr val="tx1"/>
              </a:solidFill>
              <a:latin typeface="Calibri" panose="020F0502020204030204"/>
            </a:rPr>
            <a:t>"Future Research" Relative Rating</a:t>
          </a:r>
        </a:p>
      </cx:txPr>
    </cx:title>
    <cx:plotArea>
      <cx:plotAreaRegion>
        <cx:series layoutId="funnel" uniqueId="{E2CA5AB2-3D00-47A2-BD69-C1C38AABDD69}">
          <cx:tx>
            <cx:txData>
              <cx:f>_xlchart.v2.10</cx:f>
              <cx:v>Relative Rating</cx:v>
            </cx:txData>
          </cx:tx>
          <cx:spPr>
            <a:solidFill>
              <a:schemeClr val="bg1">
                <a:lumMod val="50000"/>
              </a:schemeClr>
            </a:solidFill>
            <a:ln>
              <a:solidFill>
                <a:schemeClr val="tx1"/>
              </a:solidFill>
            </a:ln>
          </cx:spPr>
          <cx:dataLabels>
            <cx:numFmt formatCode="#,##0.00" sourceLinked="0"/>
            <cx:txPr>
              <a:bodyPr spcFirstLastPara="1" vertOverflow="ellipsis" horzOverflow="overflow" wrap="square" lIns="0" tIns="0" rIns="0" bIns="0" anchor="ctr" anchorCtr="1"/>
              <a:lstStyle/>
              <a:p>
                <a:pPr algn="ctr" rtl="0">
                  <a:defRPr>
                    <a:solidFill>
                      <a:schemeClr val="tx1"/>
                    </a:solidFill>
                  </a:defRPr>
                </a:pPr>
                <a:endParaRPr lang="en-US" sz="900" b="0" i="0" u="none" strike="noStrike" baseline="0">
                  <a:solidFill>
                    <a:schemeClr val="tx1"/>
                  </a:solidFill>
                  <a:latin typeface="Calibri" panose="020F0502020204030204"/>
                </a:endParaRPr>
              </a:p>
            </cx:txPr>
            <cx:visibility seriesName="0" categoryName="0" value="1"/>
            <cx:separator>, </cx:separator>
          </cx:dataLabels>
          <cx:dataId val="0"/>
        </cx:series>
      </cx:plotAreaRegion>
      <cx:axis id="0">
        <cx:catScaling gapWidth="0.0599999987"/>
        <cx:tickLabels/>
        <cx:txPr>
          <a:bodyPr vertOverflow="overflow" horzOverflow="overflow" wrap="square" lIns="0" tIns="0" rIns="0" bIns="0"/>
          <a:lstStyle/>
          <a:p>
            <a:pPr algn="ctr" rtl="0">
              <a:defRPr sz="900" b="0" i="0">
                <a:solidFill>
                  <a:schemeClr val="tx1"/>
                </a:solidFill>
                <a:latin typeface="Calibri" panose="020F0502020204030204" pitchFamily="34" charset="0"/>
                <a:ea typeface="Calibri" panose="020F0502020204030204" pitchFamily="34" charset="0"/>
                <a:cs typeface="Calibri" panose="020F0502020204030204" pitchFamily="34" charset="0"/>
              </a:defRPr>
            </a:pPr>
            <a:endParaRPr lang="en-US">
              <a:solidFill>
                <a:schemeClr val="tx1"/>
              </a:solidFill>
            </a:endParaRPr>
          </a:p>
        </cx:txPr>
      </cx:axis>
    </cx:plotArea>
  </cx:chart>
  <cx:spPr>
    <a:ln>
      <a:solidFill>
        <a:schemeClr val="tx1"/>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microsoft.com/office/2014/relationships/chartEx" Target="../charts/chartEx3.xml"/><Relationship Id="rId5" Type="http://schemas.microsoft.com/office/2014/relationships/chartEx" Target="../charts/chartEx2.xml"/><Relationship Id="rId4"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12</xdr:col>
      <xdr:colOff>3175</xdr:colOff>
      <xdr:row>1</xdr:row>
      <xdr:rowOff>6350</xdr:rowOff>
    </xdr:from>
    <xdr:to>
      <xdr:col>19</xdr:col>
      <xdr:colOff>307975</xdr:colOff>
      <xdr:row>21</xdr:row>
      <xdr:rowOff>82550</xdr:rowOff>
    </xdr:to>
    <xdr:graphicFrame macro="">
      <xdr:nvGraphicFramePr>
        <xdr:cNvPr id="4" name="Chart 3">
          <a:extLst>
            <a:ext uri="{FF2B5EF4-FFF2-40B4-BE49-F238E27FC236}">
              <a16:creationId xmlns:a16="http://schemas.microsoft.com/office/drawing/2014/main" id="{91273C56-94D6-0D48-63EA-EF24380C0F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23</xdr:row>
      <xdr:rowOff>0</xdr:rowOff>
    </xdr:from>
    <xdr:to>
      <xdr:col>19</xdr:col>
      <xdr:colOff>304800</xdr:colOff>
      <xdr:row>43</xdr:row>
      <xdr:rowOff>76200</xdr:rowOff>
    </xdr:to>
    <xdr:graphicFrame macro="">
      <xdr:nvGraphicFramePr>
        <xdr:cNvPr id="5" name="Chart 4">
          <a:extLst>
            <a:ext uri="{FF2B5EF4-FFF2-40B4-BE49-F238E27FC236}">
              <a16:creationId xmlns:a16="http://schemas.microsoft.com/office/drawing/2014/main" id="{1791A3A4-30F8-4102-8360-6C470DF929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45</xdr:row>
      <xdr:rowOff>0</xdr:rowOff>
    </xdr:from>
    <xdr:to>
      <xdr:col>19</xdr:col>
      <xdr:colOff>304800</xdr:colOff>
      <xdr:row>65</xdr:row>
      <xdr:rowOff>76200</xdr:rowOff>
    </xdr:to>
    <xdr:graphicFrame macro="">
      <xdr:nvGraphicFramePr>
        <xdr:cNvPr id="6" name="Chart 5">
          <a:extLst>
            <a:ext uri="{FF2B5EF4-FFF2-40B4-BE49-F238E27FC236}">
              <a16:creationId xmlns:a16="http://schemas.microsoft.com/office/drawing/2014/main" id="{A97B7667-C128-42AC-B63A-A8BCEC5C88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9525</xdr:colOff>
      <xdr:row>1</xdr:row>
      <xdr:rowOff>6350</xdr:rowOff>
    </xdr:from>
    <xdr:to>
      <xdr:col>31</xdr:col>
      <xdr:colOff>314325</xdr:colOff>
      <xdr:row>21</xdr:row>
      <xdr:rowOff>82550</xdr:rowOff>
    </xdr:to>
    <mc:AlternateContent xmlns:mc="http://schemas.openxmlformats.org/markup-compatibility/2006">
      <mc:Choice xmlns:cx2="http://schemas.microsoft.com/office/drawing/2015/10/21/chartex" Requires="cx2">
        <xdr:graphicFrame macro="">
          <xdr:nvGraphicFramePr>
            <xdr:cNvPr id="7" name="Chart 6">
              <a:extLst>
                <a:ext uri="{FF2B5EF4-FFF2-40B4-BE49-F238E27FC236}">
                  <a16:creationId xmlns:a16="http://schemas.microsoft.com/office/drawing/2014/main" id="{A28B4593-5638-D2B4-8BE7-B4F68162CF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5449550" y="149225"/>
              <a:ext cx="4371975" cy="29337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24</xdr:col>
      <xdr:colOff>0</xdr:colOff>
      <xdr:row>23</xdr:row>
      <xdr:rowOff>0</xdr:rowOff>
    </xdr:from>
    <xdr:to>
      <xdr:col>31</xdr:col>
      <xdr:colOff>304800</xdr:colOff>
      <xdr:row>43</xdr:row>
      <xdr:rowOff>76200</xdr:rowOff>
    </xdr:to>
    <mc:AlternateContent xmlns:mc="http://schemas.openxmlformats.org/markup-compatibility/2006">
      <mc:Choice xmlns:cx2="http://schemas.microsoft.com/office/drawing/2015/10/21/chartex" Requires="cx2">
        <xdr:graphicFrame macro="">
          <xdr:nvGraphicFramePr>
            <xdr:cNvPr id="8" name="Chart 7">
              <a:extLst>
                <a:ext uri="{FF2B5EF4-FFF2-40B4-BE49-F238E27FC236}">
                  <a16:creationId xmlns:a16="http://schemas.microsoft.com/office/drawing/2014/main" id="{9604E549-934E-4A65-ADAF-6B417AC3F21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5440025" y="3286125"/>
              <a:ext cx="4371975" cy="29337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24</xdr:col>
      <xdr:colOff>0</xdr:colOff>
      <xdr:row>45</xdr:row>
      <xdr:rowOff>0</xdr:rowOff>
    </xdr:from>
    <xdr:to>
      <xdr:col>31</xdr:col>
      <xdr:colOff>304800</xdr:colOff>
      <xdr:row>65</xdr:row>
      <xdr:rowOff>76200</xdr:rowOff>
    </xdr:to>
    <mc:AlternateContent xmlns:mc="http://schemas.openxmlformats.org/markup-compatibility/2006">
      <mc:Choice xmlns:cx2="http://schemas.microsoft.com/office/drawing/2015/10/21/chartex" Requires="cx2">
        <xdr:graphicFrame macro="">
          <xdr:nvGraphicFramePr>
            <xdr:cNvPr id="9" name="Chart 8">
              <a:extLst>
                <a:ext uri="{FF2B5EF4-FFF2-40B4-BE49-F238E27FC236}">
                  <a16:creationId xmlns:a16="http://schemas.microsoft.com/office/drawing/2014/main" id="{907ECEAC-2612-4038-94B3-0A116A52BE0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5440025" y="6429375"/>
              <a:ext cx="4371975" cy="29337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58D0D-E88F-4946-993E-91BB6CC956C8}">
  <dimension ref="A1:A2"/>
  <sheetViews>
    <sheetView workbookViewId="0">
      <selection activeCell="G8" sqref="G8"/>
    </sheetView>
  </sheetViews>
  <sheetFormatPr defaultRowHeight="15" x14ac:dyDescent="0.25"/>
  <sheetData>
    <row r="1" spans="1:1" x14ac:dyDescent="0.25">
      <c r="A1" t="s">
        <v>251</v>
      </c>
    </row>
    <row r="2" spans="1:1" x14ac:dyDescent="0.25">
      <c r="A2" t="s">
        <v>252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3418D-91C9-49F2-967D-357DE26D8455}">
  <dimension ref="A1:I45"/>
  <sheetViews>
    <sheetView workbookViewId="0">
      <selection activeCell="H1" sqref="H1"/>
    </sheetView>
  </sheetViews>
  <sheetFormatPr defaultColWidth="8.7109375" defaultRowHeight="11.25" x14ac:dyDescent="0.2"/>
  <cols>
    <col min="1" max="1" width="23.28515625" style="1" bestFit="1" customWidth="1"/>
    <col min="2" max="2" width="13.5703125" style="1" customWidth="1"/>
    <col min="3" max="8" width="22.28515625" style="1" customWidth="1"/>
    <col min="9" max="9" width="57.85546875" style="1" customWidth="1"/>
    <col min="10" max="16384" width="8.7109375" style="1"/>
  </cols>
  <sheetData>
    <row r="1" spans="1:9" ht="21" customHeight="1" x14ac:dyDescent="0.2">
      <c r="A1" s="26" t="s">
        <v>38</v>
      </c>
      <c r="B1" s="27" t="s">
        <v>35</v>
      </c>
      <c r="C1" s="28"/>
      <c r="D1" s="28"/>
      <c r="E1" s="28"/>
      <c r="F1" s="29"/>
    </row>
    <row r="2" spans="1:9" x14ac:dyDescent="0.2">
      <c r="A2" s="26"/>
      <c r="B2" s="9" t="s">
        <v>39</v>
      </c>
      <c r="C2" s="10"/>
      <c r="D2" s="10"/>
      <c r="E2" s="10"/>
      <c r="F2" s="11"/>
    </row>
    <row r="3" spans="1:9" x14ac:dyDescent="0.2">
      <c r="A3" s="26"/>
      <c r="B3" s="9" t="s">
        <v>36</v>
      </c>
      <c r="C3" s="10"/>
      <c r="D3" s="10"/>
      <c r="E3" s="10"/>
      <c r="F3" s="11"/>
    </row>
    <row r="4" spans="1:9" x14ac:dyDescent="0.2">
      <c r="A4" s="26"/>
      <c r="B4" s="12" t="s">
        <v>37</v>
      </c>
      <c r="C4" s="13"/>
      <c r="D4" s="13"/>
      <c r="E4" s="13"/>
      <c r="F4" s="14"/>
    </row>
    <row r="5" spans="1:9" x14ac:dyDescent="0.2">
      <c r="A5" s="8"/>
    </row>
    <row r="6" spans="1:9" ht="12.75" x14ac:dyDescent="0.2">
      <c r="A6" s="15" t="s">
        <v>33</v>
      </c>
      <c r="B6" s="32" t="s">
        <v>34</v>
      </c>
      <c r="C6" s="32"/>
      <c r="D6" s="8"/>
    </row>
    <row r="7" spans="1:9" ht="78.75" x14ac:dyDescent="0.2">
      <c r="A7" s="6" t="s">
        <v>6</v>
      </c>
      <c r="B7" s="6" t="s">
        <v>7</v>
      </c>
      <c r="C7" s="7" t="s">
        <v>26</v>
      </c>
      <c r="D7" s="7" t="s">
        <v>27</v>
      </c>
      <c r="E7" s="7" t="s">
        <v>28</v>
      </c>
      <c r="F7" s="7" t="s">
        <v>27</v>
      </c>
      <c r="G7" s="7" t="s">
        <v>29</v>
      </c>
      <c r="H7" s="7" t="s">
        <v>27</v>
      </c>
      <c r="I7" s="7" t="s">
        <v>24</v>
      </c>
    </row>
    <row r="8" spans="1:9" x14ac:dyDescent="0.2">
      <c r="A8" s="3" t="s">
        <v>8</v>
      </c>
      <c r="B8" s="3" t="s">
        <v>0</v>
      </c>
      <c r="C8" s="3"/>
      <c r="D8" s="2"/>
      <c r="E8" s="3"/>
      <c r="F8" s="2"/>
      <c r="G8" s="3"/>
      <c r="H8" s="2"/>
      <c r="I8" s="4"/>
    </row>
    <row r="9" spans="1:9" x14ac:dyDescent="0.2">
      <c r="A9" s="3" t="s">
        <v>9</v>
      </c>
      <c r="B9" s="3" t="s">
        <v>1</v>
      </c>
      <c r="C9" s="3"/>
      <c r="D9" s="2"/>
      <c r="E9" s="3"/>
      <c r="F9" s="2"/>
      <c r="G9" s="3"/>
      <c r="H9" s="2"/>
      <c r="I9" s="4"/>
    </row>
    <row r="10" spans="1:9" x14ac:dyDescent="0.2">
      <c r="A10" s="3" t="s">
        <v>10</v>
      </c>
      <c r="B10" s="3" t="s">
        <v>2</v>
      </c>
      <c r="C10" s="3"/>
      <c r="D10" s="2"/>
      <c r="E10" s="3"/>
      <c r="F10" s="2"/>
      <c r="G10" s="3"/>
      <c r="H10" s="2"/>
      <c r="I10" s="4"/>
    </row>
    <row r="11" spans="1:9" x14ac:dyDescent="0.2">
      <c r="A11" s="3" t="s">
        <v>11</v>
      </c>
      <c r="B11" s="3" t="s">
        <v>3</v>
      </c>
      <c r="C11" s="3"/>
      <c r="D11" s="2"/>
      <c r="E11" s="3"/>
      <c r="F11" s="2"/>
      <c r="G11" s="3"/>
      <c r="H11" s="2"/>
      <c r="I11" s="4"/>
    </row>
    <row r="12" spans="1:9" x14ac:dyDescent="0.2">
      <c r="A12" s="3" t="s">
        <v>12</v>
      </c>
      <c r="B12" s="3" t="s">
        <v>4</v>
      </c>
      <c r="C12" s="3"/>
      <c r="D12" s="2"/>
      <c r="E12" s="3"/>
      <c r="F12" s="2"/>
      <c r="G12" s="3"/>
      <c r="H12" s="2"/>
      <c r="I12" s="4"/>
    </row>
    <row r="13" spans="1:9" x14ac:dyDescent="0.2">
      <c r="A13" s="3" t="s">
        <v>13</v>
      </c>
      <c r="B13" s="3" t="s">
        <v>5</v>
      </c>
      <c r="C13" s="3"/>
      <c r="D13" s="2"/>
      <c r="E13" s="3"/>
      <c r="F13" s="2"/>
      <c r="G13" s="3"/>
      <c r="H13" s="2"/>
      <c r="I13" s="4"/>
    </row>
    <row r="14" spans="1:9" x14ac:dyDescent="0.2">
      <c r="A14" s="33" t="s">
        <v>25</v>
      </c>
      <c r="B14" s="33"/>
      <c r="C14" s="33"/>
      <c r="D14" s="33"/>
      <c r="E14" s="33"/>
      <c r="F14" s="33"/>
      <c r="G14" s="33"/>
      <c r="H14" s="33"/>
      <c r="I14" s="33"/>
    </row>
    <row r="15" spans="1:9" s="5" customFormat="1" ht="50.1" customHeight="1" x14ac:dyDescent="0.25">
      <c r="A15" s="30" t="s">
        <v>23</v>
      </c>
      <c r="B15" s="30"/>
      <c r="C15" s="30"/>
      <c r="D15" s="30"/>
      <c r="E15" s="31"/>
      <c r="F15" s="31"/>
      <c r="G15" s="31"/>
      <c r="H15" s="31"/>
      <c r="I15" s="31"/>
    </row>
    <row r="16" spans="1:9" s="5" customFormat="1" ht="50.1" customHeight="1" x14ac:dyDescent="0.25">
      <c r="A16" s="30" t="s">
        <v>30</v>
      </c>
      <c r="B16" s="30"/>
      <c r="C16" s="30"/>
      <c r="D16" s="30"/>
      <c r="E16" s="31"/>
      <c r="F16" s="31"/>
      <c r="G16" s="31"/>
      <c r="H16" s="31"/>
      <c r="I16" s="31"/>
    </row>
    <row r="17" spans="1:9" ht="50.1" customHeight="1" x14ac:dyDescent="0.2">
      <c r="A17" s="30" t="s">
        <v>31</v>
      </c>
      <c r="B17" s="30"/>
      <c r="C17" s="30"/>
      <c r="D17" s="30"/>
      <c r="E17" s="31"/>
      <c r="F17" s="31"/>
      <c r="G17" s="31"/>
      <c r="H17" s="31"/>
      <c r="I17" s="31"/>
    </row>
    <row r="18" spans="1:9" ht="50.1" customHeight="1" x14ac:dyDescent="0.2">
      <c r="A18" s="30" t="s">
        <v>32</v>
      </c>
      <c r="B18" s="30"/>
      <c r="C18" s="30"/>
      <c r="D18" s="30"/>
      <c r="E18" s="31"/>
      <c r="F18" s="31"/>
      <c r="G18" s="31"/>
      <c r="H18" s="31"/>
      <c r="I18" s="31"/>
    </row>
    <row r="35" spans="1:1" x14ac:dyDescent="0.2">
      <c r="A35" s="1" t="s">
        <v>20</v>
      </c>
    </row>
    <row r="36" spans="1:1" x14ac:dyDescent="0.2">
      <c r="A36" s="1" t="s">
        <v>21</v>
      </c>
    </row>
    <row r="37" spans="1:1" x14ac:dyDescent="0.2">
      <c r="A37" s="1" t="s">
        <v>22</v>
      </c>
    </row>
    <row r="39" spans="1:1" x14ac:dyDescent="0.2">
      <c r="A39" s="1" t="s">
        <v>14</v>
      </c>
    </row>
    <row r="40" spans="1:1" x14ac:dyDescent="0.2">
      <c r="A40" s="1" t="s">
        <v>15</v>
      </c>
    </row>
    <row r="41" spans="1:1" x14ac:dyDescent="0.2">
      <c r="A41" s="1" t="s">
        <v>16</v>
      </c>
    </row>
    <row r="43" spans="1:1" x14ac:dyDescent="0.2">
      <c r="A43" s="1" t="s">
        <v>17</v>
      </c>
    </row>
    <row r="44" spans="1:1" x14ac:dyDescent="0.2">
      <c r="A44" s="1" t="s">
        <v>18</v>
      </c>
    </row>
    <row r="45" spans="1:1" x14ac:dyDescent="0.2">
      <c r="A45" s="1" t="s">
        <v>19</v>
      </c>
    </row>
  </sheetData>
  <mergeCells count="12">
    <mergeCell ref="A1:A4"/>
    <mergeCell ref="B1:F1"/>
    <mergeCell ref="A18:D18"/>
    <mergeCell ref="E18:I18"/>
    <mergeCell ref="B6:C6"/>
    <mergeCell ref="A15:D15"/>
    <mergeCell ref="A16:D16"/>
    <mergeCell ref="E15:I15"/>
    <mergeCell ref="E16:I16"/>
    <mergeCell ref="A14:I14"/>
    <mergeCell ref="A17:D17"/>
    <mergeCell ref="E17:I17"/>
  </mergeCells>
  <dataValidations count="3">
    <dataValidation type="list" allowBlank="1" showInputMessage="1" showErrorMessage="1" sqref="C8:C13" xr:uid="{82B676CD-6358-44BE-948D-A9D6853BE5A6}">
      <formula1>app</formula1>
    </dataValidation>
    <dataValidation type="list" allowBlank="1" showInputMessage="1" showErrorMessage="1" sqref="E8:E13" xr:uid="{455EA280-19FC-4030-95BE-39AE962EB6DF}">
      <formula1>impact</formula1>
    </dataValidation>
    <dataValidation type="list" allowBlank="1" showInputMessage="1" showErrorMessage="1" sqref="G8:G13" xr:uid="{94E892CB-FA6B-4C85-A421-C464360AEF26}">
      <formula1>research</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BCDD0-6D50-4FA7-8764-696F6E3A758B}">
  <dimension ref="A3:AH31"/>
  <sheetViews>
    <sheetView tabSelected="1" topLeftCell="G27" zoomScale="120" zoomScaleNormal="120" workbookViewId="0">
      <selection activeCell="L37" sqref="L37"/>
    </sheetView>
  </sheetViews>
  <sheetFormatPr defaultColWidth="8.7109375" defaultRowHeight="11.25" x14ac:dyDescent="0.2"/>
  <cols>
    <col min="1" max="1" width="23.28515625" style="1" bestFit="1" customWidth="1"/>
    <col min="2" max="2" width="8.5703125" style="1" bestFit="1" customWidth="1"/>
    <col min="3" max="3" width="11.42578125" style="1" bestFit="1" customWidth="1"/>
    <col min="4" max="4" width="9.140625" style="1" bestFit="1" customWidth="1"/>
    <col min="5" max="7" width="8.7109375" style="1"/>
    <col min="8" max="9" width="10.85546875" style="1" customWidth="1"/>
    <col min="10" max="10" width="9.42578125" style="1" customWidth="1"/>
    <col min="11" max="22" width="8.7109375" style="1"/>
    <col min="23" max="23" width="8.5703125" style="1" bestFit="1" customWidth="1"/>
    <col min="24" max="16384" width="8.7109375" style="1"/>
  </cols>
  <sheetData>
    <row r="3" spans="1:34" x14ac:dyDescent="0.2">
      <c r="A3" s="20" t="s">
        <v>246</v>
      </c>
      <c r="AH3" s="25"/>
    </row>
    <row r="4" spans="1:34" x14ac:dyDescent="0.2">
      <c r="B4" s="21" t="s">
        <v>22</v>
      </c>
      <c r="C4" s="21" t="s">
        <v>21</v>
      </c>
      <c r="D4" s="21" t="s">
        <v>20</v>
      </c>
      <c r="H4" s="21" t="str">
        <f>B4</f>
        <v>Not Useful</v>
      </c>
      <c r="I4" s="21" t="str">
        <f>C4</f>
        <v>Possibly Useful</v>
      </c>
      <c r="J4" s="21" t="str">
        <f>D4</f>
        <v>Very Useful</v>
      </c>
      <c r="V4" s="21" t="s">
        <v>20</v>
      </c>
      <c r="W4" s="1" t="s">
        <v>249</v>
      </c>
    </row>
    <row r="5" spans="1:34" x14ac:dyDescent="0.2">
      <c r="A5" s="1" t="s">
        <v>10</v>
      </c>
      <c r="B5" s="21">
        <f>COUNTIFS('responses a'!$A:$A,$A5,'responses a'!$C:$C,B$4)</f>
        <v>0</v>
      </c>
      <c r="C5" s="21">
        <f>COUNTIFS('responses a'!$A:$A,$A5,'responses a'!$C:$C,C$4)</f>
        <v>6</v>
      </c>
      <c r="D5" s="21">
        <f>COUNTIFS('responses a'!$A:$A,$A5,'responses a'!$C:$C,D$4)</f>
        <v>5</v>
      </c>
      <c r="E5" s="1">
        <f>SUM(B5:D5)</f>
        <v>11</v>
      </c>
      <c r="G5" s="1" t="str">
        <f>A5</f>
        <v>ATV-mounted Skid Sprayer</v>
      </c>
      <c r="H5" s="22">
        <f t="shared" ref="H5:J10" si="0">B5/$E5</f>
        <v>0</v>
      </c>
      <c r="I5" s="22">
        <f t="shared" si="0"/>
        <v>0.54545454545454541</v>
      </c>
      <c r="J5" s="22">
        <f t="shared" si="0"/>
        <v>0.45454545454545453</v>
      </c>
      <c r="K5" s="23">
        <f>SUM(H5:J5)</f>
        <v>1</v>
      </c>
      <c r="U5" s="1" t="s">
        <v>250</v>
      </c>
      <c r="V5" s="24">
        <v>0.7</v>
      </c>
      <c r="W5" s="19">
        <f t="shared" ref="W5:W10" si="1">V5/SUM($V$5:$V$10)</f>
        <v>0.24548352816153027</v>
      </c>
    </row>
    <row r="6" spans="1:34" x14ac:dyDescent="0.2">
      <c r="A6" s="1" t="s">
        <v>13</v>
      </c>
      <c r="B6" s="21">
        <f>COUNTIFS('responses a'!$A:$A,$A6,'responses a'!$C:$C,B$4)</f>
        <v>2</v>
      </c>
      <c r="C6" s="21">
        <f>COUNTIFS('responses a'!$A:$A,$A6,'responses a'!$C:$C,C$4)</f>
        <v>4</v>
      </c>
      <c r="D6" s="21">
        <f>COUNTIFS('responses a'!$A:$A,$A6,'responses a'!$C:$C,D$4)</f>
        <v>3</v>
      </c>
      <c r="E6" s="1">
        <f t="shared" ref="E6:E10" si="2">SUM(B6:D6)</f>
        <v>9</v>
      </c>
      <c r="G6" s="1" t="str">
        <f t="shared" ref="G6:G10" si="3">A6</f>
        <v>Georgia DOT Road Brine Truck</v>
      </c>
      <c r="H6" s="22">
        <f t="shared" si="0"/>
        <v>0.22222222222222221</v>
      </c>
      <c r="I6" s="22">
        <f t="shared" si="0"/>
        <v>0.44444444444444442</v>
      </c>
      <c r="J6" s="22">
        <f t="shared" si="0"/>
        <v>0.33333333333333331</v>
      </c>
      <c r="K6" s="23">
        <f t="shared" ref="K6:K10" si="4">SUM(H6:J6)</f>
        <v>1</v>
      </c>
      <c r="U6" s="1" t="s">
        <v>9</v>
      </c>
      <c r="V6" s="24">
        <v>0.54545454545454541</v>
      </c>
      <c r="W6" s="19">
        <f t="shared" si="1"/>
        <v>0.1912858660998937</v>
      </c>
    </row>
    <row r="7" spans="1:34" x14ac:dyDescent="0.2">
      <c r="A7" s="1" t="s">
        <v>12</v>
      </c>
      <c r="B7" s="21">
        <f>COUNTIFS('responses a'!$A:$A,$A7,'responses a'!$C:$C,B$4)</f>
        <v>0</v>
      </c>
      <c r="C7" s="21">
        <f>COUNTIFS('responses a'!$A:$A,$A7,'responses a'!$C:$C,C$4)</f>
        <v>3</v>
      </c>
      <c r="D7" s="21">
        <f>COUNTIFS('responses a'!$A:$A,$A7,'responses a'!$C:$C,D$4)</f>
        <v>7</v>
      </c>
      <c r="E7" s="1">
        <f t="shared" si="2"/>
        <v>10</v>
      </c>
      <c r="G7" s="1" t="s">
        <v>250</v>
      </c>
      <c r="H7" s="22">
        <f t="shared" si="0"/>
        <v>0</v>
      </c>
      <c r="I7" s="22">
        <f t="shared" si="0"/>
        <v>0.3</v>
      </c>
      <c r="J7" s="22">
        <f t="shared" si="0"/>
        <v>0.7</v>
      </c>
      <c r="K7" s="23">
        <f t="shared" si="4"/>
        <v>1</v>
      </c>
      <c r="U7" s="1" t="s">
        <v>10</v>
      </c>
      <c r="V7" s="24">
        <v>0.45454545454545453</v>
      </c>
      <c r="W7" s="19">
        <f t="shared" si="1"/>
        <v>0.1594048884165781</v>
      </c>
    </row>
    <row r="8" spans="1:34" x14ac:dyDescent="0.2">
      <c r="A8" s="1" t="s">
        <v>11</v>
      </c>
      <c r="B8" s="21">
        <f>COUNTIFS('responses a'!$A:$A,$A8,'responses a'!$C:$C,B$4)</f>
        <v>1</v>
      </c>
      <c r="C8" s="21">
        <f>COUNTIFS('responses a'!$A:$A,$A8,'responses a'!$C:$C,C$4)</f>
        <v>6</v>
      </c>
      <c r="D8" s="21">
        <f>COUNTIFS('responses a'!$A:$A,$A8,'responses a'!$C:$C,D$4)</f>
        <v>4</v>
      </c>
      <c r="E8" s="1">
        <f t="shared" si="2"/>
        <v>11</v>
      </c>
      <c r="G8" s="1" t="str">
        <f t="shared" si="3"/>
        <v>John Deere Tractor w/Slimline Sprayer</v>
      </c>
      <c r="H8" s="22">
        <f t="shared" si="0"/>
        <v>9.0909090909090912E-2</v>
      </c>
      <c r="I8" s="22">
        <f t="shared" si="0"/>
        <v>0.54545454545454541</v>
      </c>
      <c r="J8" s="22">
        <f t="shared" si="0"/>
        <v>0.36363636363636365</v>
      </c>
      <c r="K8" s="23">
        <f t="shared" si="4"/>
        <v>1</v>
      </c>
      <c r="U8" s="1" t="s">
        <v>8</v>
      </c>
      <c r="V8" s="24">
        <v>0.45454545454545453</v>
      </c>
      <c r="W8" s="19">
        <f t="shared" si="1"/>
        <v>0.1594048884165781</v>
      </c>
    </row>
    <row r="9" spans="1:34" x14ac:dyDescent="0.2">
      <c r="A9" s="1" t="s">
        <v>9</v>
      </c>
      <c r="B9" s="21">
        <f>COUNTIFS('responses a'!$A:$A,$A9,'responses a'!$C:$C,B$4)</f>
        <v>0</v>
      </c>
      <c r="C9" s="21">
        <f>COUNTIFS('responses a'!$A:$A,$A9,'responses a'!$C:$C,C$4)</f>
        <v>5</v>
      </c>
      <c r="D9" s="21">
        <f>COUNTIFS('responses a'!$A:$A,$A9,'responses a'!$C:$C,D$4)</f>
        <v>6</v>
      </c>
      <c r="E9" s="1">
        <f t="shared" si="2"/>
        <v>11</v>
      </c>
      <c r="G9" s="1" t="str">
        <f t="shared" si="3"/>
        <v>Truck-towed Nurse Tank Sprayer</v>
      </c>
      <c r="H9" s="22">
        <f t="shared" si="0"/>
        <v>0</v>
      </c>
      <c r="I9" s="22">
        <f t="shared" si="0"/>
        <v>0.45454545454545453</v>
      </c>
      <c r="J9" s="22">
        <f t="shared" si="0"/>
        <v>0.54545454545454541</v>
      </c>
      <c r="K9" s="23">
        <f t="shared" si="4"/>
        <v>1</v>
      </c>
      <c r="U9" s="1" t="s">
        <v>11</v>
      </c>
      <c r="V9" s="24">
        <v>0.36363636363636365</v>
      </c>
      <c r="W9" s="19">
        <f t="shared" si="1"/>
        <v>0.1275239107332625</v>
      </c>
    </row>
    <row r="10" spans="1:34" x14ac:dyDescent="0.2">
      <c r="A10" s="1" t="s">
        <v>8</v>
      </c>
      <c r="B10" s="21">
        <f>COUNTIFS('responses a'!$A:$A,$A10,'responses a'!$C:$C,B$4)</f>
        <v>1</v>
      </c>
      <c r="C10" s="21">
        <f>COUNTIFS('responses a'!$A:$A,$A10,'responses a'!$C:$C,C$4)</f>
        <v>5</v>
      </c>
      <c r="D10" s="21">
        <f>COUNTIFS('responses a'!$A:$A,$A10,'responses a'!$C:$C,D$4)</f>
        <v>5</v>
      </c>
      <c r="E10" s="1">
        <f t="shared" si="2"/>
        <v>11</v>
      </c>
      <c r="G10" s="1" t="str">
        <f t="shared" si="3"/>
        <v>Truck-towed Turf Sprayer</v>
      </c>
      <c r="H10" s="22">
        <f t="shared" si="0"/>
        <v>9.0909090909090912E-2</v>
      </c>
      <c r="I10" s="22">
        <f t="shared" si="0"/>
        <v>0.45454545454545453</v>
      </c>
      <c r="J10" s="22">
        <f t="shared" si="0"/>
        <v>0.45454545454545453</v>
      </c>
      <c r="K10" s="23">
        <f t="shared" si="4"/>
        <v>1</v>
      </c>
      <c r="U10" s="1" t="s">
        <v>13</v>
      </c>
      <c r="V10" s="24">
        <v>0.33333333333333331</v>
      </c>
      <c r="W10" s="19">
        <f t="shared" si="1"/>
        <v>0.11689691817215728</v>
      </c>
    </row>
    <row r="11" spans="1:34" x14ac:dyDescent="0.2">
      <c r="B11" s="21"/>
      <c r="C11" s="21"/>
      <c r="D11" s="21"/>
    </row>
    <row r="12" spans="1:34" x14ac:dyDescent="0.2">
      <c r="B12" s="21"/>
      <c r="C12" s="21"/>
      <c r="D12" s="21"/>
    </row>
    <row r="13" spans="1:34" x14ac:dyDescent="0.2">
      <c r="A13" s="20" t="s">
        <v>247</v>
      </c>
      <c r="B13" s="21"/>
      <c r="C13" s="21"/>
      <c r="D13" s="21"/>
    </row>
    <row r="14" spans="1:34" x14ac:dyDescent="0.2">
      <c r="B14" s="21" t="s">
        <v>16</v>
      </c>
      <c r="C14" s="21" t="s">
        <v>15</v>
      </c>
      <c r="D14" s="21" t="s">
        <v>14</v>
      </c>
      <c r="H14" s="21" t="str">
        <f>B14</f>
        <v>Not Impactful</v>
      </c>
      <c r="I14" s="21" t="str">
        <f>C14</f>
        <v>Possibly Impactful</v>
      </c>
      <c r="J14" s="21" t="str">
        <f>D14</f>
        <v>Very Impactful</v>
      </c>
    </row>
    <row r="15" spans="1:34" x14ac:dyDescent="0.2">
      <c r="A15" s="1" t="s">
        <v>10</v>
      </c>
      <c r="B15" s="21">
        <f>COUNTIFS('responses a'!$A:$A,$A15,'responses a'!$E:$E,B$14)</f>
        <v>0</v>
      </c>
      <c r="C15" s="21">
        <f>COUNTIFS('responses a'!$A:$A,$A15,'responses a'!$E:$E,C$14)</f>
        <v>8</v>
      </c>
      <c r="D15" s="21">
        <f>COUNTIFS('responses a'!$A:$A,$A15,'responses a'!$E:$E,D$14)</f>
        <v>3</v>
      </c>
      <c r="E15" s="1">
        <f>SUM(B15:D15)</f>
        <v>11</v>
      </c>
      <c r="G15" s="1" t="str">
        <f>A15</f>
        <v>ATV-mounted Skid Sprayer</v>
      </c>
      <c r="H15" s="22">
        <f t="shared" ref="H15:J20" si="5">B15/$E15</f>
        <v>0</v>
      </c>
      <c r="I15" s="22">
        <f t="shared" si="5"/>
        <v>0.72727272727272729</v>
      </c>
      <c r="J15" s="22">
        <f t="shared" si="5"/>
        <v>0.27272727272727271</v>
      </c>
      <c r="K15" s="23">
        <f>SUM(H15:J15)</f>
        <v>1</v>
      </c>
      <c r="V15" s="1" t="s">
        <v>14</v>
      </c>
      <c r="W15" s="1" t="s">
        <v>249</v>
      </c>
    </row>
    <row r="16" spans="1:34" x14ac:dyDescent="0.2">
      <c r="A16" s="1" t="s">
        <v>13</v>
      </c>
      <c r="B16" s="21">
        <f>COUNTIFS('responses a'!$A:$A,$A16,'responses a'!$E:$E,B$14)</f>
        <v>1</v>
      </c>
      <c r="C16" s="21">
        <f>COUNTIFS('responses a'!$A:$A,$A16,'responses a'!$E:$E,C$14)</f>
        <v>6</v>
      </c>
      <c r="D16" s="21">
        <f>COUNTIFS('responses a'!$A:$A,$A16,'responses a'!$E:$E,D$14)</f>
        <v>2</v>
      </c>
      <c r="E16" s="1">
        <f t="shared" ref="E16:E20" si="6">SUM(B16:D16)</f>
        <v>9</v>
      </c>
      <c r="G16" s="1" t="str">
        <f t="shared" ref="G16:G20" si="7">A16</f>
        <v>Georgia DOT Road Brine Truck</v>
      </c>
      <c r="H16" s="22">
        <f t="shared" si="5"/>
        <v>0.1111111111111111</v>
      </c>
      <c r="I16" s="22">
        <f t="shared" si="5"/>
        <v>0.66666666666666663</v>
      </c>
      <c r="J16" s="22">
        <f t="shared" si="5"/>
        <v>0.22222222222222221</v>
      </c>
      <c r="K16" s="23">
        <f t="shared" ref="K16:K20" si="8">SUM(H16:J16)</f>
        <v>0.99999999999999989</v>
      </c>
      <c r="U16" s="1" t="s">
        <v>250</v>
      </c>
      <c r="V16" s="1">
        <v>0.5</v>
      </c>
      <c r="W16" s="19">
        <f t="shared" ref="W16:W21" si="9">V16/SUM($V$16:$V$21)</f>
        <v>0.22969837587006958</v>
      </c>
    </row>
    <row r="17" spans="1:23" x14ac:dyDescent="0.2">
      <c r="A17" s="1" t="s">
        <v>12</v>
      </c>
      <c r="B17" s="21">
        <f>COUNTIFS('responses a'!$A:$A,$A17,'responses a'!$E:$E,B$14)</f>
        <v>0</v>
      </c>
      <c r="C17" s="21">
        <f>COUNTIFS('responses a'!$A:$A,$A17,'responses a'!$E:$E,C$14)</f>
        <v>5</v>
      </c>
      <c r="D17" s="21">
        <f>COUNTIFS('responses a'!$A:$A,$A17,'responses a'!$E:$E,D$14)</f>
        <v>5</v>
      </c>
      <c r="E17" s="1">
        <f t="shared" si="6"/>
        <v>10</v>
      </c>
      <c r="G17" s="1" t="s">
        <v>250</v>
      </c>
      <c r="H17" s="22">
        <f t="shared" si="5"/>
        <v>0</v>
      </c>
      <c r="I17" s="22">
        <f t="shared" si="5"/>
        <v>0.5</v>
      </c>
      <c r="J17" s="22">
        <f t="shared" si="5"/>
        <v>0.5</v>
      </c>
      <c r="K17" s="23">
        <f t="shared" si="8"/>
        <v>1</v>
      </c>
      <c r="U17" s="1" t="s">
        <v>9</v>
      </c>
      <c r="V17" s="1">
        <v>0.45454545454545453</v>
      </c>
      <c r="W17" s="19">
        <f t="shared" si="9"/>
        <v>0.20881670533642691</v>
      </c>
    </row>
    <row r="18" spans="1:23" x14ac:dyDescent="0.2">
      <c r="A18" s="1" t="s">
        <v>11</v>
      </c>
      <c r="B18" s="21">
        <f>COUNTIFS('responses a'!$A:$A,$A18,'responses a'!$E:$E,B$14)</f>
        <v>1</v>
      </c>
      <c r="C18" s="21">
        <f>COUNTIFS('responses a'!$A:$A,$A18,'responses a'!$E:$E,C$14)</f>
        <v>7</v>
      </c>
      <c r="D18" s="21">
        <f>COUNTIFS('responses a'!$A:$A,$A18,'responses a'!$E:$E,D$14)</f>
        <v>3</v>
      </c>
      <c r="E18" s="1">
        <f t="shared" si="6"/>
        <v>11</v>
      </c>
      <c r="G18" s="1" t="str">
        <f t="shared" si="7"/>
        <v>John Deere Tractor w/Slimline Sprayer</v>
      </c>
      <c r="H18" s="22">
        <f t="shared" si="5"/>
        <v>9.0909090909090912E-2</v>
      </c>
      <c r="I18" s="22">
        <f t="shared" si="5"/>
        <v>0.63636363636363635</v>
      </c>
      <c r="J18" s="22">
        <f t="shared" si="5"/>
        <v>0.27272727272727271</v>
      </c>
      <c r="K18" s="23">
        <f t="shared" si="8"/>
        <v>1</v>
      </c>
      <c r="U18" s="1" t="s">
        <v>8</v>
      </c>
      <c r="V18" s="1">
        <v>0.45454545454545453</v>
      </c>
      <c r="W18" s="19">
        <f t="shared" si="9"/>
        <v>0.20881670533642691</v>
      </c>
    </row>
    <row r="19" spans="1:23" x14ac:dyDescent="0.2">
      <c r="A19" s="1" t="s">
        <v>9</v>
      </c>
      <c r="B19" s="21">
        <f>COUNTIFS('responses a'!$A:$A,$A19,'responses a'!$E:$E,B$14)</f>
        <v>0</v>
      </c>
      <c r="C19" s="21">
        <f>COUNTIFS('responses a'!$A:$A,$A19,'responses a'!$E:$E,C$14)</f>
        <v>6</v>
      </c>
      <c r="D19" s="21">
        <f>COUNTIFS('responses a'!$A:$A,$A19,'responses a'!$E:$E,D$14)</f>
        <v>5</v>
      </c>
      <c r="E19" s="1">
        <f t="shared" si="6"/>
        <v>11</v>
      </c>
      <c r="G19" s="1" t="str">
        <f t="shared" si="7"/>
        <v>Truck-towed Nurse Tank Sprayer</v>
      </c>
      <c r="H19" s="22">
        <f t="shared" si="5"/>
        <v>0</v>
      </c>
      <c r="I19" s="22">
        <f t="shared" si="5"/>
        <v>0.54545454545454541</v>
      </c>
      <c r="J19" s="22">
        <f t="shared" si="5"/>
        <v>0.45454545454545453</v>
      </c>
      <c r="K19" s="23">
        <f t="shared" si="8"/>
        <v>1</v>
      </c>
      <c r="U19" s="1" t="s">
        <v>10</v>
      </c>
      <c r="V19" s="1">
        <v>0.27272727272727271</v>
      </c>
      <c r="W19" s="19">
        <f t="shared" si="9"/>
        <v>0.12529002320185614</v>
      </c>
    </row>
    <row r="20" spans="1:23" x14ac:dyDescent="0.2">
      <c r="A20" s="1" t="s">
        <v>8</v>
      </c>
      <c r="B20" s="21">
        <f>COUNTIFS('responses a'!$A:$A,$A20,'responses a'!$E:$E,B$14)</f>
        <v>1</v>
      </c>
      <c r="C20" s="21">
        <f>COUNTIFS('responses a'!$A:$A,$A20,'responses a'!$E:$E,C$14)</f>
        <v>5</v>
      </c>
      <c r="D20" s="21">
        <f>COUNTIFS('responses a'!$A:$A,$A20,'responses a'!$E:$E,D$14)</f>
        <v>5</v>
      </c>
      <c r="E20" s="1">
        <f t="shared" si="6"/>
        <v>11</v>
      </c>
      <c r="G20" s="1" t="str">
        <f t="shared" si="7"/>
        <v>Truck-towed Turf Sprayer</v>
      </c>
      <c r="H20" s="22">
        <f t="shared" si="5"/>
        <v>9.0909090909090912E-2</v>
      </c>
      <c r="I20" s="22">
        <f t="shared" si="5"/>
        <v>0.45454545454545453</v>
      </c>
      <c r="J20" s="22">
        <f t="shared" si="5"/>
        <v>0.45454545454545453</v>
      </c>
      <c r="K20" s="23">
        <f t="shared" si="8"/>
        <v>1</v>
      </c>
      <c r="U20" s="1" t="s">
        <v>11</v>
      </c>
      <c r="V20" s="1">
        <v>0.27272727272727271</v>
      </c>
      <c r="W20" s="19">
        <f t="shared" si="9"/>
        <v>0.12529002320185614</v>
      </c>
    </row>
    <row r="21" spans="1:23" x14ac:dyDescent="0.2">
      <c r="B21" s="21"/>
      <c r="C21" s="21"/>
      <c r="D21" s="21"/>
      <c r="U21" s="1" t="s">
        <v>13</v>
      </c>
      <c r="V21" s="1">
        <v>0.22222222222222221</v>
      </c>
      <c r="W21" s="19">
        <f t="shared" si="9"/>
        <v>0.10208816705336425</v>
      </c>
    </row>
    <row r="22" spans="1:23" x14ac:dyDescent="0.2">
      <c r="B22" s="21"/>
      <c r="C22" s="21"/>
      <c r="D22" s="21"/>
    </row>
    <row r="23" spans="1:23" x14ac:dyDescent="0.2">
      <c r="A23" s="20" t="s">
        <v>248</v>
      </c>
      <c r="B23" s="21"/>
      <c r="C23" s="21"/>
      <c r="D23" s="21"/>
    </row>
    <row r="24" spans="1:23" x14ac:dyDescent="0.2">
      <c r="B24" s="21" t="s">
        <v>19</v>
      </c>
      <c r="C24" s="21" t="s">
        <v>18</v>
      </c>
      <c r="D24" s="21" t="s">
        <v>17</v>
      </c>
      <c r="H24" s="21" t="str">
        <f>B24</f>
        <v>No</v>
      </c>
      <c r="I24" s="21" t="str">
        <f>C24</f>
        <v>Maybe</v>
      </c>
      <c r="J24" s="21" t="str">
        <f>D24</f>
        <v>Yes</v>
      </c>
    </row>
    <row r="25" spans="1:23" x14ac:dyDescent="0.2">
      <c r="A25" s="1" t="s">
        <v>10</v>
      </c>
      <c r="B25" s="21">
        <f>COUNTIFS('responses a'!$A:$A,$A25,'responses a'!$G:$G,B$24)</f>
        <v>0</v>
      </c>
      <c r="C25" s="21">
        <f>COUNTIFS('responses a'!$A:$A,$A25,'responses a'!$G:$G,C$24)</f>
        <v>7</v>
      </c>
      <c r="D25" s="21">
        <f>COUNTIFS('responses a'!$A:$A,$A25,'responses a'!$G:$G,D$24)</f>
        <v>4</v>
      </c>
      <c r="E25" s="1">
        <f>SUM(B25:D25)</f>
        <v>11</v>
      </c>
      <c r="G25" s="1" t="str">
        <f>A25</f>
        <v>ATV-mounted Skid Sprayer</v>
      </c>
      <c r="H25" s="22">
        <f t="shared" ref="H25:J30" si="10">B25/$E25</f>
        <v>0</v>
      </c>
      <c r="I25" s="22">
        <f t="shared" si="10"/>
        <v>0.63636363636363635</v>
      </c>
      <c r="J25" s="22">
        <f t="shared" si="10"/>
        <v>0.36363636363636365</v>
      </c>
      <c r="K25" s="23">
        <f>SUM(H25:J25)</f>
        <v>1</v>
      </c>
      <c r="V25" s="1" t="s">
        <v>17</v>
      </c>
      <c r="W25" s="1" t="s">
        <v>249</v>
      </c>
    </row>
    <row r="26" spans="1:23" x14ac:dyDescent="0.2">
      <c r="A26" s="1" t="s">
        <v>13</v>
      </c>
      <c r="B26" s="21">
        <f>COUNTIFS('responses a'!$A:$A,$A26,'responses a'!$G:$G,B$24)</f>
        <v>2</v>
      </c>
      <c r="C26" s="21">
        <f>COUNTIFS('responses a'!$A:$A,$A26,'responses a'!$G:$G,C$24)</f>
        <v>4</v>
      </c>
      <c r="D26" s="21">
        <f>COUNTIFS('responses a'!$A:$A,$A26,'responses a'!$G:$G,D$24)</f>
        <v>3</v>
      </c>
      <c r="E26" s="1">
        <f t="shared" ref="E26:E30" si="11">SUM(B26:D26)</f>
        <v>9</v>
      </c>
      <c r="G26" s="1" t="str">
        <f t="shared" ref="G26:G30" si="12">A26</f>
        <v>Georgia DOT Road Brine Truck</v>
      </c>
      <c r="H26" s="22">
        <f t="shared" si="10"/>
        <v>0.22222222222222221</v>
      </c>
      <c r="I26" s="22">
        <f t="shared" si="10"/>
        <v>0.44444444444444442</v>
      </c>
      <c r="J26" s="22">
        <f t="shared" si="10"/>
        <v>0.33333333333333331</v>
      </c>
      <c r="K26" s="23">
        <f t="shared" ref="K26:K30" si="13">SUM(H26:J26)</f>
        <v>1</v>
      </c>
      <c r="U26" s="1" t="s">
        <v>9</v>
      </c>
      <c r="V26" s="1">
        <v>0.90909090909090906</v>
      </c>
      <c r="W26" s="19">
        <f t="shared" ref="W26:W31" si="14">V26/SUM($V$26:$V$31)</f>
        <v>0.27649769585253453</v>
      </c>
    </row>
    <row r="27" spans="1:23" x14ac:dyDescent="0.2">
      <c r="A27" s="1" t="s">
        <v>12</v>
      </c>
      <c r="B27" s="21">
        <f>COUNTIFS('responses a'!$A:$A,$A27,'responses a'!$G:$G,B$24)</f>
        <v>1</v>
      </c>
      <c r="C27" s="21">
        <f>COUNTIFS('responses a'!$A:$A,$A27,'responses a'!$G:$G,C$24)</f>
        <v>4</v>
      </c>
      <c r="D27" s="21">
        <f>COUNTIFS('responses a'!$A:$A,$A27,'responses a'!$G:$G,D$24)</f>
        <v>5</v>
      </c>
      <c r="E27" s="1">
        <f t="shared" si="11"/>
        <v>10</v>
      </c>
      <c r="G27" s="1" t="s">
        <v>250</v>
      </c>
      <c r="H27" s="22">
        <f t="shared" si="10"/>
        <v>0.1</v>
      </c>
      <c r="I27" s="22">
        <f t="shared" si="10"/>
        <v>0.4</v>
      </c>
      <c r="J27" s="22">
        <f t="shared" si="10"/>
        <v>0.5</v>
      </c>
      <c r="K27" s="23">
        <f t="shared" si="13"/>
        <v>1</v>
      </c>
      <c r="U27" s="1" t="s">
        <v>8</v>
      </c>
      <c r="V27" s="1">
        <v>0.63636363636363635</v>
      </c>
      <c r="W27" s="19">
        <f t="shared" si="14"/>
        <v>0.19354838709677419</v>
      </c>
    </row>
    <row r="28" spans="1:23" x14ac:dyDescent="0.2">
      <c r="A28" s="1" t="s">
        <v>11</v>
      </c>
      <c r="B28" s="21">
        <f>COUNTIFS('responses a'!$A:$A,$A28,'responses a'!$G:$G,B$24)</f>
        <v>1</v>
      </c>
      <c r="C28" s="21">
        <f>COUNTIFS('responses a'!$A:$A,$A28,'responses a'!$G:$G,C$24)</f>
        <v>4</v>
      </c>
      <c r="D28" s="21">
        <f>COUNTIFS('responses a'!$A:$A,$A28,'responses a'!$G:$G,D$24)</f>
        <v>6</v>
      </c>
      <c r="E28" s="1">
        <f t="shared" si="11"/>
        <v>11</v>
      </c>
      <c r="G28" s="1" t="str">
        <f t="shared" si="12"/>
        <v>John Deere Tractor w/Slimline Sprayer</v>
      </c>
      <c r="H28" s="22">
        <f t="shared" si="10"/>
        <v>9.0909090909090912E-2</v>
      </c>
      <c r="I28" s="22">
        <f t="shared" si="10"/>
        <v>0.36363636363636365</v>
      </c>
      <c r="J28" s="22">
        <f t="shared" si="10"/>
        <v>0.54545454545454541</v>
      </c>
      <c r="K28" s="23">
        <f t="shared" si="13"/>
        <v>1</v>
      </c>
      <c r="U28" s="1" t="s">
        <v>11</v>
      </c>
      <c r="V28" s="1">
        <v>0.54545454545454541</v>
      </c>
      <c r="W28" s="19">
        <f t="shared" si="14"/>
        <v>0.16589861751152071</v>
      </c>
    </row>
    <row r="29" spans="1:23" x14ac:dyDescent="0.2">
      <c r="A29" s="1" t="s">
        <v>9</v>
      </c>
      <c r="B29" s="21">
        <f>COUNTIFS('responses a'!$A:$A,$A29,'responses a'!$G:$G,B$24)</f>
        <v>0</v>
      </c>
      <c r="C29" s="21">
        <f>COUNTIFS('responses a'!$A:$A,$A29,'responses a'!$G:$G,C$24)</f>
        <v>1</v>
      </c>
      <c r="D29" s="21">
        <f>COUNTIFS('responses a'!$A:$A,$A29,'responses a'!$G:$G,D$24)</f>
        <v>10</v>
      </c>
      <c r="E29" s="1">
        <f t="shared" si="11"/>
        <v>11</v>
      </c>
      <c r="G29" s="1" t="str">
        <f t="shared" si="12"/>
        <v>Truck-towed Nurse Tank Sprayer</v>
      </c>
      <c r="H29" s="22">
        <f t="shared" si="10"/>
        <v>0</v>
      </c>
      <c r="I29" s="22">
        <f t="shared" si="10"/>
        <v>9.0909090909090912E-2</v>
      </c>
      <c r="J29" s="22">
        <f t="shared" si="10"/>
        <v>0.90909090909090906</v>
      </c>
      <c r="K29" s="23">
        <f t="shared" si="13"/>
        <v>1</v>
      </c>
      <c r="U29" s="1" t="s">
        <v>250</v>
      </c>
      <c r="V29" s="1">
        <v>0.5</v>
      </c>
      <c r="W29" s="19">
        <f t="shared" si="14"/>
        <v>0.15207373271889399</v>
      </c>
    </row>
    <row r="30" spans="1:23" x14ac:dyDescent="0.2">
      <c r="A30" s="1" t="s">
        <v>8</v>
      </c>
      <c r="B30" s="21">
        <f>COUNTIFS('responses a'!$A:$A,$A30,'responses a'!$G:$G,B$24)</f>
        <v>1</v>
      </c>
      <c r="C30" s="21">
        <f>COUNTIFS('responses a'!$A:$A,$A30,'responses a'!$G:$G,C$24)</f>
        <v>3</v>
      </c>
      <c r="D30" s="21">
        <f>COUNTIFS('responses a'!$A:$A,$A30,'responses a'!$G:$G,D$24)</f>
        <v>7</v>
      </c>
      <c r="E30" s="1">
        <f t="shared" si="11"/>
        <v>11</v>
      </c>
      <c r="G30" s="1" t="str">
        <f t="shared" si="12"/>
        <v>Truck-towed Turf Sprayer</v>
      </c>
      <c r="H30" s="22">
        <f t="shared" si="10"/>
        <v>9.0909090909090912E-2</v>
      </c>
      <c r="I30" s="22">
        <f t="shared" si="10"/>
        <v>0.27272727272727271</v>
      </c>
      <c r="J30" s="22">
        <f t="shared" si="10"/>
        <v>0.63636363636363635</v>
      </c>
      <c r="K30" s="23">
        <f t="shared" si="13"/>
        <v>1</v>
      </c>
      <c r="U30" s="1" t="s">
        <v>10</v>
      </c>
      <c r="V30" s="1">
        <v>0.36363636363636365</v>
      </c>
      <c r="W30" s="19">
        <f t="shared" si="14"/>
        <v>0.11059907834101382</v>
      </c>
    </row>
    <row r="31" spans="1:23" x14ac:dyDescent="0.2">
      <c r="U31" s="1" t="s">
        <v>13</v>
      </c>
      <c r="V31" s="1">
        <v>0.33333333333333331</v>
      </c>
      <c r="W31" s="19">
        <f t="shared" si="14"/>
        <v>0.10138248847926266</v>
      </c>
    </row>
  </sheetData>
  <sortState xmlns:xlrd2="http://schemas.microsoft.com/office/spreadsheetml/2017/richdata2" ref="U26:W31">
    <sortCondition descending="1" ref="W26:W31"/>
  </sortState>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0914-C5EC-4C8A-A56D-029328315FF5}">
  <dimension ref="A1:I67"/>
  <sheetViews>
    <sheetView topLeftCell="E1" workbookViewId="0">
      <selection activeCell="J1" sqref="J1:J1048576"/>
    </sheetView>
  </sheetViews>
  <sheetFormatPr defaultColWidth="8.7109375" defaultRowHeight="11.25" x14ac:dyDescent="0.25"/>
  <cols>
    <col min="1" max="1" width="24.85546875" style="18" bestFit="1" customWidth="1"/>
    <col min="2" max="2" width="11.85546875" style="18" bestFit="1" customWidth="1"/>
    <col min="3" max="8" width="22.28515625" style="18" customWidth="1"/>
    <col min="9" max="9" width="57.85546875" style="18" customWidth="1"/>
    <col min="10" max="16384" width="8.7109375" style="18"/>
  </cols>
  <sheetData>
    <row r="1" spans="1:9" s="17" customFormat="1" ht="78.75" x14ac:dyDescent="0.25">
      <c r="A1" s="16" t="s">
        <v>6</v>
      </c>
      <c r="B1" s="16" t="s">
        <v>7</v>
      </c>
      <c r="C1" s="16" t="s">
        <v>26</v>
      </c>
      <c r="D1" s="16" t="s">
        <v>27</v>
      </c>
      <c r="E1" s="16" t="s">
        <v>28</v>
      </c>
      <c r="F1" s="16" t="s">
        <v>27</v>
      </c>
      <c r="G1" s="16" t="s">
        <v>29</v>
      </c>
      <c r="H1" s="16" t="s">
        <v>27</v>
      </c>
      <c r="I1" s="16" t="s">
        <v>40</v>
      </c>
    </row>
    <row r="2" spans="1:9" ht="22.5" x14ac:dyDescent="0.25">
      <c r="A2" s="18" t="s">
        <v>8</v>
      </c>
      <c r="B2" s="18" t="s">
        <v>0</v>
      </c>
      <c r="C2" s="18" t="s">
        <v>22</v>
      </c>
      <c r="D2" s="18" t="s">
        <v>41</v>
      </c>
      <c r="E2" s="18" t="s">
        <v>16</v>
      </c>
      <c r="F2" s="18" t="s">
        <v>41</v>
      </c>
      <c r="G2" s="18" t="s">
        <v>19</v>
      </c>
      <c r="I2" s="18" t="s">
        <v>42</v>
      </c>
    </row>
    <row r="3" spans="1:9" ht="67.5" x14ac:dyDescent="0.25">
      <c r="A3" s="18" t="s">
        <v>8</v>
      </c>
      <c r="B3" s="18" t="s">
        <v>0</v>
      </c>
      <c r="C3" s="18" t="s">
        <v>21</v>
      </c>
      <c r="D3" s="18" t="s">
        <v>43</v>
      </c>
      <c r="E3" s="18" t="s">
        <v>15</v>
      </c>
      <c r="F3" s="18" t="s">
        <v>44</v>
      </c>
      <c r="G3" s="18" t="s">
        <v>17</v>
      </c>
      <c r="H3" s="18" t="s">
        <v>45</v>
      </c>
      <c r="I3" s="18" t="s">
        <v>46</v>
      </c>
    </row>
    <row r="4" spans="1:9" x14ac:dyDescent="0.25">
      <c r="A4" s="18" t="s">
        <v>8</v>
      </c>
      <c r="B4" s="18" t="s">
        <v>0</v>
      </c>
      <c r="C4" s="18" t="s">
        <v>21</v>
      </c>
      <c r="D4" s="18" t="s">
        <v>47</v>
      </c>
      <c r="E4" s="18" t="s">
        <v>14</v>
      </c>
      <c r="F4" s="18" t="s">
        <v>48</v>
      </c>
      <c r="G4" s="18" t="s">
        <v>17</v>
      </c>
      <c r="H4" s="18" t="s">
        <v>49</v>
      </c>
    </row>
    <row r="5" spans="1:9" ht="90" x14ac:dyDescent="0.25">
      <c r="A5" s="18" t="s">
        <v>8</v>
      </c>
      <c r="B5" s="18" t="s">
        <v>0</v>
      </c>
      <c r="C5" s="18" t="s">
        <v>21</v>
      </c>
      <c r="D5" s="18" t="s">
        <v>50</v>
      </c>
      <c r="E5" s="18" t="s">
        <v>15</v>
      </c>
      <c r="F5" s="18" t="s">
        <v>51</v>
      </c>
      <c r="G5" s="18" t="s">
        <v>18</v>
      </c>
      <c r="H5" s="18" t="s">
        <v>52</v>
      </c>
      <c r="I5" s="18" t="s">
        <v>53</v>
      </c>
    </row>
    <row r="6" spans="1:9" ht="78.75" x14ac:dyDescent="0.25">
      <c r="A6" s="18" t="s">
        <v>8</v>
      </c>
      <c r="B6" s="18" t="s">
        <v>0</v>
      </c>
      <c r="C6" s="18" t="s">
        <v>21</v>
      </c>
      <c r="D6" s="18" t="s">
        <v>54</v>
      </c>
      <c r="E6" s="18" t="s">
        <v>15</v>
      </c>
      <c r="G6" s="18" t="s">
        <v>17</v>
      </c>
      <c r="H6" s="18" t="s">
        <v>55</v>
      </c>
      <c r="I6" s="18" t="s">
        <v>56</v>
      </c>
    </row>
    <row r="7" spans="1:9" ht="33.75" x14ac:dyDescent="0.25">
      <c r="A7" s="18" t="s">
        <v>8</v>
      </c>
      <c r="B7" s="18" t="s">
        <v>0</v>
      </c>
      <c r="C7" s="18" t="s">
        <v>21</v>
      </c>
      <c r="D7" s="18" t="s">
        <v>57</v>
      </c>
      <c r="E7" s="18" t="s">
        <v>15</v>
      </c>
      <c r="F7" s="18" t="s">
        <v>58</v>
      </c>
      <c r="G7" s="18" t="s">
        <v>18</v>
      </c>
    </row>
    <row r="8" spans="1:9" ht="56.25" x14ac:dyDescent="0.25">
      <c r="A8" s="18" t="s">
        <v>8</v>
      </c>
      <c r="B8" s="18" t="s">
        <v>0</v>
      </c>
      <c r="C8" s="18" t="s">
        <v>20</v>
      </c>
      <c r="D8" s="18" t="s">
        <v>59</v>
      </c>
      <c r="E8" s="18" t="s">
        <v>14</v>
      </c>
      <c r="F8" s="18" t="s">
        <v>59</v>
      </c>
      <c r="G8" s="18" t="s">
        <v>17</v>
      </c>
      <c r="H8" s="18" t="s">
        <v>60</v>
      </c>
      <c r="I8" s="18" t="s">
        <v>61</v>
      </c>
    </row>
    <row r="9" spans="1:9" ht="67.5" x14ac:dyDescent="0.25">
      <c r="A9" s="18" t="s">
        <v>8</v>
      </c>
      <c r="B9" s="18" t="s">
        <v>0</v>
      </c>
      <c r="C9" s="18" t="s">
        <v>20</v>
      </c>
      <c r="D9" s="18" t="s">
        <v>62</v>
      </c>
      <c r="E9" s="18" t="s">
        <v>15</v>
      </c>
      <c r="F9" s="18" t="s">
        <v>63</v>
      </c>
      <c r="G9" s="18" t="s">
        <v>17</v>
      </c>
      <c r="H9" s="18" t="s">
        <v>64</v>
      </c>
      <c r="I9" s="18" t="s">
        <v>65</v>
      </c>
    </row>
    <row r="10" spans="1:9" ht="33.75" x14ac:dyDescent="0.25">
      <c r="A10" s="18" t="s">
        <v>8</v>
      </c>
      <c r="B10" s="18" t="s">
        <v>0</v>
      </c>
      <c r="C10" s="18" t="s">
        <v>20</v>
      </c>
      <c r="D10" s="18" t="s">
        <v>66</v>
      </c>
      <c r="E10" s="18" t="s">
        <v>14</v>
      </c>
      <c r="F10" s="18" t="s">
        <v>67</v>
      </c>
      <c r="G10" s="18" t="s">
        <v>18</v>
      </c>
      <c r="H10" s="18" t="s">
        <v>68</v>
      </c>
      <c r="I10" s="18" t="s">
        <v>69</v>
      </c>
    </row>
    <row r="11" spans="1:9" ht="67.5" x14ac:dyDescent="0.25">
      <c r="A11" s="18" t="s">
        <v>8</v>
      </c>
      <c r="B11" s="18" t="s">
        <v>0</v>
      </c>
      <c r="C11" s="18" t="s">
        <v>20</v>
      </c>
      <c r="D11" s="18" t="s">
        <v>70</v>
      </c>
      <c r="E11" s="18" t="s">
        <v>14</v>
      </c>
      <c r="F11" s="18" t="s">
        <v>71</v>
      </c>
      <c r="G11" s="18" t="s">
        <v>17</v>
      </c>
      <c r="H11" s="18" t="s">
        <v>72</v>
      </c>
      <c r="I11" s="18" t="s">
        <v>73</v>
      </c>
    </row>
    <row r="12" spans="1:9" ht="56.25" x14ac:dyDescent="0.25">
      <c r="A12" s="18" t="s">
        <v>8</v>
      </c>
      <c r="B12" s="18" t="s">
        <v>0</v>
      </c>
      <c r="C12" s="18" t="s">
        <v>20</v>
      </c>
      <c r="D12" s="18" t="s">
        <v>74</v>
      </c>
      <c r="E12" s="18" t="s">
        <v>14</v>
      </c>
      <c r="F12" s="18" t="s">
        <v>75</v>
      </c>
      <c r="G12" s="18" t="s">
        <v>17</v>
      </c>
      <c r="H12" s="18" t="s">
        <v>76</v>
      </c>
      <c r="I12" s="18" t="s">
        <v>77</v>
      </c>
    </row>
    <row r="13" spans="1:9" ht="67.5" x14ac:dyDescent="0.25">
      <c r="A13" s="18" t="s">
        <v>9</v>
      </c>
      <c r="B13" s="18" t="s">
        <v>1</v>
      </c>
      <c r="C13" s="18" t="s">
        <v>21</v>
      </c>
      <c r="D13" s="18" t="s">
        <v>43</v>
      </c>
      <c r="E13" s="18" t="s">
        <v>15</v>
      </c>
      <c r="F13" s="18" t="s">
        <v>78</v>
      </c>
      <c r="G13" s="18" t="s">
        <v>17</v>
      </c>
      <c r="H13" s="18" t="s">
        <v>45</v>
      </c>
      <c r="I13" s="18" t="s">
        <v>79</v>
      </c>
    </row>
    <row r="14" spans="1:9" ht="22.5" x14ac:dyDescent="0.25">
      <c r="A14" s="18" t="s">
        <v>9</v>
      </c>
      <c r="B14" s="18" t="s">
        <v>1</v>
      </c>
      <c r="C14" s="18" t="s">
        <v>21</v>
      </c>
      <c r="D14" s="18" t="s">
        <v>80</v>
      </c>
      <c r="E14" s="18" t="s">
        <v>15</v>
      </c>
      <c r="F14" s="18" t="s">
        <v>80</v>
      </c>
      <c r="G14" s="18" t="s">
        <v>17</v>
      </c>
      <c r="H14" s="18" t="s">
        <v>81</v>
      </c>
    </row>
    <row r="15" spans="1:9" ht="33.75" x14ac:dyDescent="0.25">
      <c r="A15" s="18" t="s">
        <v>9</v>
      </c>
      <c r="B15" s="18" t="s">
        <v>1</v>
      </c>
      <c r="C15" s="18" t="s">
        <v>21</v>
      </c>
      <c r="D15" s="18" t="s">
        <v>82</v>
      </c>
      <c r="E15" s="18" t="s">
        <v>15</v>
      </c>
      <c r="F15" s="18" t="s">
        <v>83</v>
      </c>
      <c r="G15" s="18" t="s">
        <v>17</v>
      </c>
      <c r="H15" s="18" t="s">
        <v>84</v>
      </c>
      <c r="I15" s="18" t="s">
        <v>85</v>
      </c>
    </row>
    <row r="16" spans="1:9" ht="78.75" x14ac:dyDescent="0.25">
      <c r="A16" s="18" t="s">
        <v>9</v>
      </c>
      <c r="B16" s="18" t="s">
        <v>1</v>
      </c>
      <c r="C16" s="18" t="s">
        <v>21</v>
      </c>
      <c r="D16" s="18" t="s">
        <v>54</v>
      </c>
      <c r="E16" s="18" t="s">
        <v>15</v>
      </c>
      <c r="G16" s="18" t="s">
        <v>17</v>
      </c>
      <c r="H16" s="18" t="s">
        <v>55</v>
      </c>
    </row>
    <row r="17" spans="1:9" ht="45" x14ac:dyDescent="0.25">
      <c r="A17" s="18" t="s">
        <v>9</v>
      </c>
      <c r="B17" s="18" t="s">
        <v>1</v>
      </c>
      <c r="C17" s="18" t="s">
        <v>21</v>
      </c>
      <c r="D17" s="18" t="s">
        <v>86</v>
      </c>
      <c r="E17" s="18" t="s">
        <v>15</v>
      </c>
      <c r="F17" s="18" t="s">
        <v>86</v>
      </c>
      <c r="G17" s="18" t="s">
        <v>18</v>
      </c>
      <c r="I17" s="18" t="s">
        <v>87</v>
      </c>
    </row>
    <row r="18" spans="1:9" ht="56.25" x14ac:dyDescent="0.25">
      <c r="A18" s="18" t="s">
        <v>9</v>
      </c>
      <c r="B18" s="18" t="s">
        <v>1</v>
      </c>
      <c r="C18" s="18" t="s">
        <v>20</v>
      </c>
      <c r="D18" s="18" t="s">
        <v>59</v>
      </c>
      <c r="E18" s="18" t="s">
        <v>14</v>
      </c>
      <c r="F18" s="18" t="s">
        <v>59</v>
      </c>
      <c r="G18" s="18" t="s">
        <v>17</v>
      </c>
      <c r="H18" s="18" t="s">
        <v>60</v>
      </c>
      <c r="I18" s="18" t="s">
        <v>88</v>
      </c>
    </row>
    <row r="19" spans="1:9" ht="22.5" x14ac:dyDescent="0.25">
      <c r="A19" s="18" t="s">
        <v>9</v>
      </c>
      <c r="B19" s="18" t="s">
        <v>1</v>
      </c>
      <c r="C19" s="18" t="s">
        <v>20</v>
      </c>
      <c r="D19" s="18" t="s">
        <v>89</v>
      </c>
      <c r="E19" s="18" t="s">
        <v>14</v>
      </c>
      <c r="F19" s="18" t="s">
        <v>90</v>
      </c>
      <c r="G19" s="18" t="s">
        <v>17</v>
      </c>
    </row>
    <row r="20" spans="1:9" ht="78.75" x14ac:dyDescent="0.25">
      <c r="A20" s="18" t="s">
        <v>9</v>
      </c>
      <c r="B20" s="18" t="s">
        <v>1</v>
      </c>
      <c r="C20" s="18" t="s">
        <v>20</v>
      </c>
      <c r="D20" s="18" t="s">
        <v>91</v>
      </c>
      <c r="E20" s="18" t="s">
        <v>15</v>
      </c>
      <c r="F20" s="18" t="s">
        <v>92</v>
      </c>
      <c r="G20" s="18" t="s">
        <v>17</v>
      </c>
      <c r="H20" s="18" t="s">
        <v>93</v>
      </c>
      <c r="I20" s="18" t="s">
        <v>94</v>
      </c>
    </row>
    <row r="21" spans="1:9" ht="22.5" x14ac:dyDescent="0.25">
      <c r="A21" s="18" t="s">
        <v>9</v>
      </c>
      <c r="B21" s="18" t="s">
        <v>1</v>
      </c>
      <c r="C21" s="18" t="s">
        <v>20</v>
      </c>
      <c r="D21" s="18" t="s">
        <v>95</v>
      </c>
      <c r="E21" s="18" t="s">
        <v>14</v>
      </c>
      <c r="F21" s="18" t="s">
        <v>96</v>
      </c>
      <c r="G21" s="18" t="s">
        <v>17</v>
      </c>
      <c r="H21" s="18" t="s">
        <v>97</v>
      </c>
      <c r="I21" s="18" t="s">
        <v>98</v>
      </c>
    </row>
    <row r="22" spans="1:9" ht="45" x14ac:dyDescent="0.25">
      <c r="A22" s="18" t="s">
        <v>9</v>
      </c>
      <c r="B22" s="18" t="s">
        <v>1</v>
      </c>
      <c r="C22" s="18" t="s">
        <v>20</v>
      </c>
      <c r="D22" s="18" t="s">
        <v>99</v>
      </c>
      <c r="E22" s="18" t="s">
        <v>14</v>
      </c>
      <c r="F22" s="18" t="s">
        <v>100</v>
      </c>
      <c r="G22" s="18" t="s">
        <v>17</v>
      </c>
      <c r="H22" s="18" t="s">
        <v>72</v>
      </c>
      <c r="I22" s="18" t="s">
        <v>101</v>
      </c>
    </row>
    <row r="23" spans="1:9" ht="78.75" x14ac:dyDescent="0.25">
      <c r="A23" s="18" t="s">
        <v>9</v>
      </c>
      <c r="B23" s="18" t="s">
        <v>1</v>
      </c>
      <c r="C23" s="18" t="s">
        <v>20</v>
      </c>
      <c r="D23" s="18" t="s">
        <v>74</v>
      </c>
      <c r="E23" s="18" t="s">
        <v>14</v>
      </c>
      <c r="F23" s="18" t="s">
        <v>102</v>
      </c>
      <c r="G23" s="18" t="s">
        <v>17</v>
      </c>
      <c r="H23" s="18" t="s">
        <v>76</v>
      </c>
      <c r="I23" s="18" t="s">
        <v>77</v>
      </c>
    </row>
    <row r="24" spans="1:9" x14ac:dyDescent="0.25">
      <c r="A24" s="18" t="s">
        <v>10</v>
      </c>
      <c r="B24" s="18" t="s">
        <v>2</v>
      </c>
      <c r="C24" s="18" t="s">
        <v>21</v>
      </c>
      <c r="D24" s="18" t="s">
        <v>103</v>
      </c>
      <c r="E24" s="18" t="s">
        <v>15</v>
      </c>
      <c r="F24" s="18" t="s">
        <v>103</v>
      </c>
      <c r="G24" s="18" t="s">
        <v>18</v>
      </c>
      <c r="H24" s="18" t="s">
        <v>81</v>
      </c>
    </row>
    <row r="25" spans="1:9" ht="33.75" x14ac:dyDescent="0.25">
      <c r="A25" s="18" t="s">
        <v>10</v>
      </c>
      <c r="B25" s="18" t="s">
        <v>2</v>
      </c>
      <c r="C25" s="18" t="s">
        <v>21</v>
      </c>
      <c r="D25" s="18" t="s">
        <v>104</v>
      </c>
      <c r="E25" s="18" t="s">
        <v>15</v>
      </c>
      <c r="F25" s="18" t="s">
        <v>105</v>
      </c>
      <c r="G25" s="18" t="s">
        <v>18</v>
      </c>
      <c r="H25" s="18" t="s">
        <v>106</v>
      </c>
    </row>
    <row r="26" spans="1:9" ht="78.75" x14ac:dyDescent="0.25">
      <c r="A26" s="18" t="s">
        <v>10</v>
      </c>
      <c r="B26" s="18" t="s">
        <v>2</v>
      </c>
      <c r="C26" s="18" t="s">
        <v>21</v>
      </c>
      <c r="D26" s="18" t="s">
        <v>54</v>
      </c>
      <c r="E26" s="18" t="s">
        <v>15</v>
      </c>
      <c r="G26" s="18" t="s">
        <v>17</v>
      </c>
      <c r="H26" s="18" t="s">
        <v>55</v>
      </c>
    </row>
    <row r="27" spans="1:9" ht="45" x14ac:dyDescent="0.25">
      <c r="A27" s="18" t="s">
        <v>10</v>
      </c>
      <c r="B27" s="18" t="s">
        <v>2</v>
      </c>
      <c r="C27" s="18" t="s">
        <v>21</v>
      </c>
      <c r="D27" s="18" t="s">
        <v>107</v>
      </c>
      <c r="E27" s="18" t="s">
        <v>15</v>
      </c>
      <c r="F27" s="18" t="s">
        <v>108</v>
      </c>
      <c r="G27" s="18" t="s">
        <v>18</v>
      </c>
    </row>
    <row r="28" spans="1:9" ht="22.5" x14ac:dyDescent="0.25">
      <c r="A28" s="18" t="s">
        <v>10</v>
      </c>
      <c r="B28" s="18" t="s">
        <v>2</v>
      </c>
      <c r="C28" s="18" t="s">
        <v>21</v>
      </c>
      <c r="D28" s="18" t="s">
        <v>109</v>
      </c>
      <c r="E28" s="18" t="s">
        <v>15</v>
      </c>
      <c r="F28" s="18" t="s">
        <v>110</v>
      </c>
      <c r="G28" s="18" t="s">
        <v>18</v>
      </c>
      <c r="H28" s="18" t="s">
        <v>111</v>
      </c>
    </row>
    <row r="29" spans="1:9" ht="33.75" x14ac:dyDescent="0.25">
      <c r="A29" s="18" t="s">
        <v>10</v>
      </c>
      <c r="B29" s="18" t="s">
        <v>2</v>
      </c>
      <c r="C29" s="18" t="s">
        <v>21</v>
      </c>
      <c r="D29" s="18" t="s">
        <v>112</v>
      </c>
      <c r="E29" s="18" t="s">
        <v>15</v>
      </c>
      <c r="F29" s="18" t="s">
        <v>112</v>
      </c>
      <c r="G29" s="18" t="s">
        <v>18</v>
      </c>
      <c r="I29" s="18" t="s">
        <v>113</v>
      </c>
    </row>
    <row r="30" spans="1:9" ht="56.25" x14ac:dyDescent="0.25">
      <c r="A30" s="18" t="s">
        <v>10</v>
      </c>
      <c r="B30" s="18" t="s">
        <v>2</v>
      </c>
      <c r="C30" s="18" t="s">
        <v>20</v>
      </c>
      <c r="D30" s="18" t="s">
        <v>114</v>
      </c>
      <c r="E30" s="18" t="s">
        <v>15</v>
      </c>
      <c r="F30" s="18" t="s">
        <v>114</v>
      </c>
      <c r="G30" s="18" t="s">
        <v>18</v>
      </c>
      <c r="H30" s="18" t="s">
        <v>115</v>
      </c>
      <c r="I30" s="18" t="s">
        <v>116</v>
      </c>
    </row>
    <row r="31" spans="1:9" ht="191.25" x14ac:dyDescent="0.25">
      <c r="A31" s="18" t="s">
        <v>10</v>
      </c>
      <c r="B31" s="18" t="s">
        <v>2</v>
      </c>
      <c r="C31" s="18" t="s">
        <v>20</v>
      </c>
      <c r="D31" s="18" t="s">
        <v>117</v>
      </c>
      <c r="E31" s="18" t="s">
        <v>14</v>
      </c>
      <c r="F31" s="18" t="s">
        <v>118</v>
      </c>
      <c r="G31" s="18" t="s">
        <v>17</v>
      </c>
      <c r="H31" s="18" t="s">
        <v>119</v>
      </c>
      <c r="I31" s="18" t="s">
        <v>120</v>
      </c>
    </row>
    <row r="32" spans="1:9" ht="45" x14ac:dyDescent="0.25">
      <c r="A32" s="18" t="s">
        <v>10</v>
      </c>
      <c r="B32" s="18" t="s">
        <v>2</v>
      </c>
      <c r="C32" s="18" t="s">
        <v>20</v>
      </c>
      <c r="D32" s="18" t="s">
        <v>121</v>
      </c>
      <c r="E32" s="18" t="s">
        <v>15</v>
      </c>
      <c r="G32" s="18" t="s">
        <v>18</v>
      </c>
      <c r="H32" s="18" t="s">
        <v>122</v>
      </c>
      <c r="I32" s="18" t="s">
        <v>123</v>
      </c>
    </row>
    <row r="33" spans="1:9" ht="56.25" x14ac:dyDescent="0.25">
      <c r="A33" s="18" t="s">
        <v>10</v>
      </c>
      <c r="B33" s="18" t="s">
        <v>2</v>
      </c>
      <c r="C33" s="18" t="s">
        <v>20</v>
      </c>
      <c r="D33" s="18" t="s">
        <v>124</v>
      </c>
      <c r="E33" s="18" t="s">
        <v>14</v>
      </c>
      <c r="F33" s="18" t="s">
        <v>71</v>
      </c>
      <c r="G33" s="18" t="s">
        <v>17</v>
      </c>
      <c r="H33" s="18" t="s">
        <v>72</v>
      </c>
      <c r="I33" s="18" t="s">
        <v>125</v>
      </c>
    </row>
    <row r="34" spans="1:9" ht="101.25" x14ac:dyDescent="0.25">
      <c r="A34" s="18" t="s">
        <v>10</v>
      </c>
      <c r="B34" s="18" t="s">
        <v>2</v>
      </c>
      <c r="C34" s="18" t="s">
        <v>20</v>
      </c>
      <c r="D34" s="18" t="s">
        <v>126</v>
      </c>
      <c r="E34" s="18" t="s">
        <v>14</v>
      </c>
      <c r="F34" s="18" t="s">
        <v>127</v>
      </c>
      <c r="G34" s="18" t="s">
        <v>17</v>
      </c>
      <c r="H34" s="18" t="s">
        <v>76</v>
      </c>
      <c r="I34" s="18" t="s">
        <v>77</v>
      </c>
    </row>
    <row r="35" spans="1:9" ht="33.75" x14ac:dyDescent="0.25">
      <c r="A35" s="18" t="s">
        <v>11</v>
      </c>
      <c r="B35" s="18" t="s">
        <v>3</v>
      </c>
      <c r="C35" s="18" t="s">
        <v>22</v>
      </c>
      <c r="D35" s="18" t="s">
        <v>128</v>
      </c>
      <c r="E35" s="18" t="s">
        <v>16</v>
      </c>
      <c r="F35" s="18" t="s">
        <v>129</v>
      </c>
      <c r="G35" s="18" t="s">
        <v>19</v>
      </c>
      <c r="H35" s="18" t="s">
        <v>130</v>
      </c>
    </row>
    <row r="36" spans="1:9" ht="56.25" x14ac:dyDescent="0.25">
      <c r="A36" s="18" t="s">
        <v>11</v>
      </c>
      <c r="B36" s="18" t="s">
        <v>3</v>
      </c>
      <c r="C36" s="18" t="s">
        <v>21</v>
      </c>
      <c r="D36" s="18" t="s">
        <v>131</v>
      </c>
      <c r="E36" s="18" t="s">
        <v>15</v>
      </c>
      <c r="F36" s="18" t="s">
        <v>132</v>
      </c>
      <c r="G36" s="18" t="s">
        <v>18</v>
      </c>
      <c r="H36" s="18" t="s">
        <v>115</v>
      </c>
      <c r="I36" s="18" t="s">
        <v>133</v>
      </c>
    </row>
    <row r="37" spans="1:9" ht="22.5" x14ac:dyDescent="0.25">
      <c r="A37" s="18" t="s">
        <v>11</v>
      </c>
      <c r="B37" s="18" t="s">
        <v>3</v>
      </c>
      <c r="C37" s="18" t="s">
        <v>21</v>
      </c>
      <c r="E37" s="18" t="s">
        <v>15</v>
      </c>
      <c r="G37" s="18" t="s">
        <v>18</v>
      </c>
      <c r="H37" s="18" t="s">
        <v>81</v>
      </c>
    </row>
    <row r="38" spans="1:9" ht="22.5" x14ac:dyDescent="0.25">
      <c r="A38" s="18" t="s">
        <v>11</v>
      </c>
      <c r="B38" s="18" t="s">
        <v>3</v>
      </c>
      <c r="C38" s="18" t="s">
        <v>21</v>
      </c>
      <c r="D38" s="18" t="s">
        <v>134</v>
      </c>
      <c r="E38" s="18" t="s">
        <v>15</v>
      </c>
      <c r="F38" s="18" t="s">
        <v>135</v>
      </c>
      <c r="G38" s="18" t="s">
        <v>18</v>
      </c>
      <c r="H38" s="18" t="s">
        <v>136</v>
      </c>
    </row>
    <row r="39" spans="1:9" ht="78.75" x14ac:dyDescent="0.25">
      <c r="A39" s="18" t="s">
        <v>11</v>
      </c>
      <c r="B39" s="18" t="s">
        <v>3</v>
      </c>
      <c r="C39" s="18" t="s">
        <v>21</v>
      </c>
      <c r="D39" s="18" t="s">
        <v>54</v>
      </c>
      <c r="E39" s="18" t="s">
        <v>15</v>
      </c>
      <c r="G39" s="18" t="s">
        <v>17</v>
      </c>
      <c r="H39" s="18" t="s">
        <v>55</v>
      </c>
    </row>
    <row r="40" spans="1:9" ht="22.5" x14ac:dyDescent="0.25">
      <c r="A40" s="18" t="s">
        <v>11</v>
      </c>
      <c r="B40" s="18" t="s">
        <v>3</v>
      </c>
      <c r="C40" s="18" t="s">
        <v>21</v>
      </c>
      <c r="D40" s="18" t="s">
        <v>137</v>
      </c>
      <c r="E40" s="18" t="s">
        <v>15</v>
      </c>
      <c r="F40" s="18" t="s">
        <v>138</v>
      </c>
      <c r="G40" s="18" t="s">
        <v>18</v>
      </c>
      <c r="H40" s="18" t="s">
        <v>111</v>
      </c>
      <c r="I40" s="18" t="s">
        <v>139</v>
      </c>
    </row>
    <row r="41" spans="1:9" ht="78.75" x14ac:dyDescent="0.25">
      <c r="A41" s="18" t="s">
        <v>11</v>
      </c>
      <c r="B41" s="18" t="s">
        <v>3</v>
      </c>
      <c r="C41" s="18" t="s">
        <v>21</v>
      </c>
      <c r="D41" s="18" t="s">
        <v>140</v>
      </c>
      <c r="E41" s="18" t="s">
        <v>15</v>
      </c>
      <c r="F41" s="18" t="s">
        <v>141</v>
      </c>
      <c r="G41" s="18" t="s">
        <v>17</v>
      </c>
      <c r="H41" s="18" t="s">
        <v>142</v>
      </c>
      <c r="I41" s="18" t="s">
        <v>143</v>
      </c>
    </row>
    <row r="42" spans="1:9" ht="78.75" x14ac:dyDescent="0.25">
      <c r="A42" s="18" t="s">
        <v>11</v>
      </c>
      <c r="B42" s="18" t="s">
        <v>3</v>
      </c>
      <c r="C42" s="18" t="s">
        <v>20</v>
      </c>
      <c r="D42" s="18" t="s">
        <v>144</v>
      </c>
      <c r="E42" s="18" t="s">
        <v>14</v>
      </c>
      <c r="F42" s="18" t="s">
        <v>145</v>
      </c>
      <c r="G42" s="18" t="s">
        <v>17</v>
      </c>
      <c r="H42" s="18" t="s">
        <v>146</v>
      </c>
      <c r="I42" s="18" t="s">
        <v>147</v>
      </c>
    </row>
    <row r="43" spans="1:9" ht="67.5" x14ac:dyDescent="0.25">
      <c r="A43" s="18" t="s">
        <v>11</v>
      </c>
      <c r="B43" s="18" t="s">
        <v>3</v>
      </c>
      <c r="C43" s="18" t="s">
        <v>20</v>
      </c>
      <c r="D43" s="18" t="s">
        <v>148</v>
      </c>
      <c r="E43" s="18" t="s">
        <v>14</v>
      </c>
      <c r="F43" s="18" t="s">
        <v>149</v>
      </c>
      <c r="G43" s="18" t="s">
        <v>17</v>
      </c>
      <c r="I43" s="18" t="s">
        <v>150</v>
      </c>
    </row>
    <row r="44" spans="1:9" ht="45" x14ac:dyDescent="0.25">
      <c r="A44" s="18" t="s">
        <v>11</v>
      </c>
      <c r="B44" s="18" t="s">
        <v>3</v>
      </c>
      <c r="C44" s="18" t="s">
        <v>20</v>
      </c>
      <c r="D44" s="18" t="s">
        <v>151</v>
      </c>
      <c r="E44" s="18" t="s">
        <v>15</v>
      </c>
      <c r="F44" s="18" t="s">
        <v>152</v>
      </c>
      <c r="G44" s="18" t="s">
        <v>17</v>
      </c>
      <c r="H44" s="18" t="s">
        <v>153</v>
      </c>
      <c r="I44" s="18" t="s">
        <v>154</v>
      </c>
    </row>
    <row r="45" spans="1:9" ht="33.75" x14ac:dyDescent="0.25">
      <c r="A45" s="18" t="s">
        <v>11</v>
      </c>
      <c r="B45" s="18" t="s">
        <v>3</v>
      </c>
      <c r="C45" s="18" t="s">
        <v>20</v>
      </c>
      <c r="D45" s="18" t="s">
        <v>155</v>
      </c>
      <c r="E45" s="18" t="s">
        <v>14</v>
      </c>
      <c r="F45" s="18" t="s">
        <v>155</v>
      </c>
      <c r="G45" s="18" t="s">
        <v>17</v>
      </c>
      <c r="I45" s="18" t="s">
        <v>156</v>
      </c>
    </row>
    <row r="46" spans="1:9" ht="101.25" x14ac:dyDescent="0.25">
      <c r="A46" s="18" t="s">
        <v>12</v>
      </c>
      <c r="B46" s="18" t="s">
        <v>4</v>
      </c>
      <c r="C46" s="18" t="s">
        <v>21</v>
      </c>
      <c r="D46" s="18" t="s">
        <v>157</v>
      </c>
      <c r="E46" s="18" t="s">
        <v>15</v>
      </c>
      <c r="F46" s="18" t="s">
        <v>158</v>
      </c>
      <c r="G46" s="18" t="s">
        <v>19</v>
      </c>
      <c r="H46" s="18" t="s">
        <v>159</v>
      </c>
      <c r="I46" s="18" t="s">
        <v>160</v>
      </c>
    </row>
    <row r="47" spans="1:9" ht="22.5" x14ac:dyDescent="0.25">
      <c r="A47" s="18" t="s">
        <v>12</v>
      </c>
      <c r="B47" s="18" t="s">
        <v>4</v>
      </c>
      <c r="C47" s="18" t="s">
        <v>21</v>
      </c>
      <c r="D47" s="18" t="s">
        <v>161</v>
      </c>
      <c r="E47" s="18" t="s">
        <v>15</v>
      </c>
      <c r="F47" s="18" t="s">
        <v>161</v>
      </c>
      <c r="G47" s="18" t="s">
        <v>17</v>
      </c>
      <c r="H47" s="18" t="s">
        <v>162</v>
      </c>
    </row>
    <row r="48" spans="1:9" ht="67.5" x14ac:dyDescent="0.25">
      <c r="A48" s="18" t="s">
        <v>12</v>
      </c>
      <c r="B48" s="18" t="s">
        <v>4</v>
      </c>
      <c r="C48" s="18" t="s">
        <v>21</v>
      </c>
      <c r="D48" s="18" t="s">
        <v>163</v>
      </c>
      <c r="E48" s="18" t="s">
        <v>15</v>
      </c>
      <c r="F48" s="18" t="s">
        <v>164</v>
      </c>
      <c r="G48" s="18" t="s">
        <v>18</v>
      </c>
    </row>
    <row r="49" spans="1:9" ht="78.75" x14ac:dyDescent="0.25">
      <c r="A49" s="18" t="s">
        <v>12</v>
      </c>
      <c r="B49" s="18" t="s">
        <v>4</v>
      </c>
      <c r="C49" s="18" t="s">
        <v>20</v>
      </c>
      <c r="D49" s="18" t="s">
        <v>165</v>
      </c>
      <c r="E49" s="18" t="s">
        <v>15</v>
      </c>
      <c r="F49" s="18" t="s">
        <v>166</v>
      </c>
      <c r="G49" s="18" t="s">
        <v>18</v>
      </c>
      <c r="H49" s="18" t="s">
        <v>167</v>
      </c>
      <c r="I49" s="18" t="s">
        <v>168</v>
      </c>
    </row>
    <row r="50" spans="1:9" ht="22.5" x14ac:dyDescent="0.25">
      <c r="A50" s="18" t="s">
        <v>12</v>
      </c>
      <c r="B50" s="18" t="s">
        <v>4</v>
      </c>
      <c r="C50" s="18" t="s">
        <v>20</v>
      </c>
      <c r="D50" s="18" t="s">
        <v>169</v>
      </c>
      <c r="E50" s="18" t="s">
        <v>14</v>
      </c>
      <c r="F50" s="18" t="s">
        <v>170</v>
      </c>
      <c r="G50" s="18" t="s">
        <v>17</v>
      </c>
      <c r="H50" s="18" t="s">
        <v>171</v>
      </c>
      <c r="I50" s="18" t="s">
        <v>172</v>
      </c>
    </row>
    <row r="51" spans="1:9" ht="78.75" x14ac:dyDescent="0.25">
      <c r="A51" s="18" t="s">
        <v>12</v>
      </c>
      <c r="B51" s="18" t="s">
        <v>4</v>
      </c>
      <c r="C51" s="18" t="s">
        <v>20</v>
      </c>
      <c r="D51" s="18" t="s">
        <v>173</v>
      </c>
      <c r="E51" s="18" t="s">
        <v>14</v>
      </c>
      <c r="G51" s="18" t="s">
        <v>17</v>
      </c>
      <c r="H51" s="18" t="s">
        <v>55</v>
      </c>
      <c r="I51" s="18" t="s">
        <v>174</v>
      </c>
    </row>
    <row r="52" spans="1:9" ht="78.75" x14ac:dyDescent="0.25">
      <c r="A52" s="18" t="s">
        <v>12</v>
      </c>
      <c r="B52" s="18" t="s">
        <v>4</v>
      </c>
      <c r="C52" s="18" t="s">
        <v>20</v>
      </c>
      <c r="D52" s="18" t="s">
        <v>175</v>
      </c>
      <c r="E52" s="18" t="s">
        <v>15</v>
      </c>
      <c r="F52" s="18" t="s">
        <v>176</v>
      </c>
      <c r="G52" s="18" t="s">
        <v>18</v>
      </c>
      <c r="I52" s="18" t="s">
        <v>177</v>
      </c>
    </row>
    <row r="53" spans="1:9" ht="33.75" x14ac:dyDescent="0.25">
      <c r="A53" s="18" t="s">
        <v>12</v>
      </c>
      <c r="B53" s="18" t="s">
        <v>4</v>
      </c>
      <c r="C53" s="18" t="s">
        <v>20</v>
      </c>
      <c r="D53" s="18" t="s">
        <v>178</v>
      </c>
      <c r="E53" s="18" t="s">
        <v>14</v>
      </c>
      <c r="F53" s="18" t="s">
        <v>179</v>
      </c>
      <c r="G53" s="18" t="s">
        <v>18</v>
      </c>
      <c r="H53" s="18" t="s">
        <v>111</v>
      </c>
      <c r="I53" s="18" t="s">
        <v>180</v>
      </c>
    </row>
    <row r="54" spans="1:9" ht="33.75" x14ac:dyDescent="0.25">
      <c r="A54" s="18" t="s">
        <v>12</v>
      </c>
      <c r="B54" s="18" t="s">
        <v>4</v>
      </c>
      <c r="C54" s="18" t="s">
        <v>20</v>
      </c>
      <c r="D54" s="18" t="s">
        <v>181</v>
      </c>
      <c r="E54" s="18" t="s">
        <v>14</v>
      </c>
      <c r="F54" s="18" t="s">
        <v>181</v>
      </c>
      <c r="G54" s="18" t="s">
        <v>17</v>
      </c>
      <c r="I54" s="18" t="s">
        <v>182</v>
      </c>
    </row>
    <row r="55" spans="1:9" ht="56.25" x14ac:dyDescent="0.25">
      <c r="A55" s="18" t="s">
        <v>12</v>
      </c>
      <c r="B55" s="18" t="s">
        <v>4</v>
      </c>
      <c r="C55" s="18" t="s">
        <v>20</v>
      </c>
      <c r="D55" s="18" t="s">
        <v>183</v>
      </c>
      <c r="E55" s="18" t="s">
        <v>14</v>
      </c>
      <c r="F55" s="18" t="s">
        <v>184</v>
      </c>
      <c r="G55" s="18" t="s">
        <v>17</v>
      </c>
      <c r="H55" s="18" t="s">
        <v>72</v>
      </c>
      <c r="I55" s="18" t="s">
        <v>185</v>
      </c>
    </row>
    <row r="56" spans="1:9" ht="22.5" x14ac:dyDescent="0.25">
      <c r="A56" s="18" t="s">
        <v>12</v>
      </c>
      <c r="B56" s="18" t="s">
        <v>4</v>
      </c>
      <c r="I56" s="18" t="s">
        <v>186</v>
      </c>
    </row>
    <row r="57" spans="1:9" ht="112.5" x14ac:dyDescent="0.25">
      <c r="A57" s="18" t="s">
        <v>13</v>
      </c>
      <c r="B57" s="18" t="s">
        <v>5</v>
      </c>
      <c r="C57" s="18" t="s">
        <v>22</v>
      </c>
      <c r="D57" s="18" t="s">
        <v>187</v>
      </c>
      <c r="E57" s="18" t="s">
        <v>15</v>
      </c>
      <c r="F57" s="18" t="s">
        <v>188</v>
      </c>
      <c r="G57" s="18" t="s">
        <v>19</v>
      </c>
      <c r="H57" s="18" t="s">
        <v>189</v>
      </c>
      <c r="I57" s="18" t="s">
        <v>190</v>
      </c>
    </row>
    <row r="58" spans="1:9" ht="67.5" x14ac:dyDescent="0.25">
      <c r="A58" s="18" t="s">
        <v>13</v>
      </c>
      <c r="B58" s="18" t="s">
        <v>5</v>
      </c>
      <c r="C58" s="18" t="s">
        <v>22</v>
      </c>
      <c r="D58" s="18" t="s">
        <v>191</v>
      </c>
      <c r="E58" s="18" t="s">
        <v>16</v>
      </c>
      <c r="G58" s="18" t="s">
        <v>19</v>
      </c>
      <c r="H58" s="18" t="s">
        <v>192</v>
      </c>
    </row>
    <row r="59" spans="1:9" ht="45" x14ac:dyDescent="0.25">
      <c r="A59" s="18" t="s">
        <v>13</v>
      </c>
      <c r="B59" s="18" t="s">
        <v>5</v>
      </c>
      <c r="C59" s="18" t="s">
        <v>21</v>
      </c>
      <c r="D59" s="18" t="s">
        <v>193</v>
      </c>
      <c r="E59" s="18" t="s">
        <v>15</v>
      </c>
      <c r="F59" s="18" t="s">
        <v>194</v>
      </c>
      <c r="G59" s="18" t="s">
        <v>17</v>
      </c>
      <c r="H59" s="18" t="s">
        <v>195</v>
      </c>
    </row>
    <row r="60" spans="1:9" ht="56.25" x14ac:dyDescent="0.25">
      <c r="A60" s="18" t="s">
        <v>13</v>
      </c>
      <c r="B60" s="18" t="s">
        <v>5</v>
      </c>
      <c r="C60" s="18" t="s">
        <v>21</v>
      </c>
      <c r="D60" s="18" t="s">
        <v>196</v>
      </c>
      <c r="E60" s="18" t="s">
        <v>15</v>
      </c>
      <c r="F60" s="18" t="s">
        <v>197</v>
      </c>
      <c r="G60" s="18" t="s">
        <v>18</v>
      </c>
      <c r="I60" s="18" t="s">
        <v>198</v>
      </c>
    </row>
    <row r="61" spans="1:9" ht="45" x14ac:dyDescent="0.25">
      <c r="A61" s="18" t="s">
        <v>13</v>
      </c>
      <c r="B61" s="18" t="s">
        <v>5</v>
      </c>
      <c r="C61" s="18" t="s">
        <v>21</v>
      </c>
      <c r="D61" s="18" t="s">
        <v>199</v>
      </c>
      <c r="E61" s="18" t="s">
        <v>15</v>
      </c>
      <c r="F61" s="18" t="s">
        <v>199</v>
      </c>
      <c r="G61" s="18" t="s">
        <v>18</v>
      </c>
      <c r="I61" s="18" t="s">
        <v>200</v>
      </c>
    </row>
    <row r="62" spans="1:9" ht="67.5" x14ac:dyDescent="0.25">
      <c r="A62" s="18" t="s">
        <v>13</v>
      </c>
      <c r="B62" s="18" t="s">
        <v>5</v>
      </c>
      <c r="C62" s="18" t="s">
        <v>21</v>
      </c>
      <c r="D62" s="18" t="s">
        <v>201</v>
      </c>
      <c r="E62" s="18" t="s">
        <v>15</v>
      </c>
      <c r="F62" s="18" t="s">
        <v>202</v>
      </c>
      <c r="G62" s="18" t="s">
        <v>18</v>
      </c>
      <c r="H62" s="18" t="s">
        <v>203</v>
      </c>
      <c r="I62" s="18" t="s">
        <v>204</v>
      </c>
    </row>
    <row r="63" spans="1:9" ht="56.25" x14ac:dyDescent="0.25">
      <c r="A63" s="18" t="s">
        <v>13</v>
      </c>
      <c r="B63" s="18" t="s">
        <v>5</v>
      </c>
      <c r="C63" s="18" t="s">
        <v>20</v>
      </c>
      <c r="D63" s="18" t="s">
        <v>205</v>
      </c>
      <c r="E63" s="18" t="s">
        <v>14</v>
      </c>
      <c r="F63" s="18" t="s">
        <v>205</v>
      </c>
      <c r="G63" s="18" t="s">
        <v>17</v>
      </c>
      <c r="H63" s="18" t="s">
        <v>60</v>
      </c>
      <c r="I63" s="18" t="s">
        <v>206</v>
      </c>
    </row>
    <row r="64" spans="1:9" ht="22.5" x14ac:dyDescent="0.25">
      <c r="A64" s="18" t="s">
        <v>13</v>
      </c>
      <c r="B64" s="18" t="s">
        <v>5</v>
      </c>
      <c r="C64" s="18" t="s">
        <v>20</v>
      </c>
      <c r="D64" s="18" t="s">
        <v>207</v>
      </c>
      <c r="E64" s="18" t="s">
        <v>14</v>
      </c>
      <c r="F64" s="18" t="s">
        <v>207</v>
      </c>
      <c r="G64" s="18" t="s">
        <v>17</v>
      </c>
      <c r="H64" s="18" t="s">
        <v>162</v>
      </c>
    </row>
    <row r="65" spans="1:9" ht="33.75" x14ac:dyDescent="0.25">
      <c r="A65" s="18" t="s">
        <v>13</v>
      </c>
      <c r="B65" s="18" t="s">
        <v>5</v>
      </c>
      <c r="C65" s="18" t="s">
        <v>20</v>
      </c>
      <c r="D65" s="18" t="s">
        <v>208</v>
      </c>
      <c r="E65" s="18" t="s">
        <v>15</v>
      </c>
      <c r="F65" s="18" t="s">
        <v>209</v>
      </c>
      <c r="G65" s="18" t="s">
        <v>18</v>
      </c>
      <c r="I65" s="18" t="s">
        <v>210</v>
      </c>
    </row>
    <row r="66" spans="1:9" ht="22.5" x14ac:dyDescent="0.25">
      <c r="A66" s="18" t="s">
        <v>13</v>
      </c>
      <c r="B66" s="18" t="s">
        <v>5</v>
      </c>
      <c r="I66" s="18" t="s">
        <v>211</v>
      </c>
    </row>
    <row r="67" spans="1:9" ht="22.5" x14ac:dyDescent="0.25">
      <c r="A67" s="18" t="s">
        <v>13</v>
      </c>
      <c r="B67" s="18" t="s">
        <v>5</v>
      </c>
      <c r="I67" s="18"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8AE3-A807-46B9-99AA-17A2CFA092F2}">
  <dimension ref="A1:D11"/>
  <sheetViews>
    <sheetView workbookViewId="0">
      <selection activeCell="E1" sqref="E1:E1048576"/>
    </sheetView>
  </sheetViews>
  <sheetFormatPr defaultColWidth="8.7109375" defaultRowHeight="11.25" x14ac:dyDescent="0.25"/>
  <cols>
    <col min="1" max="4" width="34.140625" style="18" customWidth="1"/>
    <col min="5" max="16384" width="8.7109375" style="18"/>
  </cols>
  <sheetData>
    <row r="1" spans="1:4" s="17" customFormat="1" ht="56.25" x14ac:dyDescent="0.25">
      <c r="A1" s="16" t="s">
        <v>23</v>
      </c>
      <c r="B1" s="16" t="s">
        <v>30</v>
      </c>
      <c r="C1" s="16" t="s">
        <v>31</v>
      </c>
      <c r="D1" s="16" t="s">
        <v>32</v>
      </c>
    </row>
    <row r="2" spans="1:4" ht="22.5" x14ac:dyDescent="0.25">
      <c r="A2" s="18" t="s">
        <v>212</v>
      </c>
      <c r="B2" s="18" t="s">
        <v>213</v>
      </c>
      <c r="C2" s="18" t="s">
        <v>214</v>
      </c>
    </row>
    <row r="3" spans="1:4" ht="123.75" x14ac:dyDescent="0.25">
      <c r="A3" s="18" t="s">
        <v>215</v>
      </c>
      <c r="B3" s="18" t="s">
        <v>216</v>
      </c>
      <c r="C3" s="18" t="s">
        <v>217</v>
      </c>
      <c r="D3" s="18" t="s">
        <v>218</v>
      </c>
    </row>
    <row r="4" spans="1:4" ht="56.25" x14ac:dyDescent="0.25">
      <c r="A4" s="18" t="s">
        <v>219</v>
      </c>
      <c r="B4" s="18" t="s">
        <v>220</v>
      </c>
      <c r="C4" s="18" t="s">
        <v>221</v>
      </c>
    </row>
    <row r="5" spans="1:4" ht="56.25" x14ac:dyDescent="0.25">
      <c r="B5" s="18" t="s">
        <v>222</v>
      </c>
      <c r="C5" s="18" t="s">
        <v>223</v>
      </c>
      <c r="D5" s="18" t="s">
        <v>224</v>
      </c>
    </row>
    <row r="6" spans="1:4" ht="67.5" x14ac:dyDescent="0.25">
      <c r="A6" s="18" t="s">
        <v>225</v>
      </c>
      <c r="B6" s="18" t="s">
        <v>226</v>
      </c>
      <c r="C6" s="18" t="s">
        <v>227</v>
      </c>
      <c r="D6" s="18" t="s">
        <v>228</v>
      </c>
    </row>
    <row r="7" spans="1:4" ht="33.75" x14ac:dyDescent="0.25">
      <c r="A7" s="18" t="s">
        <v>229</v>
      </c>
      <c r="B7" s="18" t="s">
        <v>230</v>
      </c>
      <c r="C7" s="18" t="s">
        <v>231</v>
      </c>
    </row>
    <row r="8" spans="1:4" ht="112.5" x14ac:dyDescent="0.25">
      <c r="A8" s="18" t="s">
        <v>232</v>
      </c>
      <c r="B8" s="18" t="s">
        <v>233</v>
      </c>
      <c r="C8" s="18" t="s">
        <v>234</v>
      </c>
      <c r="D8" s="18" t="s">
        <v>235</v>
      </c>
    </row>
    <row r="9" spans="1:4" ht="22.5" x14ac:dyDescent="0.25">
      <c r="A9" s="18" t="s">
        <v>236</v>
      </c>
      <c r="B9" s="18" t="s">
        <v>237</v>
      </c>
      <c r="C9" s="18" t="s">
        <v>238</v>
      </c>
      <c r="D9" s="18" t="s">
        <v>239</v>
      </c>
    </row>
    <row r="10" spans="1:4" ht="123.75" x14ac:dyDescent="0.25">
      <c r="A10" s="18" t="s">
        <v>240</v>
      </c>
      <c r="B10" s="18" t="s">
        <v>241</v>
      </c>
      <c r="D10" s="18" t="s">
        <v>242</v>
      </c>
    </row>
    <row r="11" spans="1:4" ht="112.5" x14ac:dyDescent="0.25">
      <c r="B11" s="18" t="s">
        <v>243</v>
      </c>
      <c r="C11" s="18" t="s">
        <v>244</v>
      </c>
      <c r="D11" s="18" t="s">
        <v>245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 dictionary</vt:lpstr>
      <vt:lpstr>question form</vt:lpstr>
      <vt:lpstr>Data and Figures</vt:lpstr>
      <vt:lpstr>responses a</vt:lpstr>
      <vt:lpstr>responses b</vt:lpstr>
      <vt:lpstr>app</vt:lpstr>
      <vt:lpstr>impact</vt:lpstr>
      <vt:lpstr>research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Hayes</dc:creator>
  <cp:lastModifiedBy>Calfee, Worth</cp:lastModifiedBy>
  <dcterms:created xsi:type="dcterms:W3CDTF">2022-04-05T20:31:11Z</dcterms:created>
  <dcterms:modified xsi:type="dcterms:W3CDTF">2022-10-11T16:49:32Z</dcterms:modified>
</cp:coreProperties>
</file>