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molina_marirosa_epa_gov/Documents/Profile/Documents/MyFiles/Manuscripts/Robert Sowah/ARG/RAPIDS/"/>
    </mc:Choice>
  </mc:AlternateContent>
  <xr:revisionPtr revIDLastSave="96" documentId="8_{0AB29EFD-E0AA-4796-8B87-EF40FD35582C}" xr6:coauthVersionLast="45" xr6:coauthVersionMax="45" xr10:uidLastSave="{EBA04A68-9C53-498E-B9ED-8A3F6D12BBE9}"/>
  <bookViews>
    <workbookView xWindow="28680" yWindow="-120" windowWidth="29040" windowHeight="15840" activeTab="1" xr2:uid="{A8C5A1C9-F4CB-40EE-8850-546B2B3B0F23}"/>
  </bookViews>
  <sheets>
    <sheet name="Metadata" sheetId="2" r:id="rId1"/>
    <sheet name="Data Dictionary" sheetId="3" r:id="rId2"/>
    <sheet name="ARG Data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88" i="1" l="1"/>
  <c r="U288" i="1"/>
  <c r="G288" i="1"/>
  <c r="W287" i="1"/>
  <c r="U287" i="1"/>
  <c r="W286" i="1"/>
  <c r="U286" i="1"/>
  <c r="W285" i="1"/>
  <c r="U285" i="1"/>
  <c r="W284" i="1"/>
  <c r="U284" i="1"/>
  <c r="W283" i="1"/>
  <c r="U283" i="1"/>
  <c r="W282" i="1"/>
  <c r="U282" i="1"/>
  <c r="W281" i="1"/>
  <c r="U281" i="1"/>
  <c r="W280" i="1"/>
  <c r="U280" i="1"/>
  <c r="G280" i="1"/>
  <c r="W279" i="1"/>
  <c r="U279" i="1"/>
  <c r="W278" i="1"/>
  <c r="U278" i="1"/>
  <c r="W277" i="1"/>
  <c r="U277" i="1"/>
  <c r="W276" i="1"/>
  <c r="U276" i="1"/>
  <c r="W275" i="1"/>
  <c r="U275" i="1"/>
  <c r="W274" i="1"/>
  <c r="U274" i="1"/>
  <c r="W273" i="1"/>
  <c r="U273" i="1"/>
  <c r="W272" i="1"/>
  <c r="U272" i="1"/>
  <c r="W271" i="1"/>
  <c r="U271" i="1"/>
  <c r="W270" i="1"/>
  <c r="U270" i="1"/>
  <c r="W269" i="1"/>
  <c r="U269" i="1"/>
  <c r="W268" i="1"/>
  <c r="U268" i="1"/>
  <c r="W267" i="1"/>
  <c r="U267" i="1"/>
  <c r="W266" i="1"/>
  <c r="U266" i="1"/>
  <c r="W265" i="1"/>
  <c r="U265" i="1"/>
  <c r="W264" i="1"/>
  <c r="U264" i="1"/>
  <c r="W263" i="1"/>
  <c r="U263" i="1"/>
  <c r="W262" i="1"/>
  <c r="U262" i="1"/>
  <c r="W261" i="1"/>
  <c r="U261" i="1"/>
  <c r="W260" i="1"/>
  <c r="U260" i="1"/>
  <c r="W259" i="1"/>
  <c r="U259" i="1"/>
  <c r="W258" i="1"/>
  <c r="U258" i="1"/>
  <c r="W257" i="1"/>
  <c r="U257" i="1"/>
  <c r="W256" i="1"/>
  <c r="U256" i="1"/>
  <c r="W255" i="1"/>
  <c r="U255" i="1"/>
  <c r="W254" i="1"/>
  <c r="U254" i="1"/>
  <c r="W253" i="1"/>
  <c r="U253" i="1"/>
  <c r="W252" i="1"/>
  <c r="U252" i="1"/>
  <c r="W251" i="1"/>
  <c r="U251" i="1"/>
  <c r="W250" i="1"/>
  <c r="U250" i="1"/>
  <c r="W249" i="1"/>
  <c r="U249" i="1"/>
  <c r="W248" i="1"/>
  <c r="U248" i="1"/>
  <c r="W247" i="1"/>
  <c r="U247" i="1"/>
  <c r="W246" i="1"/>
  <c r="U246" i="1"/>
  <c r="W245" i="1"/>
  <c r="U245" i="1"/>
  <c r="W244" i="1"/>
  <c r="U244" i="1"/>
  <c r="W243" i="1"/>
  <c r="U243" i="1"/>
  <c r="W242" i="1"/>
  <c r="U242" i="1"/>
  <c r="W241" i="1"/>
  <c r="U241" i="1"/>
  <c r="W240" i="1"/>
  <c r="U240" i="1"/>
  <c r="W239" i="1"/>
  <c r="U239" i="1"/>
  <c r="W238" i="1"/>
  <c r="U238" i="1"/>
  <c r="W237" i="1"/>
  <c r="U237" i="1"/>
  <c r="W236" i="1"/>
  <c r="U236" i="1"/>
  <c r="W235" i="1"/>
  <c r="U235" i="1"/>
  <c r="W234" i="1"/>
  <c r="U234" i="1"/>
  <c r="W233" i="1"/>
  <c r="U233" i="1"/>
  <c r="W232" i="1"/>
  <c r="U232" i="1"/>
  <c r="W231" i="1"/>
  <c r="U231" i="1"/>
  <c r="W230" i="1"/>
  <c r="U230" i="1"/>
  <c r="W229" i="1"/>
  <c r="U229" i="1"/>
  <c r="W228" i="1"/>
  <c r="U228" i="1"/>
  <c r="W227" i="1"/>
  <c r="U227" i="1"/>
  <c r="W226" i="1"/>
  <c r="U226" i="1"/>
  <c r="W225" i="1"/>
  <c r="U225" i="1"/>
  <c r="W224" i="1"/>
  <c r="U224" i="1"/>
  <c r="W223" i="1"/>
  <c r="U223" i="1"/>
  <c r="W222" i="1"/>
  <c r="U222" i="1"/>
  <c r="W221" i="1"/>
  <c r="U221" i="1"/>
  <c r="W220" i="1"/>
  <c r="U220" i="1"/>
  <c r="W219" i="1"/>
  <c r="U219" i="1"/>
  <c r="W218" i="1"/>
  <c r="U218" i="1"/>
  <c r="W217" i="1"/>
  <c r="U217" i="1"/>
  <c r="W216" i="1"/>
  <c r="U216" i="1"/>
  <c r="W215" i="1"/>
  <c r="U215" i="1"/>
  <c r="W214" i="1"/>
  <c r="U214" i="1"/>
  <c r="W213" i="1"/>
  <c r="U213" i="1"/>
  <c r="W212" i="1"/>
  <c r="U212" i="1"/>
  <c r="W211" i="1"/>
  <c r="U211" i="1"/>
  <c r="W210" i="1"/>
  <c r="U210" i="1"/>
  <c r="W209" i="1"/>
  <c r="U209" i="1"/>
  <c r="W208" i="1"/>
  <c r="U208" i="1"/>
  <c r="W207" i="1"/>
  <c r="U207" i="1"/>
  <c r="W206" i="1"/>
  <c r="U206" i="1"/>
  <c r="W205" i="1"/>
  <c r="U205" i="1"/>
  <c r="W204" i="1"/>
  <c r="U204" i="1"/>
  <c r="W203" i="1"/>
  <c r="U203" i="1"/>
  <c r="U202" i="1"/>
  <c r="W201" i="1"/>
  <c r="U201" i="1"/>
  <c r="W200" i="1"/>
  <c r="U200" i="1"/>
  <c r="W199" i="1"/>
  <c r="U199" i="1"/>
  <c r="W198" i="1"/>
  <c r="U198" i="1"/>
  <c r="W197" i="1"/>
  <c r="U197" i="1"/>
  <c r="W196" i="1"/>
  <c r="U196" i="1"/>
  <c r="W195" i="1"/>
  <c r="U195" i="1"/>
  <c r="W194" i="1"/>
  <c r="U194" i="1"/>
  <c r="W193" i="1"/>
  <c r="U193" i="1"/>
  <c r="W192" i="1"/>
  <c r="U192" i="1"/>
  <c r="W191" i="1"/>
  <c r="U191" i="1"/>
  <c r="W190" i="1"/>
  <c r="W189" i="1"/>
  <c r="U189" i="1"/>
  <c r="W188" i="1"/>
  <c r="U188" i="1"/>
  <c r="W187" i="1"/>
  <c r="U187" i="1"/>
  <c r="W186" i="1"/>
  <c r="U186" i="1"/>
  <c r="W185" i="1"/>
  <c r="U185" i="1"/>
  <c r="W184" i="1"/>
  <c r="U184" i="1"/>
  <c r="W183" i="1"/>
  <c r="U183" i="1"/>
  <c r="W182" i="1"/>
  <c r="U182" i="1"/>
  <c r="W181" i="1"/>
  <c r="U181" i="1"/>
  <c r="W180" i="1"/>
  <c r="U180" i="1"/>
  <c r="W179" i="1"/>
  <c r="U179" i="1"/>
  <c r="W178" i="1"/>
  <c r="U178" i="1"/>
  <c r="W177" i="1"/>
  <c r="U177" i="1"/>
  <c r="W176" i="1"/>
  <c r="U176" i="1"/>
  <c r="W175" i="1"/>
  <c r="U175" i="1"/>
  <c r="W174" i="1"/>
  <c r="U174" i="1"/>
  <c r="W173" i="1"/>
  <c r="U173" i="1"/>
  <c r="W172" i="1"/>
  <c r="U172" i="1"/>
  <c r="W171" i="1"/>
  <c r="U171" i="1"/>
  <c r="W170" i="1"/>
  <c r="U170" i="1"/>
  <c r="W169" i="1"/>
  <c r="U169" i="1"/>
  <c r="W168" i="1"/>
  <c r="U168" i="1"/>
  <c r="W167" i="1"/>
  <c r="U167" i="1"/>
  <c r="W166" i="1"/>
  <c r="U166" i="1"/>
  <c r="W165" i="1"/>
  <c r="U165" i="1"/>
  <c r="W164" i="1"/>
  <c r="U164" i="1"/>
  <c r="W163" i="1"/>
  <c r="U163" i="1"/>
  <c r="W162" i="1"/>
  <c r="U162" i="1"/>
  <c r="W161" i="1"/>
  <c r="U161" i="1"/>
  <c r="W160" i="1"/>
  <c r="U160" i="1"/>
  <c r="W159" i="1"/>
  <c r="U159" i="1"/>
  <c r="W158" i="1"/>
  <c r="U158" i="1"/>
  <c r="W157" i="1"/>
  <c r="U157" i="1"/>
  <c r="W156" i="1"/>
  <c r="U156" i="1"/>
  <c r="W155" i="1"/>
  <c r="U155" i="1"/>
  <c r="W154" i="1"/>
  <c r="U154" i="1"/>
  <c r="W153" i="1"/>
  <c r="U153" i="1"/>
  <c r="W152" i="1"/>
  <c r="U152" i="1"/>
  <c r="W151" i="1"/>
  <c r="U151" i="1"/>
  <c r="W150" i="1"/>
  <c r="U150" i="1"/>
  <c r="W149" i="1"/>
  <c r="U149" i="1"/>
  <c r="W148" i="1"/>
  <c r="U148" i="1"/>
  <c r="W147" i="1"/>
  <c r="U147" i="1"/>
  <c r="W146" i="1"/>
  <c r="U146" i="1"/>
  <c r="W145" i="1"/>
  <c r="U145" i="1"/>
  <c r="W144" i="1"/>
  <c r="U144" i="1"/>
  <c r="W143" i="1"/>
  <c r="U143" i="1"/>
  <c r="W142" i="1"/>
  <c r="U142" i="1"/>
  <c r="W141" i="1"/>
  <c r="U141" i="1"/>
  <c r="W140" i="1"/>
  <c r="U140" i="1"/>
  <c r="W139" i="1"/>
  <c r="U139" i="1"/>
  <c r="W138" i="1"/>
  <c r="U138" i="1"/>
  <c r="W137" i="1"/>
  <c r="U137" i="1"/>
  <c r="W136" i="1"/>
  <c r="U136" i="1"/>
  <c r="W135" i="1"/>
  <c r="U135" i="1"/>
  <c r="W134" i="1"/>
  <c r="U134" i="1"/>
  <c r="W133" i="1"/>
  <c r="U133" i="1"/>
  <c r="W132" i="1"/>
  <c r="U132" i="1"/>
  <c r="W131" i="1"/>
  <c r="U131" i="1"/>
  <c r="W130" i="1"/>
  <c r="U130" i="1"/>
  <c r="W129" i="1"/>
  <c r="U129" i="1"/>
  <c r="W128" i="1"/>
  <c r="U128" i="1"/>
  <c r="W127" i="1"/>
  <c r="U127" i="1"/>
  <c r="W126" i="1"/>
  <c r="U126" i="1"/>
  <c r="W125" i="1"/>
  <c r="U125" i="1"/>
  <c r="W124" i="1"/>
  <c r="U124" i="1"/>
  <c r="W123" i="1"/>
  <c r="U123" i="1"/>
  <c r="W122" i="1"/>
  <c r="U122" i="1"/>
  <c r="W121" i="1"/>
  <c r="U121" i="1"/>
  <c r="W120" i="1"/>
  <c r="U120" i="1"/>
  <c r="W119" i="1"/>
  <c r="U119" i="1"/>
  <c r="W118" i="1"/>
  <c r="U118" i="1"/>
  <c r="W117" i="1"/>
  <c r="U117" i="1"/>
  <c r="W116" i="1"/>
  <c r="U116" i="1"/>
  <c r="W115" i="1"/>
  <c r="U115" i="1"/>
  <c r="U114" i="1"/>
  <c r="W113" i="1"/>
  <c r="U113" i="1"/>
  <c r="W112" i="1"/>
  <c r="U112" i="1"/>
  <c r="W111" i="1"/>
  <c r="U111" i="1"/>
  <c r="W110" i="1"/>
  <c r="U110" i="1"/>
  <c r="W109" i="1"/>
  <c r="U109" i="1"/>
  <c r="W108" i="1"/>
  <c r="U108" i="1"/>
  <c r="W107" i="1"/>
  <c r="U107" i="1"/>
  <c r="W106" i="1"/>
  <c r="U106" i="1"/>
  <c r="W105" i="1"/>
  <c r="U105" i="1"/>
  <c r="W104" i="1"/>
  <c r="U104" i="1"/>
  <c r="U103" i="1"/>
  <c r="W102" i="1"/>
  <c r="U102" i="1"/>
  <c r="W101" i="1"/>
  <c r="U101" i="1"/>
  <c r="W100" i="1"/>
  <c r="U100" i="1"/>
  <c r="W99" i="1"/>
  <c r="U99" i="1"/>
  <c r="W98" i="1"/>
  <c r="U98" i="1"/>
  <c r="W97" i="1"/>
  <c r="U97" i="1"/>
  <c r="W96" i="1"/>
  <c r="U96" i="1"/>
  <c r="W95" i="1"/>
  <c r="U95" i="1"/>
  <c r="W94" i="1"/>
  <c r="U94" i="1"/>
  <c r="W93" i="1"/>
  <c r="U93" i="1"/>
  <c r="W92" i="1"/>
  <c r="U92" i="1"/>
  <c r="W91" i="1"/>
  <c r="U91" i="1"/>
  <c r="W90" i="1"/>
  <c r="U90" i="1"/>
  <c r="W89" i="1"/>
  <c r="U89" i="1"/>
  <c r="W88" i="1"/>
  <c r="U88" i="1"/>
  <c r="W87" i="1"/>
  <c r="U87" i="1"/>
  <c r="W86" i="1"/>
  <c r="U86" i="1"/>
  <c r="W85" i="1"/>
  <c r="U85" i="1"/>
  <c r="W84" i="1"/>
  <c r="U84" i="1"/>
  <c r="W83" i="1"/>
  <c r="U83" i="1"/>
  <c r="W82" i="1"/>
  <c r="U82" i="1"/>
  <c r="W81" i="1"/>
  <c r="U81" i="1"/>
  <c r="W80" i="1"/>
  <c r="U80" i="1"/>
  <c r="W79" i="1"/>
  <c r="U79" i="1"/>
  <c r="W78" i="1"/>
  <c r="U78" i="1"/>
  <c r="W77" i="1"/>
  <c r="U77" i="1"/>
  <c r="W76" i="1"/>
  <c r="U76" i="1"/>
  <c r="W75" i="1"/>
  <c r="U75" i="1"/>
  <c r="W74" i="1"/>
  <c r="U74" i="1"/>
  <c r="W73" i="1"/>
  <c r="U73" i="1"/>
  <c r="W72" i="1"/>
  <c r="U72" i="1"/>
  <c r="W71" i="1"/>
  <c r="U71" i="1"/>
  <c r="W70" i="1"/>
  <c r="U70" i="1"/>
  <c r="W69" i="1"/>
  <c r="U69" i="1"/>
  <c r="W68" i="1"/>
  <c r="U68" i="1"/>
  <c r="W67" i="1"/>
  <c r="U67" i="1"/>
  <c r="W66" i="1"/>
  <c r="U66" i="1"/>
  <c r="W65" i="1"/>
  <c r="U65" i="1"/>
  <c r="W64" i="1"/>
  <c r="U64" i="1"/>
  <c r="W63" i="1"/>
  <c r="U63" i="1"/>
  <c r="W62" i="1"/>
  <c r="U62" i="1"/>
  <c r="W61" i="1"/>
  <c r="U61" i="1"/>
  <c r="W60" i="1"/>
  <c r="U60" i="1"/>
  <c r="W59" i="1"/>
  <c r="U59" i="1"/>
  <c r="W58" i="1"/>
  <c r="U58" i="1"/>
  <c r="W57" i="1"/>
  <c r="U57" i="1"/>
  <c r="W56" i="1"/>
  <c r="U56" i="1"/>
  <c r="W55" i="1"/>
  <c r="U55" i="1"/>
  <c r="W54" i="1"/>
  <c r="U54" i="1"/>
  <c r="W53" i="1"/>
  <c r="U53" i="1"/>
  <c r="W52" i="1"/>
  <c r="U52" i="1"/>
  <c r="W51" i="1"/>
  <c r="U51" i="1"/>
  <c r="W50" i="1"/>
  <c r="U50" i="1"/>
  <c r="W49" i="1"/>
  <c r="U49" i="1"/>
  <c r="W48" i="1"/>
  <c r="U48" i="1"/>
  <c r="W47" i="1"/>
  <c r="U47" i="1"/>
  <c r="W46" i="1"/>
  <c r="U46" i="1"/>
  <c r="W45" i="1"/>
  <c r="U45" i="1"/>
  <c r="W44" i="1"/>
  <c r="U44" i="1"/>
  <c r="W43" i="1"/>
  <c r="U43" i="1"/>
  <c r="W42" i="1"/>
  <c r="U42" i="1"/>
  <c r="W41" i="1"/>
  <c r="U41" i="1"/>
  <c r="W40" i="1"/>
  <c r="U40" i="1"/>
  <c r="W39" i="1"/>
  <c r="U39" i="1"/>
  <c r="W38" i="1"/>
  <c r="U38" i="1"/>
  <c r="W37" i="1"/>
  <c r="U37" i="1"/>
  <c r="W36" i="1"/>
  <c r="U36" i="1"/>
  <c r="W35" i="1"/>
  <c r="U35" i="1"/>
  <c r="W34" i="1"/>
  <c r="U34" i="1"/>
  <c r="W33" i="1"/>
  <c r="U33" i="1"/>
  <c r="W32" i="1"/>
  <c r="U32" i="1"/>
  <c r="W31" i="1"/>
  <c r="U31" i="1"/>
  <c r="W30" i="1"/>
  <c r="U30" i="1"/>
  <c r="W29" i="1"/>
  <c r="U29" i="1"/>
  <c r="W28" i="1"/>
  <c r="U28" i="1"/>
  <c r="W27" i="1"/>
  <c r="U27" i="1"/>
  <c r="W26" i="1"/>
  <c r="U26" i="1"/>
  <c r="W25" i="1"/>
  <c r="U25" i="1"/>
  <c r="W24" i="1"/>
  <c r="U24" i="1"/>
  <c r="W23" i="1"/>
  <c r="U23" i="1"/>
  <c r="W22" i="1"/>
  <c r="U22" i="1"/>
  <c r="W21" i="1"/>
  <c r="U21" i="1"/>
  <c r="W20" i="1"/>
  <c r="U20" i="1"/>
  <c r="W19" i="1"/>
  <c r="U19" i="1"/>
  <c r="W18" i="1"/>
  <c r="U18" i="1"/>
  <c r="W17" i="1"/>
  <c r="U17" i="1"/>
  <c r="W16" i="1"/>
  <c r="U16" i="1"/>
  <c r="W15" i="1"/>
  <c r="U15" i="1"/>
  <c r="W14" i="1"/>
  <c r="U14" i="1"/>
  <c r="W13" i="1"/>
  <c r="U13" i="1"/>
  <c r="W12" i="1"/>
  <c r="U12" i="1"/>
  <c r="W11" i="1"/>
  <c r="U11" i="1"/>
  <c r="W10" i="1"/>
  <c r="U10" i="1"/>
  <c r="W9" i="1"/>
  <c r="U9" i="1"/>
  <c r="W8" i="1"/>
  <c r="U8" i="1"/>
  <c r="W7" i="1"/>
  <c r="U7" i="1"/>
  <c r="W6" i="1"/>
  <c r="U6" i="1"/>
  <c r="W5" i="1"/>
  <c r="U5" i="1"/>
  <c r="W4" i="1"/>
  <c r="U4" i="1"/>
  <c r="W3" i="1"/>
  <c r="U3" i="1"/>
  <c r="W2" i="1"/>
  <c r="U2" i="1"/>
</calcChain>
</file>

<file path=xl/sharedStrings.xml><?xml version="1.0" encoding="utf-8"?>
<sst xmlns="http://schemas.openxmlformats.org/spreadsheetml/2006/main" count="1397" uniqueCount="404">
  <si>
    <t>Sample ID</t>
  </si>
  <si>
    <t>Site Name</t>
  </si>
  <si>
    <t>Sample Date</t>
  </si>
  <si>
    <t>16S (Mean copies/ ml)</t>
  </si>
  <si>
    <t>int 1 (Mean copies/ ml)</t>
  </si>
  <si>
    <t>E.coli (Mean copies/ ml)</t>
  </si>
  <si>
    <t>HF138 (Mean copies/ ml)</t>
  </si>
  <si>
    <t>ampC (Mean copies/ ml)</t>
  </si>
  <si>
    <t>blaSHV (Mean copies/ ml)</t>
  </si>
  <si>
    <t>blaTEM (Mean copies/ ml)</t>
  </si>
  <si>
    <t>Sul I (Mean copies/ ml)</t>
  </si>
  <si>
    <t>Sul II (Mean copies/ ml)</t>
  </si>
  <si>
    <t>Tet M (Mean copies/ ml)</t>
  </si>
  <si>
    <t>Tet W (Mean copies/ ml)</t>
  </si>
  <si>
    <t>Temperature (°C)</t>
  </si>
  <si>
    <t>Conductivity (µS/cm)</t>
  </si>
  <si>
    <t>Dissolved Oxygen (mg/L)</t>
  </si>
  <si>
    <t>pH</t>
  </si>
  <si>
    <t>Tape Down (m)</t>
  </si>
  <si>
    <t>Turbidity (NTU)</t>
  </si>
  <si>
    <t>SPC (µS/cm)</t>
  </si>
  <si>
    <t>E. coli (MPN/100 mL)</t>
  </si>
  <si>
    <t>LogE. coli (MPN/100 mL)</t>
  </si>
  <si>
    <t>HF183MGB (GC/100 mL)</t>
  </si>
  <si>
    <t>E. Coli (GC/100 mL)</t>
  </si>
  <si>
    <t>24 hr Precipitation (in)</t>
  </si>
  <si>
    <t>48 hr Precipitation (in)</t>
  </si>
  <si>
    <t>72 hr Precipitation (in)</t>
  </si>
  <si>
    <t>PC142A</t>
  </si>
  <si>
    <t>Northwest</t>
  </si>
  <si>
    <t>&lt;LOQ</t>
  </si>
  <si>
    <t>PC143A</t>
  </si>
  <si>
    <t>Lillian Cooper Park</t>
  </si>
  <si>
    <t>NA</t>
  </si>
  <si>
    <t>PC144A</t>
  </si>
  <si>
    <t>James Jackson</t>
  </si>
  <si>
    <t>PC145A</t>
  </si>
  <si>
    <t>Spring Street</t>
  </si>
  <si>
    <t>PC146A</t>
  </si>
  <si>
    <t>Kerry Circle</t>
  </si>
  <si>
    <t>PC147A</t>
  </si>
  <si>
    <t>Hortense</t>
  </si>
  <si>
    <t>PC148A</t>
  </si>
  <si>
    <t>Grove Park</t>
  </si>
  <si>
    <t>PC150A</t>
  </si>
  <si>
    <t>North Ave</t>
  </si>
  <si>
    <t>PC151A</t>
  </si>
  <si>
    <t>North Ave CSO</t>
  </si>
  <si>
    <t>PC152A</t>
  </si>
  <si>
    <t>Lindsay Street</t>
  </si>
  <si>
    <t>PC153A</t>
  </si>
  <si>
    <t>Greensferry</t>
  </si>
  <si>
    <t>PC154A</t>
  </si>
  <si>
    <t>Burbank</t>
  </si>
  <si>
    <t>PC158A</t>
  </si>
  <si>
    <t>PC159A</t>
  </si>
  <si>
    <t>PC160A</t>
  </si>
  <si>
    <t>PC161A</t>
  </si>
  <si>
    <t>PC162A</t>
  </si>
  <si>
    <t>PC163A</t>
  </si>
  <si>
    <t>PC164A</t>
  </si>
  <si>
    <t>PC166A</t>
  </si>
  <si>
    <t>PC167A</t>
  </si>
  <si>
    <t>PC168A</t>
  </si>
  <si>
    <t>PC169A</t>
  </si>
  <si>
    <t>PC170A</t>
  </si>
  <si>
    <t>PC172A</t>
  </si>
  <si>
    <t>PC173A</t>
  </si>
  <si>
    <t>PC174A</t>
  </si>
  <si>
    <t>PC175A</t>
  </si>
  <si>
    <t>PC176A</t>
  </si>
  <si>
    <t>PC177A</t>
  </si>
  <si>
    <t>PC178A</t>
  </si>
  <si>
    <t>PC180A</t>
  </si>
  <si>
    <t>PC181A</t>
  </si>
  <si>
    <t>PC182A</t>
  </si>
  <si>
    <t>PC183A</t>
  </si>
  <si>
    <t>PC184A</t>
  </si>
  <si>
    <t>PC186A</t>
  </si>
  <si>
    <t>PC187A</t>
  </si>
  <si>
    <t>PC188A</t>
  </si>
  <si>
    <t>PC189A</t>
  </si>
  <si>
    <t>PC190A</t>
  </si>
  <si>
    <t>PC191A</t>
  </si>
  <si>
    <t>PC192A</t>
  </si>
  <si>
    <t>PC194A</t>
  </si>
  <si>
    <t>PC195A</t>
  </si>
  <si>
    <t>PC196A</t>
  </si>
  <si>
    <t>PC197A</t>
  </si>
  <si>
    <t>PC198A</t>
  </si>
  <si>
    <t>PC205A</t>
  </si>
  <si>
    <t>PC206A</t>
  </si>
  <si>
    <t>PC207A</t>
  </si>
  <si>
    <t>PC208A</t>
  </si>
  <si>
    <t>LOQ</t>
  </si>
  <si>
    <t>PC209A</t>
  </si>
  <si>
    <t>PC210A</t>
  </si>
  <si>
    <t>ND</t>
  </si>
  <si>
    <t>PC211A</t>
  </si>
  <si>
    <t>PC212A</t>
  </si>
  <si>
    <t>PC213A</t>
  </si>
  <si>
    <t>PC214A</t>
  </si>
  <si>
    <t>PC215A</t>
  </si>
  <si>
    <t>PC216A</t>
  </si>
  <si>
    <t>PC218A</t>
  </si>
  <si>
    <t>PC219A</t>
  </si>
  <si>
    <t>PC220A</t>
  </si>
  <si>
    <t>PC221A</t>
  </si>
  <si>
    <t>PC222A</t>
  </si>
  <si>
    <t>PC223A</t>
  </si>
  <si>
    <t>PC224A</t>
  </si>
  <si>
    <t>PC225A</t>
  </si>
  <si>
    <t>PC226A</t>
  </si>
  <si>
    <t>PC227A</t>
  </si>
  <si>
    <t>PC228A</t>
  </si>
  <si>
    <t>PC229A</t>
  </si>
  <si>
    <t>PC231A</t>
  </si>
  <si>
    <t>PC232A</t>
  </si>
  <si>
    <t>PC233A</t>
  </si>
  <si>
    <t>PC234A</t>
  </si>
  <si>
    <t>PC237A</t>
  </si>
  <si>
    <t>PC238A</t>
  </si>
  <si>
    <t>PC239A</t>
  </si>
  <si>
    <t>PC241A</t>
  </si>
  <si>
    <t>PC242A</t>
  </si>
  <si>
    <t>PC243A</t>
  </si>
  <si>
    <t>PC244A</t>
  </si>
  <si>
    <t>PC246A</t>
  </si>
  <si>
    <t>PC248A</t>
  </si>
  <si>
    <t>PC249A</t>
  </si>
  <si>
    <t>Log</t>
  </si>
  <si>
    <t>PC250A</t>
  </si>
  <si>
    <t>PC251A</t>
  </si>
  <si>
    <t>PC252A</t>
  </si>
  <si>
    <t>PC253A</t>
  </si>
  <si>
    <t>PC254A</t>
  </si>
  <si>
    <t>PC255A</t>
  </si>
  <si>
    <t>PC256A</t>
  </si>
  <si>
    <t>PC257A</t>
  </si>
  <si>
    <t>PC259A</t>
  </si>
  <si>
    <t>PC260A</t>
  </si>
  <si>
    <t>PC261A</t>
  </si>
  <si>
    <t>PC262A</t>
  </si>
  <si>
    <t>PC263A</t>
  </si>
  <si>
    <t>PC264A</t>
  </si>
  <si>
    <t>PC265A</t>
  </si>
  <si>
    <t>PC266A</t>
  </si>
  <si>
    <t>PC267A</t>
  </si>
  <si>
    <t>PC268A</t>
  </si>
  <si>
    <t>PC269A</t>
  </si>
  <si>
    <t>PC271A</t>
  </si>
  <si>
    <t>PC272B</t>
  </si>
  <si>
    <t>PC273A</t>
  </si>
  <si>
    <t>PC274A</t>
  </si>
  <si>
    <t>PC275A</t>
  </si>
  <si>
    <t>PC276A</t>
  </si>
  <si>
    <t>PC277A</t>
  </si>
  <si>
    <t>PC278A</t>
  </si>
  <si>
    <t>PC279A</t>
  </si>
  <si>
    <t>PC280A</t>
  </si>
  <si>
    <t>PC281A</t>
  </si>
  <si>
    <t>PC283A</t>
  </si>
  <si>
    <t>PC284A</t>
  </si>
  <si>
    <t>PC285A</t>
  </si>
  <si>
    <t>PC286A</t>
  </si>
  <si>
    <t>PC287A</t>
  </si>
  <si>
    <t>PC288A</t>
  </si>
  <si>
    <t>PC289A</t>
  </si>
  <si>
    <t>PC291A</t>
  </si>
  <si>
    <t>PC292A</t>
  </si>
  <si>
    <t>PC293A</t>
  </si>
  <si>
    <t>PC295A</t>
  </si>
  <si>
    <t>PC296A</t>
  </si>
  <si>
    <t>PC297A</t>
  </si>
  <si>
    <t>PC300A</t>
  </si>
  <si>
    <t>PC301A</t>
  </si>
  <si>
    <t>PC302A</t>
  </si>
  <si>
    <t>PC304A</t>
  </si>
  <si>
    <t>PC305A</t>
  </si>
  <si>
    <t>PC306A</t>
  </si>
  <si>
    <t>PC307A</t>
  </si>
  <si>
    <t>PC308A</t>
  </si>
  <si>
    <t>PC310A</t>
  </si>
  <si>
    <t>PC311A</t>
  </si>
  <si>
    <t>PC312A</t>
  </si>
  <si>
    <t>PC313A</t>
  </si>
  <si>
    <t>PC314A</t>
  </si>
  <si>
    <t>PC315A</t>
  </si>
  <si>
    <t>PC316A</t>
  </si>
  <si>
    <t>PC317A</t>
  </si>
  <si>
    <t>PC318A</t>
  </si>
  <si>
    <t>PC319A</t>
  </si>
  <si>
    <t>PC320A</t>
  </si>
  <si>
    <t>PC322A</t>
  </si>
  <si>
    <t>PC323A</t>
  </si>
  <si>
    <t>PC324A</t>
  </si>
  <si>
    <t>PC325A</t>
  </si>
  <si>
    <t>PC326A</t>
  </si>
  <si>
    <t>PC327A</t>
  </si>
  <si>
    <t>PC328A</t>
  </si>
  <si>
    <t>PC329A</t>
  </si>
  <si>
    <t>PC330A</t>
  </si>
  <si>
    <t>PC331A</t>
  </si>
  <si>
    <t>PC332A</t>
  </si>
  <si>
    <t>PC334B</t>
  </si>
  <si>
    <t>PC335A</t>
  </si>
  <si>
    <t>PC336A</t>
  </si>
  <si>
    <t>PC337A</t>
  </si>
  <si>
    <t>PC338A</t>
  </si>
  <si>
    <t>PC339A</t>
  </si>
  <si>
    <t>PC340A</t>
  </si>
  <si>
    <t>PC341A</t>
  </si>
  <si>
    <t>PC342A</t>
  </si>
  <si>
    <t>PC343A</t>
  </si>
  <si>
    <t>PC344A</t>
  </si>
  <si>
    <t>PC346A</t>
  </si>
  <si>
    <t>PC347A</t>
  </si>
  <si>
    <t>PC348A</t>
  </si>
  <si>
    <t>PC349A</t>
  </si>
  <si>
    <t>PC350A</t>
  </si>
  <si>
    <t>PC351A</t>
  </si>
  <si>
    <t>PC352A</t>
  </si>
  <si>
    <t>PC353A</t>
  </si>
  <si>
    <t>PC354A</t>
  </si>
  <si>
    <t>PC355A</t>
  </si>
  <si>
    <t>PC356A</t>
  </si>
  <si>
    <t>PC358A</t>
  </si>
  <si>
    <t>PC359A</t>
  </si>
  <si>
    <t>PC360A</t>
  </si>
  <si>
    <t>PC361A</t>
  </si>
  <si>
    <t>PC362A</t>
  </si>
  <si>
    <t>PC363A</t>
  </si>
  <si>
    <t>PC364A</t>
  </si>
  <si>
    <t>PC365A</t>
  </si>
  <si>
    <t>PC366A</t>
  </si>
  <si>
    <t>PC367A</t>
  </si>
  <si>
    <t>PC368A</t>
  </si>
  <si>
    <t>PC370A</t>
  </si>
  <si>
    <t xml:space="preserve">Northwest </t>
  </si>
  <si>
    <t>PC371A</t>
  </si>
  <si>
    <t>PC372A</t>
  </si>
  <si>
    <t>PC373A</t>
  </si>
  <si>
    <t>PC374A</t>
  </si>
  <si>
    <t>PC375A</t>
  </si>
  <si>
    <t>PC376A</t>
  </si>
  <si>
    <t>PC377A</t>
  </si>
  <si>
    <t>PC378A</t>
  </si>
  <si>
    <t>PC379A</t>
  </si>
  <si>
    <t>PC380A</t>
  </si>
  <si>
    <t>PC381A</t>
  </si>
  <si>
    <t>PC383A</t>
  </si>
  <si>
    <t>PC384A</t>
  </si>
  <si>
    <t>PC385A</t>
  </si>
  <si>
    <t>PC386A</t>
  </si>
  <si>
    <t>PC388A</t>
  </si>
  <si>
    <t>PC390A</t>
  </si>
  <si>
    <t>PC391A</t>
  </si>
  <si>
    <t>PC392A</t>
  </si>
  <si>
    <t>PC394A</t>
  </si>
  <si>
    <t>PC395A</t>
  </si>
  <si>
    <t>PC396A</t>
  </si>
  <si>
    <t>PC397A</t>
  </si>
  <si>
    <t>PC399A</t>
  </si>
  <si>
    <t>PC400A</t>
  </si>
  <si>
    <t>PC401A</t>
  </si>
  <si>
    <t>PC402A</t>
  </si>
  <si>
    <t>PC403A</t>
  </si>
  <si>
    <t>PC407A</t>
  </si>
  <si>
    <t>PC408A</t>
  </si>
  <si>
    <t>PC409A</t>
  </si>
  <si>
    <t>PC410A</t>
  </si>
  <si>
    <t>PC411A</t>
  </si>
  <si>
    <t>PC412A</t>
  </si>
  <si>
    <t>PC413A</t>
  </si>
  <si>
    <t>PC415A</t>
  </si>
  <si>
    <t>PC416A</t>
  </si>
  <si>
    <t>PC417A</t>
  </si>
  <si>
    <t>PC418A</t>
  </si>
  <si>
    <t>PC419A</t>
  </si>
  <si>
    <t>PC420A</t>
  </si>
  <si>
    <t>PC421A</t>
  </si>
  <si>
    <t>PC422A</t>
  </si>
  <si>
    <t>PC423A</t>
  </si>
  <si>
    <t>PC424A</t>
  </si>
  <si>
    <t>PC425A</t>
  </si>
  <si>
    <t>PC426A</t>
  </si>
  <si>
    <t>PC428A</t>
  </si>
  <si>
    <t>PC429A</t>
  </si>
  <si>
    <t>PC430A</t>
  </si>
  <si>
    <t>PC431A</t>
  </si>
  <si>
    <t>PC432A</t>
  </si>
  <si>
    <t>PC433A</t>
  </si>
  <si>
    <t>PC434A</t>
  </si>
  <si>
    <t>PC435A</t>
  </si>
  <si>
    <t>PC436A</t>
  </si>
  <si>
    <t>PC437A</t>
  </si>
  <si>
    <t>PC439A</t>
  </si>
  <si>
    <t>PC441A</t>
  </si>
  <si>
    <t>PC443A</t>
  </si>
  <si>
    <t>PC444A</t>
  </si>
  <si>
    <t>PC445A</t>
  </si>
  <si>
    <t>PC446A</t>
  </si>
  <si>
    <t>PC448A</t>
  </si>
  <si>
    <t>PC449A</t>
  </si>
  <si>
    <t>PC450A</t>
  </si>
  <si>
    <t>PC451A</t>
  </si>
  <si>
    <t>PC452A</t>
  </si>
  <si>
    <t>PC453A</t>
  </si>
  <si>
    <t>PC454A</t>
  </si>
  <si>
    <t>PC472A</t>
  </si>
  <si>
    <t>PC473A</t>
  </si>
  <si>
    <t>PC474A</t>
  </si>
  <si>
    <t>PC475A</t>
  </si>
  <si>
    <t>PC476A</t>
  </si>
  <si>
    <t>PC477A</t>
  </si>
  <si>
    <t>PC478A</t>
  </si>
  <si>
    <t>PC479A</t>
  </si>
  <si>
    <t>PC480A</t>
  </si>
  <si>
    <t>PC481A</t>
  </si>
  <si>
    <t>PC482A</t>
  </si>
  <si>
    <t>PC483A</t>
  </si>
  <si>
    <t>PC485A</t>
  </si>
  <si>
    <t>PC486A</t>
  </si>
  <si>
    <t>PC487A</t>
  </si>
  <si>
    <t>PC489A</t>
  </si>
  <si>
    <t>PC491B</t>
  </si>
  <si>
    <t>PC492A</t>
  </si>
  <si>
    <t>PC493A</t>
  </si>
  <si>
    <t>PC495A</t>
  </si>
  <si>
    <t>PC496A</t>
  </si>
  <si>
    <t>PC497A</t>
  </si>
  <si>
    <t>PC498A</t>
  </si>
  <si>
    <t>PC500A</t>
  </si>
  <si>
    <t>Description:</t>
  </si>
  <si>
    <t xml:space="preserve">Units of measure: </t>
  </si>
  <si>
    <t xml:space="preserve">Technology: </t>
  </si>
  <si>
    <t>Organisms:</t>
  </si>
  <si>
    <t>E. coli</t>
  </si>
  <si>
    <t>Narrative information:</t>
  </si>
  <si>
    <t>Column A:</t>
  </si>
  <si>
    <t>Unique sample identification number (EPA database)</t>
  </si>
  <si>
    <t>Column B:</t>
  </si>
  <si>
    <t>Column C:</t>
  </si>
  <si>
    <t>Column D:</t>
  </si>
  <si>
    <t>Column E:</t>
  </si>
  <si>
    <t>Column F:</t>
  </si>
  <si>
    <t>Column G:</t>
  </si>
  <si>
    <t>Column H :</t>
  </si>
  <si>
    <t>Column I:</t>
  </si>
  <si>
    <t>Column J:</t>
  </si>
  <si>
    <t>Column K:</t>
  </si>
  <si>
    <t>Column L:</t>
  </si>
  <si>
    <t>Column M:</t>
  </si>
  <si>
    <t>Column N:</t>
  </si>
  <si>
    <t>Column O:</t>
  </si>
  <si>
    <t>Data codes:</t>
  </si>
  <si>
    <t>"- " data not collected</t>
  </si>
  <si>
    <t>Defined substrate; Colilert (Idexx Corp.); qPCR assays taqman and syber green.</t>
  </si>
  <si>
    <t xml:space="preserve">The data contained in this spreadsheet includes fecal indicator bacteria, antibiotic resistance gene information and physicochemical parameters in water samples collected from Proctor Creek, Atlanta, GA </t>
  </si>
  <si>
    <t>Most probable number (E. coli), gene copies, GC (all qPCR assays), mean copies (All ARGs); NTU (Turbidity), cubic meters per second (discharge), data dictionary for additional details</t>
  </si>
  <si>
    <t xml:space="preserve">The data provided in  "ARG Data" was analyzed and used to produce the manuscript entitled "Sources and drivers of antibiotic resistance genes in an urban aquatic environment"    </t>
  </si>
  <si>
    <t>Column P:</t>
  </si>
  <si>
    <t>Column Q:</t>
  </si>
  <si>
    <t>Column R:</t>
  </si>
  <si>
    <t>Column S:</t>
  </si>
  <si>
    <t>Column T:</t>
  </si>
  <si>
    <t>Column U:</t>
  </si>
  <si>
    <t>Column V:</t>
  </si>
  <si>
    <t>Column W:</t>
  </si>
  <si>
    <t>Column X:</t>
  </si>
  <si>
    <t>Column Y:</t>
  </si>
  <si>
    <t>Column Z:</t>
  </si>
  <si>
    <t>Column AA:</t>
  </si>
  <si>
    <t>Column AB:</t>
  </si>
  <si>
    <t>Column name</t>
  </si>
  <si>
    <t>Description and units</t>
  </si>
  <si>
    <t>Unique site name in EPA Database</t>
  </si>
  <si>
    <t>date sample was collected</t>
  </si>
  <si>
    <t>water temperature in °C</t>
  </si>
  <si>
    <t>water conductivity in µS per cm</t>
  </si>
  <si>
    <t>water dissolved oxygen in mg per liter</t>
  </si>
  <si>
    <t xml:space="preserve">water ph </t>
  </si>
  <si>
    <t>water turbidity in nephelometric trubidity units</t>
  </si>
  <si>
    <t>water E. coli most probable number per 100 ml by colilert</t>
  </si>
  <si>
    <t>sample copy number of E. coli 23 S gene per 100 ml</t>
  </si>
  <si>
    <t>log 10 of E. coli MPN per 100 ml</t>
  </si>
  <si>
    <t>sample copy number of human-associated  gene marker HF183 per 100 ml</t>
  </si>
  <si>
    <t xml:space="preserve">24 hr precipitation in inches previous to sample collection </t>
  </si>
  <si>
    <t xml:space="preserve">48 hr precipitation in inches previous to sample collection </t>
  </si>
  <si>
    <t xml:space="preserve">72 hr precipitation in inches previous to sample collection </t>
  </si>
  <si>
    <t>data not collected</t>
  </si>
  <si>
    <t>water tape down in meters</t>
  </si>
  <si>
    <t>water specific conductance in microSiemens per  centimeter</t>
  </si>
  <si>
    <t>mean sample copy number of 16SrDNA gene per ml</t>
  </si>
  <si>
    <t>mean sample copy number of class 1 integron gene per ml</t>
  </si>
  <si>
    <t>mean sample copy number of E. coli 23 S gene per ml</t>
  </si>
  <si>
    <t>mean sample copy number of human-associated  gene marker HF183 per ml</t>
  </si>
  <si>
    <t xml:space="preserve">mean sample copy number of ampicillin C resistance gene per ml </t>
  </si>
  <si>
    <t>mean sample copy number of the beta-lactam blashv resistance gene per ml</t>
  </si>
  <si>
    <t>mean sample copy number of beta-lactam blatem resistance gene per ml</t>
  </si>
  <si>
    <t>mean sample copy number of sulfonamide 1 resistance gene per ml</t>
  </si>
  <si>
    <t>mean sample copy number of sulfonimide 2 resistance gene per ml</t>
  </si>
  <si>
    <t>mean sample copy number of tetracycline M resistance gene per ml</t>
  </si>
  <si>
    <t>mean sample copy number of tetracycline W resistance gene per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</si>
</sst>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00"/>
    <numFmt numFmtId="166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0" fontId="3" fillId="0" borderId="0" xfId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3" fontId="2" fillId="0" borderId="0" xfId="1" applyNumberForma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6" fillId="0" borderId="0" xfId="0" applyFont="1"/>
  </cellXfs>
  <cellStyles count="2">
    <cellStyle name="Normal" xfId="0" builtinId="0"/>
    <cellStyle name="Normal 2" xfId="1" xr:uid="{164DCB0B-AC47-4022-A731-6AFC247684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394E0-19A9-472A-BDC5-EFB922D7577F}">
  <dimension ref="A1:C11"/>
  <sheetViews>
    <sheetView workbookViewId="0">
      <selection activeCell="A12" sqref="A12"/>
    </sheetView>
  </sheetViews>
  <sheetFormatPr defaultRowHeight="14.5" x14ac:dyDescent="0.35"/>
  <sheetData>
    <row r="1" spans="1:3" x14ac:dyDescent="0.35">
      <c r="A1" s="29" t="s">
        <v>333</v>
      </c>
      <c r="C1" t="s">
        <v>358</v>
      </c>
    </row>
    <row r="3" spans="1:3" x14ac:dyDescent="0.35">
      <c r="A3" s="29" t="s">
        <v>334</v>
      </c>
      <c r="C3" t="s">
        <v>359</v>
      </c>
    </row>
    <row r="5" spans="1:3" x14ac:dyDescent="0.35">
      <c r="A5" s="29" t="s">
        <v>335</v>
      </c>
      <c r="C5" t="s">
        <v>357</v>
      </c>
    </row>
    <row r="6" spans="1:3" x14ac:dyDescent="0.35">
      <c r="A6" s="29"/>
    </row>
    <row r="7" spans="1:3" x14ac:dyDescent="0.35">
      <c r="A7" s="29" t="s">
        <v>336</v>
      </c>
      <c r="C7" t="s">
        <v>337</v>
      </c>
    </row>
    <row r="10" spans="1:3" x14ac:dyDescent="0.35">
      <c r="A10" s="29" t="s">
        <v>338</v>
      </c>
    </row>
    <row r="11" spans="1:3" x14ac:dyDescent="0.35">
      <c r="A11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226C3-DE06-4935-9B8B-9132CC08F504}">
  <dimension ref="A1:C30"/>
  <sheetViews>
    <sheetView tabSelected="1" workbookViewId="0">
      <selection activeCell="C31" sqref="C31"/>
    </sheetView>
  </sheetViews>
  <sheetFormatPr defaultRowHeight="14.5" x14ac:dyDescent="0.35"/>
  <cols>
    <col min="1" max="1" width="11.54296875" customWidth="1"/>
    <col min="2" max="2" width="29.08984375" customWidth="1"/>
    <col min="3" max="3" width="67.36328125" customWidth="1"/>
  </cols>
  <sheetData>
    <row r="1" spans="1:3" ht="27.5" customHeight="1" x14ac:dyDescent="0.45">
      <c r="B1" s="34" t="s">
        <v>374</v>
      </c>
      <c r="C1" s="34" t="s">
        <v>375</v>
      </c>
    </row>
    <row r="2" spans="1:3" x14ac:dyDescent="0.35">
      <c r="A2" t="s">
        <v>339</v>
      </c>
      <c r="B2" s="30" t="s">
        <v>0</v>
      </c>
      <c r="C2" t="s">
        <v>340</v>
      </c>
    </row>
    <row r="3" spans="1:3" x14ac:dyDescent="0.35">
      <c r="A3" t="s">
        <v>341</v>
      </c>
      <c r="B3" s="30" t="s">
        <v>1</v>
      </c>
      <c r="C3" t="s">
        <v>376</v>
      </c>
    </row>
    <row r="4" spans="1:3" x14ac:dyDescent="0.35">
      <c r="A4" t="s">
        <v>342</v>
      </c>
      <c r="B4" s="30" t="s">
        <v>2</v>
      </c>
      <c r="C4" t="s">
        <v>377</v>
      </c>
    </row>
    <row r="5" spans="1:3" x14ac:dyDescent="0.35">
      <c r="A5" t="s">
        <v>343</v>
      </c>
      <c r="B5" s="31" t="s">
        <v>3</v>
      </c>
      <c r="C5" t="s">
        <v>393</v>
      </c>
    </row>
    <row r="6" spans="1:3" x14ac:dyDescent="0.35">
      <c r="A6" t="s">
        <v>344</v>
      </c>
      <c r="B6" s="31" t="s">
        <v>4</v>
      </c>
      <c r="C6" t="s">
        <v>394</v>
      </c>
    </row>
    <row r="7" spans="1:3" x14ac:dyDescent="0.35">
      <c r="A7" t="s">
        <v>345</v>
      </c>
      <c r="B7" s="31" t="s">
        <v>5</v>
      </c>
      <c r="C7" t="s">
        <v>395</v>
      </c>
    </row>
    <row r="8" spans="1:3" x14ac:dyDescent="0.35">
      <c r="A8" t="s">
        <v>346</v>
      </c>
      <c r="B8" s="31" t="s">
        <v>6</v>
      </c>
      <c r="C8" t="s">
        <v>396</v>
      </c>
    </row>
    <row r="9" spans="1:3" x14ac:dyDescent="0.35">
      <c r="A9" t="s">
        <v>347</v>
      </c>
      <c r="B9" s="31" t="s">
        <v>7</v>
      </c>
      <c r="C9" t="s">
        <v>397</v>
      </c>
    </row>
    <row r="10" spans="1:3" x14ac:dyDescent="0.35">
      <c r="A10" t="s">
        <v>348</v>
      </c>
      <c r="B10" s="31" t="s">
        <v>8</v>
      </c>
      <c r="C10" t="s">
        <v>398</v>
      </c>
    </row>
    <row r="11" spans="1:3" x14ac:dyDescent="0.35">
      <c r="A11" t="s">
        <v>349</v>
      </c>
      <c r="B11" s="31" t="s">
        <v>9</v>
      </c>
      <c r="C11" t="s">
        <v>399</v>
      </c>
    </row>
    <row r="12" spans="1:3" x14ac:dyDescent="0.35">
      <c r="A12" t="s">
        <v>350</v>
      </c>
      <c r="B12" s="31" t="s">
        <v>10</v>
      </c>
      <c r="C12" t="s">
        <v>400</v>
      </c>
    </row>
    <row r="13" spans="1:3" x14ac:dyDescent="0.35">
      <c r="A13" t="s">
        <v>351</v>
      </c>
      <c r="B13" s="31" t="s">
        <v>11</v>
      </c>
      <c r="C13" t="s">
        <v>401</v>
      </c>
    </row>
    <row r="14" spans="1:3" x14ac:dyDescent="0.35">
      <c r="A14" t="s">
        <v>352</v>
      </c>
      <c r="B14" s="31" t="s">
        <v>12</v>
      </c>
      <c r="C14" t="s">
        <v>402</v>
      </c>
    </row>
    <row r="15" spans="1:3" x14ac:dyDescent="0.35">
      <c r="A15" t="s">
        <v>353</v>
      </c>
      <c r="B15" s="31" t="s">
        <v>13</v>
      </c>
      <c r="C15" t="s">
        <v>403</v>
      </c>
    </row>
    <row r="16" spans="1:3" x14ac:dyDescent="0.35">
      <c r="A16" t="s">
        <v>354</v>
      </c>
      <c r="B16" s="32" t="s">
        <v>14</v>
      </c>
      <c r="C16" t="s">
        <v>378</v>
      </c>
    </row>
    <row r="17" spans="1:3" x14ac:dyDescent="0.35">
      <c r="A17" t="s">
        <v>361</v>
      </c>
      <c r="B17" s="32" t="s">
        <v>15</v>
      </c>
      <c r="C17" t="s">
        <v>379</v>
      </c>
    </row>
    <row r="18" spans="1:3" x14ac:dyDescent="0.35">
      <c r="A18" t="s">
        <v>362</v>
      </c>
      <c r="B18" s="32" t="s">
        <v>16</v>
      </c>
      <c r="C18" t="s">
        <v>380</v>
      </c>
    </row>
    <row r="19" spans="1:3" x14ac:dyDescent="0.35">
      <c r="A19" t="s">
        <v>363</v>
      </c>
      <c r="B19" s="32" t="s">
        <v>17</v>
      </c>
      <c r="C19" t="s">
        <v>381</v>
      </c>
    </row>
    <row r="20" spans="1:3" x14ac:dyDescent="0.35">
      <c r="A20" t="s">
        <v>364</v>
      </c>
      <c r="B20" s="32" t="s">
        <v>18</v>
      </c>
      <c r="C20" t="s">
        <v>391</v>
      </c>
    </row>
    <row r="21" spans="1:3" x14ac:dyDescent="0.35">
      <c r="A21" t="s">
        <v>365</v>
      </c>
      <c r="B21" s="32" t="s">
        <v>19</v>
      </c>
      <c r="C21" t="s">
        <v>382</v>
      </c>
    </row>
    <row r="22" spans="1:3" x14ac:dyDescent="0.35">
      <c r="A22" t="s">
        <v>366</v>
      </c>
      <c r="B22" s="32" t="s">
        <v>20</v>
      </c>
      <c r="C22" t="s">
        <v>392</v>
      </c>
    </row>
    <row r="23" spans="1:3" x14ac:dyDescent="0.35">
      <c r="A23" t="s">
        <v>367</v>
      </c>
      <c r="B23" s="33" t="s">
        <v>21</v>
      </c>
      <c r="C23" t="s">
        <v>383</v>
      </c>
    </row>
    <row r="24" spans="1:3" x14ac:dyDescent="0.35">
      <c r="A24" t="s">
        <v>368</v>
      </c>
      <c r="B24" s="32" t="s">
        <v>22</v>
      </c>
      <c r="C24" t="s">
        <v>385</v>
      </c>
    </row>
    <row r="25" spans="1:3" x14ac:dyDescent="0.35">
      <c r="A25" t="s">
        <v>369</v>
      </c>
      <c r="B25" s="32" t="s">
        <v>23</v>
      </c>
      <c r="C25" t="s">
        <v>386</v>
      </c>
    </row>
    <row r="26" spans="1:3" x14ac:dyDescent="0.35">
      <c r="A26" t="s">
        <v>370</v>
      </c>
      <c r="B26" s="32" t="s">
        <v>24</v>
      </c>
      <c r="C26" t="s">
        <v>384</v>
      </c>
    </row>
    <row r="27" spans="1:3" x14ac:dyDescent="0.35">
      <c r="A27" t="s">
        <v>371</v>
      </c>
      <c r="B27" s="5" t="s">
        <v>25</v>
      </c>
      <c r="C27" t="s">
        <v>387</v>
      </c>
    </row>
    <row r="28" spans="1:3" x14ac:dyDescent="0.35">
      <c r="A28" t="s">
        <v>372</v>
      </c>
      <c r="B28" s="5" t="s">
        <v>26</v>
      </c>
      <c r="C28" t="s">
        <v>388</v>
      </c>
    </row>
    <row r="29" spans="1:3" x14ac:dyDescent="0.35">
      <c r="A29" t="s">
        <v>373</v>
      </c>
      <c r="B29" s="5" t="s">
        <v>27</v>
      </c>
      <c r="C29" t="s">
        <v>389</v>
      </c>
    </row>
    <row r="30" spans="1:3" x14ac:dyDescent="0.35">
      <c r="A30" t="s">
        <v>355</v>
      </c>
      <c r="B30" t="s">
        <v>356</v>
      </c>
      <c r="C30" t="s">
        <v>390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A442B-3E39-4711-90EF-5AFE72260AB0}">
  <dimension ref="A1:AG292"/>
  <sheetViews>
    <sheetView workbookViewId="0">
      <selection activeCell="AA1" sqref="AA1:AB1"/>
    </sheetView>
  </sheetViews>
  <sheetFormatPr defaultColWidth="9.1796875" defaultRowHeight="14.5" x14ac:dyDescent="0.35"/>
  <cols>
    <col min="1" max="1" width="9.1796875" style="7"/>
    <col min="2" max="2" width="18.54296875" style="7" bestFit="1" customWidth="1"/>
    <col min="3" max="3" width="12.453125" style="7" bestFit="1" customWidth="1"/>
    <col min="4" max="4" width="16.1796875" style="9" bestFit="1" customWidth="1"/>
    <col min="5" max="5" width="15.26953125" style="9" customWidth="1"/>
    <col min="6" max="6" width="10.453125" style="9" bestFit="1" customWidth="1"/>
    <col min="7" max="7" width="13.54296875" style="9" customWidth="1"/>
    <col min="8" max="8" width="16.1796875" style="9" bestFit="1" customWidth="1"/>
    <col min="9" max="9" width="12.1796875" style="9" customWidth="1"/>
    <col min="10" max="10" width="10.453125" style="9" bestFit="1" customWidth="1"/>
    <col min="11" max="11" width="16.1796875" style="9" customWidth="1"/>
    <col min="12" max="12" width="16.7265625" style="9" customWidth="1"/>
    <col min="13" max="13" width="11.81640625" style="9" customWidth="1"/>
    <col min="14" max="14" width="12" style="9" customWidth="1"/>
    <col min="15" max="21" width="9.453125" style="7" bestFit="1" customWidth="1"/>
    <col min="22" max="22" width="9.453125" style="28" bestFit="1" customWidth="1"/>
    <col min="23" max="23" width="9.453125" style="7" customWidth="1"/>
    <col min="24" max="24" width="10.7265625" style="7" bestFit="1" customWidth="1"/>
    <col min="25" max="25" width="11.81640625" style="7" bestFit="1" customWidth="1"/>
    <col min="26" max="28" width="9.453125" style="7" bestFit="1" customWidth="1"/>
  </cols>
  <sheetData>
    <row r="1" spans="1:28" s="6" customFormat="1" ht="43.5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21</v>
      </c>
      <c r="W1" s="3" t="s">
        <v>22</v>
      </c>
      <c r="X1" s="3" t="s">
        <v>23</v>
      </c>
      <c r="Y1" s="3" t="s">
        <v>24</v>
      </c>
      <c r="Z1" s="5" t="s">
        <v>25</v>
      </c>
      <c r="AA1" s="5" t="s">
        <v>26</v>
      </c>
      <c r="AB1" s="5" t="s">
        <v>27</v>
      </c>
    </row>
    <row r="2" spans="1:28" x14ac:dyDescent="0.35">
      <c r="A2" s="7" t="s">
        <v>28</v>
      </c>
      <c r="B2" s="8" t="s">
        <v>29</v>
      </c>
      <c r="C2" s="8">
        <v>42493</v>
      </c>
      <c r="D2" s="9">
        <v>1438084.125</v>
      </c>
      <c r="E2" s="10">
        <v>97532.47265625</v>
      </c>
      <c r="F2" s="10">
        <v>115.84324645996094</v>
      </c>
      <c r="G2" s="10">
        <v>38.99456787109375</v>
      </c>
      <c r="H2" s="10"/>
      <c r="I2" s="10" t="s">
        <v>30</v>
      </c>
      <c r="J2" s="10"/>
      <c r="K2" s="10">
        <v>4711.363037109375</v>
      </c>
      <c r="L2" s="10">
        <v>1030.5206909179601</v>
      </c>
      <c r="M2" s="10">
        <v>45.060521125793457</v>
      </c>
      <c r="N2" s="10">
        <v>21.588363011678059</v>
      </c>
      <c r="O2" s="11">
        <v>20.399999999999999</v>
      </c>
      <c r="P2" s="11">
        <v>219.5</v>
      </c>
      <c r="Q2" s="11">
        <v>7.14</v>
      </c>
      <c r="R2" s="11">
        <v>7.46</v>
      </c>
      <c r="S2" s="11">
        <v>6.61</v>
      </c>
      <c r="T2" s="12">
        <v>5.73</v>
      </c>
      <c r="U2" s="12">
        <f t="shared" ref="U2:U65" si="0">P2/(1+0.0191*(O2-25))</f>
        <v>240.64288376784268</v>
      </c>
      <c r="V2" s="13">
        <v>799.85</v>
      </c>
      <c r="W2" s="14">
        <f>LOG10(V2)</f>
        <v>2.9030085491415498</v>
      </c>
      <c r="X2" s="9">
        <v>115689.2578125</v>
      </c>
      <c r="Y2" s="9">
        <v>27740.106201171875</v>
      </c>
      <c r="Z2" s="7">
        <v>0.02</v>
      </c>
      <c r="AA2" s="7">
        <v>0.04</v>
      </c>
      <c r="AB2" s="7">
        <v>0.5</v>
      </c>
    </row>
    <row r="3" spans="1:28" x14ac:dyDescent="0.35">
      <c r="A3" s="7" t="s">
        <v>31</v>
      </c>
      <c r="B3" s="8" t="s">
        <v>32</v>
      </c>
      <c r="C3" s="8">
        <v>42493</v>
      </c>
      <c r="D3" s="9">
        <v>585837.5703125</v>
      </c>
      <c r="E3" s="10">
        <v>7742.40234375</v>
      </c>
      <c r="F3" s="10">
        <v>212.16368103027344</v>
      </c>
      <c r="G3" s="10"/>
      <c r="H3" s="10">
        <v>15.187175273895264</v>
      </c>
      <c r="I3" s="10" t="s">
        <v>30</v>
      </c>
      <c r="J3" s="10"/>
      <c r="K3" s="10">
        <v>416.33758544921875</v>
      </c>
      <c r="L3" s="10">
        <v>21.196362495422363</v>
      </c>
      <c r="M3" s="10">
        <v>44.590136528015137</v>
      </c>
      <c r="N3" s="10"/>
      <c r="O3" s="11">
        <v>18.399999999999999</v>
      </c>
      <c r="P3" s="11">
        <v>119.5</v>
      </c>
      <c r="Q3" s="11">
        <v>5.65</v>
      </c>
      <c r="R3" s="11">
        <v>6.94</v>
      </c>
      <c r="S3" s="11" t="s">
        <v>33</v>
      </c>
      <c r="T3" s="12">
        <v>3.27</v>
      </c>
      <c r="U3" s="12">
        <f t="shared" si="0"/>
        <v>136.73707577179212</v>
      </c>
      <c r="V3" s="13">
        <v>1062.2</v>
      </c>
      <c r="W3" s="14">
        <f t="shared" ref="W3:W66" si="1">LOG10(V3)</f>
        <v>3.0262062970831183</v>
      </c>
      <c r="X3" s="9">
        <v>1353395.80078125</v>
      </c>
      <c r="Y3" s="9">
        <v>171578.564453125</v>
      </c>
      <c r="Z3" s="7">
        <v>0.74000000000000021</v>
      </c>
      <c r="AA3" s="7">
        <v>0.74000000000000021</v>
      </c>
      <c r="AB3" s="7">
        <v>0.74000000000000021</v>
      </c>
    </row>
    <row r="4" spans="1:28" x14ac:dyDescent="0.35">
      <c r="A4" s="7" t="s">
        <v>34</v>
      </c>
      <c r="B4" s="8" t="s">
        <v>35</v>
      </c>
      <c r="C4" s="8">
        <v>42493</v>
      </c>
      <c r="D4" s="9">
        <v>1069119.546875</v>
      </c>
      <c r="E4" s="10">
        <v>63924.3984375</v>
      </c>
      <c r="F4" s="10">
        <v>277.63894653320313</v>
      </c>
      <c r="G4" s="10">
        <v>213.60844802856445</v>
      </c>
      <c r="H4" s="10"/>
      <c r="I4" s="10" t="s">
        <v>30</v>
      </c>
      <c r="J4" s="10"/>
      <c r="K4" s="10">
        <v>2363.81884765625</v>
      </c>
      <c r="L4" s="10">
        <v>765.27874755859375</v>
      </c>
      <c r="M4" s="10">
        <v>75.315435409545898</v>
      </c>
      <c r="N4" s="10">
        <v>83.101035118103027</v>
      </c>
      <c r="O4" s="11">
        <v>20.5</v>
      </c>
      <c r="P4" s="11">
        <v>211.4</v>
      </c>
      <c r="Q4" s="11">
        <v>7.58</v>
      </c>
      <c r="R4" s="11">
        <v>7.45</v>
      </c>
      <c r="S4" s="11" t="s">
        <v>33</v>
      </c>
      <c r="T4" s="12">
        <v>4.63</v>
      </c>
      <c r="U4" s="12">
        <f t="shared" si="0"/>
        <v>231.27837645643018</v>
      </c>
      <c r="V4" s="13">
        <v>1405.6666666666667</v>
      </c>
      <c r="W4" s="14">
        <f t="shared" si="1"/>
        <v>3.147882346295201</v>
      </c>
      <c r="X4" s="9">
        <v>194132.5927734375</v>
      </c>
      <c r="Y4" s="9">
        <v>28955.633544921875</v>
      </c>
      <c r="Z4" s="7">
        <v>0</v>
      </c>
      <c r="AA4" s="7">
        <v>0</v>
      </c>
      <c r="AB4" s="7">
        <v>0</v>
      </c>
    </row>
    <row r="5" spans="1:28" x14ac:dyDescent="0.35">
      <c r="A5" s="7" t="s">
        <v>36</v>
      </c>
      <c r="B5" s="8" t="s">
        <v>37</v>
      </c>
      <c r="C5" s="8">
        <v>42493</v>
      </c>
      <c r="D5" s="9">
        <v>733819.75</v>
      </c>
      <c r="E5" s="10">
        <v>6009.53076171875</v>
      </c>
      <c r="F5" s="10">
        <v>479.40631103515625</v>
      </c>
      <c r="G5" s="10">
        <v>1573.7784423828125</v>
      </c>
      <c r="H5" s="10">
        <v>22.40826193491618</v>
      </c>
      <c r="I5" s="10" t="s">
        <v>30</v>
      </c>
      <c r="J5" s="10">
        <v>22.396706263224285</v>
      </c>
      <c r="K5" s="10">
        <v>1186.5874633789063</v>
      </c>
      <c r="L5" s="10">
        <v>661.26922607421875</v>
      </c>
      <c r="M5" s="10">
        <v>223.33687210083008</v>
      </c>
      <c r="N5" s="10">
        <v>653.60429382324219</v>
      </c>
      <c r="O5" s="11">
        <v>19.8</v>
      </c>
      <c r="P5" s="11">
        <v>153.69999999999999</v>
      </c>
      <c r="Q5" s="11">
        <v>7.98</v>
      </c>
      <c r="R5" s="11">
        <v>7.49</v>
      </c>
      <c r="S5" s="11">
        <v>3.32</v>
      </c>
      <c r="T5" s="12">
        <v>4.34</v>
      </c>
      <c r="U5" s="12">
        <f t="shared" si="0"/>
        <v>170.6488430963272</v>
      </c>
      <c r="V5" s="13">
        <v>1462.6000000000001</v>
      </c>
      <c r="W5" s="14">
        <f t="shared" si="1"/>
        <v>3.1651255690882287</v>
      </c>
      <c r="X5" s="9">
        <v>14541.427612304688</v>
      </c>
      <c r="Y5" s="9">
        <v>5614.3657684326172</v>
      </c>
      <c r="Z5" s="7">
        <v>0</v>
      </c>
      <c r="AA5" s="7">
        <v>0</v>
      </c>
      <c r="AB5" s="7">
        <v>0</v>
      </c>
    </row>
    <row r="6" spans="1:28" x14ac:dyDescent="0.35">
      <c r="A6" s="7" t="s">
        <v>38</v>
      </c>
      <c r="B6" s="8" t="s">
        <v>39</v>
      </c>
      <c r="C6" s="8">
        <v>42493</v>
      </c>
      <c r="D6" s="9">
        <v>1907203.03125</v>
      </c>
      <c r="E6" s="10">
        <v>117977.52734375</v>
      </c>
      <c r="F6" s="10">
        <v>406.14413452148438</v>
      </c>
      <c r="G6" s="10">
        <v>92.364330291748047</v>
      </c>
      <c r="H6" s="10">
        <v>18.594287157058716</v>
      </c>
      <c r="I6" s="10" t="s">
        <v>30</v>
      </c>
      <c r="J6" s="10">
        <v>24.19687779744466</v>
      </c>
      <c r="K6" s="10">
        <v>4414.6025390625</v>
      </c>
      <c r="L6" s="10">
        <v>720.80810546875</v>
      </c>
      <c r="M6" s="10">
        <v>139.54614448547363</v>
      </c>
      <c r="N6" s="10">
        <v>135.32594108581543</v>
      </c>
      <c r="O6" s="11">
        <v>20.6</v>
      </c>
      <c r="P6" s="11">
        <v>224.8</v>
      </c>
      <c r="Q6" s="11">
        <v>5.97</v>
      </c>
      <c r="R6" s="11">
        <v>7.26</v>
      </c>
      <c r="S6" s="11" t="s">
        <v>33</v>
      </c>
      <c r="T6" s="12">
        <v>5.28</v>
      </c>
      <c r="U6" s="12">
        <f t="shared" si="0"/>
        <v>245.42556443512819</v>
      </c>
      <c r="V6" s="13">
        <v>2861.2000000000003</v>
      </c>
      <c r="W6" s="14">
        <f t="shared" si="1"/>
        <v>3.4565482163723926</v>
      </c>
      <c r="X6" s="9">
        <v>2486.1717224121094</v>
      </c>
      <c r="Y6" s="9">
        <v>8294.2283630371094</v>
      </c>
      <c r="Z6" s="7">
        <v>6.0000000000000005E-2</v>
      </c>
      <c r="AA6" s="7">
        <v>0.15000000000000002</v>
      </c>
      <c r="AB6" s="7">
        <v>0.15000000000000002</v>
      </c>
    </row>
    <row r="7" spans="1:28" x14ac:dyDescent="0.35">
      <c r="A7" s="7" t="s">
        <v>40</v>
      </c>
      <c r="B7" s="8" t="s">
        <v>41</v>
      </c>
      <c r="C7" s="8">
        <v>42493</v>
      </c>
      <c r="D7" s="9">
        <v>1366292.28125</v>
      </c>
      <c r="E7" s="10">
        <v>31902.904296875</v>
      </c>
      <c r="F7" s="10">
        <v>134.31296157836914</v>
      </c>
      <c r="G7" s="10">
        <v>224.6878662109375</v>
      </c>
      <c r="H7" s="10"/>
      <c r="I7" s="10" t="s">
        <v>30</v>
      </c>
      <c r="J7" s="10"/>
      <c r="K7" s="10">
        <v>1845.9615478515625</v>
      </c>
      <c r="L7" s="10">
        <v>569.66490173339844</v>
      </c>
      <c r="M7" s="10">
        <v>206.98699951171875</v>
      </c>
      <c r="N7" s="10">
        <v>73.235217094421387</v>
      </c>
      <c r="O7" s="11">
        <v>20.2</v>
      </c>
      <c r="P7" s="11">
        <v>215.3</v>
      </c>
      <c r="Q7" s="11">
        <v>7.08</v>
      </c>
      <c r="R7" s="11">
        <v>7.33</v>
      </c>
      <c r="S7" s="11">
        <v>7.6749999999999998</v>
      </c>
      <c r="T7" s="12">
        <v>3.8</v>
      </c>
      <c r="U7" s="12">
        <f t="shared" si="0"/>
        <v>237.03100228994188</v>
      </c>
      <c r="V7" s="13">
        <v>662.4</v>
      </c>
      <c r="W7" s="14">
        <f t="shared" si="1"/>
        <v>2.8211203237768236</v>
      </c>
      <c r="X7" s="9">
        <v>26078.903198242188</v>
      </c>
      <c r="Y7" s="9">
        <v>13875.431823730469</v>
      </c>
      <c r="Z7" s="7">
        <v>6.0000000000000005E-2</v>
      </c>
      <c r="AA7" s="7">
        <v>6.0000000000000005E-2</v>
      </c>
      <c r="AB7" s="7">
        <v>6.0000000000000005E-2</v>
      </c>
    </row>
    <row r="8" spans="1:28" x14ac:dyDescent="0.35">
      <c r="A8" s="7" t="s">
        <v>42</v>
      </c>
      <c r="B8" s="8" t="s">
        <v>43</v>
      </c>
      <c r="C8" s="8">
        <v>42493</v>
      </c>
      <c r="D8" s="9">
        <v>354830.34375</v>
      </c>
      <c r="E8" s="10">
        <v>4492.432373046875</v>
      </c>
      <c r="F8" s="10">
        <v>119.9537353515625</v>
      </c>
      <c r="G8" s="10">
        <v>51.363574981689453</v>
      </c>
      <c r="H8" s="10"/>
      <c r="I8" s="10" t="s">
        <v>30</v>
      </c>
      <c r="J8" s="10"/>
      <c r="K8" s="10">
        <v>402.65217590332031</v>
      </c>
      <c r="L8" s="10">
        <v>181.98644256591797</v>
      </c>
      <c r="M8" s="10">
        <v>145.37708854675293</v>
      </c>
      <c r="N8" s="10">
        <v>244.7731819152832</v>
      </c>
      <c r="O8" s="11">
        <v>19.5</v>
      </c>
      <c r="P8" s="11">
        <v>182.9</v>
      </c>
      <c r="Q8" s="11">
        <v>8.4499999999999993</v>
      </c>
      <c r="R8" s="11">
        <v>7.59</v>
      </c>
      <c r="S8" s="11">
        <v>2.0510000000000002</v>
      </c>
      <c r="T8" s="12">
        <v>3.47</v>
      </c>
      <c r="U8" s="12">
        <f t="shared" si="0"/>
        <v>204.3689591597296</v>
      </c>
      <c r="V8" s="13">
        <v>437.66666666666669</v>
      </c>
      <c r="W8" s="14">
        <f t="shared" si="1"/>
        <v>2.641143471369817</v>
      </c>
      <c r="X8" s="9">
        <v>30473.776245117188</v>
      </c>
      <c r="Y8" s="9">
        <v>8471.9886779785156</v>
      </c>
      <c r="Z8" s="7">
        <v>0</v>
      </c>
      <c r="AA8" s="7">
        <v>0</v>
      </c>
      <c r="AB8" s="7">
        <v>0</v>
      </c>
    </row>
    <row r="9" spans="1:28" x14ac:dyDescent="0.35">
      <c r="A9" s="7" t="s">
        <v>44</v>
      </c>
      <c r="B9" s="8" t="s">
        <v>45</v>
      </c>
      <c r="C9" s="8">
        <v>42493</v>
      </c>
      <c r="D9" s="9">
        <v>1359841.40625</v>
      </c>
      <c r="E9" s="10">
        <v>30646.13671875</v>
      </c>
      <c r="F9" s="10">
        <v>1140.4320678710938</v>
      </c>
      <c r="G9" s="10">
        <v>11348.96728515625</v>
      </c>
      <c r="H9" s="10">
        <v>71.525554656982422</v>
      </c>
      <c r="I9" s="10" t="s">
        <v>30</v>
      </c>
      <c r="J9" s="10">
        <v>233.89532852172852</v>
      </c>
      <c r="K9" s="10">
        <v>7217.6708984375</v>
      </c>
      <c r="L9" s="10">
        <v>4264.292236328125</v>
      </c>
      <c r="M9" s="10">
        <v>2215.326904296875</v>
      </c>
      <c r="N9" s="10">
        <v>4902.9363403320313</v>
      </c>
      <c r="O9" s="11">
        <v>20.7</v>
      </c>
      <c r="P9" s="11">
        <v>416.2</v>
      </c>
      <c r="Q9" s="11">
        <v>7.75</v>
      </c>
      <c r="R9" s="11">
        <v>7.52</v>
      </c>
      <c r="S9" s="11" t="s">
        <v>33</v>
      </c>
      <c r="T9" s="12">
        <v>5.0999999999999996</v>
      </c>
      <c r="U9" s="12">
        <f t="shared" si="0"/>
        <v>453.44111911272842</v>
      </c>
      <c r="V9" s="13">
        <v>14829</v>
      </c>
      <c r="W9" s="14">
        <f t="shared" si="1"/>
        <v>4.1711118651804391</v>
      </c>
      <c r="X9" s="9">
        <v>39069.5556640625</v>
      </c>
      <c r="Y9" s="9">
        <v>9765.2130126953125</v>
      </c>
    </row>
    <row r="10" spans="1:28" x14ac:dyDescent="0.35">
      <c r="A10" s="7" t="s">
        <v>46</v>
      </c>
      <c r="B10" s="8" t="s">
        <v>47</v>
      </c>
      <c r="C10" s="8">
        <v>42493</v>
      </c>
      <c r="D10" s="9">
        <v>1425253.8125</v>
      </c>
      <c r="E10" s="10">
        <v>16025.751953125</v>
      </c>
      <c r="F10" s="10">
        <v>85.900867462158203</v>
      </c>
      <c r="G10" s="10">
        <v>85.900867462158203</v>
      </c>
      <c r="H10" s="10"/>
      <c r="I10" s="10" t="s">
        <v>30</v>
      </c>
      <c r="J10" s="10"/>
      <c r="K10" s="10">
        <v>1545.9227294921875</v>
      </c>
      <c r="L10" s="10">
        <v>354.286865234375</v>
      </c>
      <c r="M10" s="10">
        <v>564.10647583007813</v>
      </c>
      <c r="N10" s="10"/>
      <c r="O10" s="11">
        <v>18.5</v>
      </c>
      <c r="P10" s="11">
        <v>489.4</v>
      </c>
      <c r="Q10" s="11">
        <v>2.35</v>
      </c>
      <c r="R10" s="11">
        <v>7.07</v>
      </c>
      <c r="S10" s="11" t="s">
        <v>33</v>
      </c>
      <c r="T10" s="12">
        <v>2.38</v>
      </c>
      <c r="U10" s="12">
        <f t="shared" si="0"/>
        <v>558.77147913455497</v>
      </c>
      <c r="V10" s="15">
        <v>377.6</v>
      </c>
      <c r="W10" s="14">
        <f t="shared" si="1"/>
        <v>2.5770319856260313</v>
      </c>
      <c r="X10" s="9">
        <v>36459.814453125</v>
      </c>
      <c r="Y10" s="9">
        <v>11688.246154785156</v>
      </c>
    </row>
    <row r="11" spans="1:28" x14ac:dyDescent="0.35">
      <c r="A11" s="7" t="s">
        <v>48</v>
      </c>
      <c r="B11" s="8" t="s">
        <v>49</v>
      </c>
      <c r="C11" s="8">
        <v>42493</v>
      </c>
      <c r="D11" s="9">
        <v>238178.65234375</v>
      </c>
      <c r="E11" s="10">
        <v>4731.67822265625</v>
      </c>
      <c r="F11" s="10">
        <v>150.75956726074219</v>
      </c>
      <c r="G11" s="10">
        <v>20.692111968994141</v>
      </c>
      <c r="H11" s="10"/>
      <c r="I11" s="10" t="s">
        <v>30</v>
      </c>
      <c r="J11" s="10"/>
      <c r="K11" s="10">
        <v>1206.3662719726563</v>
      </c>
      <c r="L11" s="10">
        <v>443.00958251953125</v>
      </c>
      <c r="M11" s="10">
        <v>41.181794166564941</v>
      </c>
      <c r="N11" s="10">
        <v>20.602863311767578</v>
      </c>
      <c r="O11" s="11">
        <v>19.100000000000001</v>
      </c>
      <c r="P11" s="11">
        <v>359</v>
      </c>
      <c r="Q11" s="11">
        <v>6.52</v>
      </c>
      <c r="R11" s="11">
        <v>6.91</v>
      </c>
      <c r="S11" s="11" t="s">
        <v>33</v>
      </c>
      <c r="T11" s="12">
        <v>2.91</v>
      </c>
      <c r="U11" s="12">
        <f t="shared" si="0"/>
        <v>404.59365948766492</v>
      </c>
      <c r="V11" s="13">
        <v>1689.2666666666667</v>
      </c>
      <c r="W11" s="14">
        <f t="shared" si="1"/>
        <v>3.2276982124605071</v>
      </c>
      <c r="X11" s="9">
        <v>14384.442138671875</v>
      </c>
      <c r="Y11" s="9">
        <v>78177.9296875</v>
      </c>
    </row>
    <row r="12" spans="1:28" x14ac:dyDescent="0.35">
      <c r="A12" s="7" t="s">
        <v>50</v>
      </c>
      <c r="B12" s="8" t="s">
        <v>51</v>
      </c>
      <c r="C12" s="8">
        <v>42493</v>
      </c>
      <c r="D12" s="9">
        <v>3024321.25</v>
      </c>
      <c r="E12" s="10">
        <v>80020.90625</v>
      </c>
      <c r="F12" s="10">
        <v>2408.4151611328125</v>
      </c>
      <c r="G12" s="10">
        <v>39938.9453125</v>
      </c>
      <c r="H12" s="10">
        <v>298.60963439941406</v>
      </c>
      <c r="I12" s="10">
        <v>28.965436458587646</v>
      </c>
      <c r="J12" s="10">
        <v>4763.1920166015625</v>
      </c>
      <c r="K12" s="10">
        <v>22076.5361328125</v>
      </c>
      <c r="L12" s="10">
        <v>14206.94873046875</v>
      </c>
      <c r="M12" s="10">
        <v>5532.81884765625</v>
      </c>
      <c r="N12" s="10">
        <v>26325.15185546875</v>
      </c>
      <c r="O12" s="11">
        <v>19.7</v>
      </c>
      <c r="P12" s="11">
        <v>269.7</v>
      </c>
      <c r="Q12" s="11">
        <v>5.92</v>
      </c>
      <c r="R12" s="11">
        <v>7.07</v>
      </c>
      <c r="S12" s="11">
        <v>1.22</v>
      </c>
      <c r="T12" s="12">
        <v>3.41</v>
      </c>
      <c r="U12" s="12">
        <f t="shared" si="0"/>
        <v>300.07677158783673</v>
      </c>
      <c r="V12" s="13">
        <v>17041</v>
      </c>
      <c r="W12" s="14">
        <f t="shared" si="1"/>
        <v>4.2314950764482298</v>
      </c>
      <c r="X12" s="9">
        <v>3332.0899963378906</v>
      </c>
      <c r="Y12" s="9">
        <v>66306.4453125</v>
      </c>
    </row>
    <row r="13" spans="1:28" x14ac:dyDescent="0.35">
      <c r="A13" s="7" t="s">
        <v>52</v>
      </c>
      <c r="B13" s="8" t="s">
        <v>53</v>
      </c>
      <c r="C13" s="8">
        <v>42493</v>
      </c>
      <c r="D13" s="9">
        <v>613566.7890625</v>
      </c>
      <c r="E13" s="10">
        <v>2605.431396484375</v>
      </c>
      <c r="F13" s="10">
        <v>341.7857666015625</v>
      </c>
      <c r="G13" s="10">
        <v>1359.3359375</v>
      </c>
      <c r="H13" s="10">
        <v>21.501825332641602</v>
      </c>
      <c r="I13" s="10" t="s">
        <v>30</v>
      </c>
      <c r="J13" s="10">
        <v>21.464477777481079</v>
      </c>
      <c r="K13" s="10">
        <v>801.34914143880212</v>
      </c>
      <c r="L13" s="10">
        <v>280.49624633789063</v>
      </c>
      <c r="M13" s="10">
        <v>541.50630950927734</v>
      </c>
      <c r="N13" s="10">
        <v>1280.8405151367188</v>
      </c>
      <c r="O13" s="11">
        <v>20.100000000000001</v>
      </c>
      <c r="P13" s="11">
        <v>174.6</v>
      </c>
      <c r="Q13" s="11">
        <v>6.66</v>
      </c>
      <c r="R13" s="11">
        <v>7.23</v>
      </c>
      <c r="S13" s="11">
        <v>3.84</v>
      </c>
      <c r="T13" s="12">
        <v>6.01</v>
      </c>
      <c r="U13" s="12">
        <f t="shared" si="0"/>
        <v>192.6280601493805</v>
      </c>
      <c r="V13" s="13">
        <v>2022.2</v>
      </c>
      <c r="W13" s="14">
        <f t="shared" si="1"/>
        <v>3.3058241060526932</v>
      </c>
      <c r="X13" s="9">
        <v>40651.727294921875</v>
      </c>
      <c r="Y13" s="9">
        <v>32837.539672851563</v>
      </c>
    </row>
    <row r="14" spans="1:28" x14ac:dyDescent="0.35">
      <c r="A14" s="7" t="s">
        <v>54</v>
      </c>
      <c r="B14" s="8" t="s">
        <v>29</v>
      </c>
      <c r="C14" s="8">
        <v>42507</v>
      </c>
      <c r="D14" s="9">
        <v>7061576.375</v>
      </c>
      <c r="E14" s="10">
        <v>77006.96875</v>
      </c>
      <c r="F14" s="10">
        <v>1565.8098754882813</v>
      </c>
      <c r="G14" s="10">
        <v>173.45027160644531</v>
      </c>
      <c r="H14" s="10">
        <v>66.335282325744629</v>
      </c>
      <c r="I14" s="10">
        <v>12.987069129943848</v>
      </c>
      <c r="J14" s="10">
        <v>155.13146209716797</v>
      </c>
      <c r="K14" s="10">
        <v>14159.6083984375</v>
      </c>
      <c r="L14" s="10">
        <v>2596.481201171875</v>
      </c>
      <c r="M14" s="10">
        <v>1273.4574890136719</v>
      </c>
      <c r="N14" s="10">
        <v>529.22311019897461</v>
      </c>
      <c r="O14" s="11">
        <v>18.2</v>
      </c>
      <c r="P14" s="11">
        <v>162.6</v>
      </c>
      <c r="Q14" s="11">
        <v>7.42</v>
      </c>
      <c r="R14" s="11">
        <v>7.57</v>
      </c>
      <c r="S14" s="11">
        <v>5.85</v>
      </c>
      <c r="T14" s="12">
        <v>39.1</v>
      </c>
      <c r="U14" s="12">
        <f t="shared" si="0"/>
        <v>186.87077644462832</v>
      </c>
      <c r="V14" s="13">
        <v>12499</v>
      </c>
      <c r="W14" s="14">
        <f t="shared" si="1"/>
        <v>4.096875268059688</v>
      </c>
      <c r="X14" s="9">
        <v>11599.947865804035</v>
      </c>
      <c r="Y14" s="9">
        <v>239801.1474609375</v>
      </c>
    </row>
    <row r="15" spans="1:28" x14ac:dyDescent="0.35">
      <c r="A15" s="7" t="s">
        <v>55</v>
      </c>
      <c r="B15" s="8" t="s">
        <v>32</v>
      </c>
      <c r="C15" s="8">
        <v>42507</v>
      </c>
      <c r="D15" s="9">
        <v>2031354.0625</v>
      </c>
      <c r="E15" s="10">
        <v>3456.7044677734375</v>
      </c>
      <c r="F15" s="10">
        <v>864.48663330078125</v>
      </c>
      <c r="G15" s="10"/>
      <c r="H15" s="10">
        <v>71.459589004516602</v>
      </c>
      <c r="I15" s="10">
        <v>663.95687866210938</v>
      </c>
      <c r="J15" s="10">
        <v>21.198076725006104</v>
      </c>
      <c r="K15" s="10">
        <v>1445.5585327148438</v>
      </c>
      <c r="L15" s="10">
        <v>256.54456329345703</v>
      </c>
      <c r="M15" s="10">
        <v>504.10933685302734</v>
      </c>
      <c r="N15" s="10">
        <v>157.86738204956055</v>
      </c>
      <c r="O15" s="11">
        <v>18.5</v>
      </c>
      <c r="P15" s="11">
        <v>39.4</v>
      </c>
      <c r="Q15" s="11">
        <v>7.74</v>
      </c>
      <c r="R15" s="11">
        <v>7.14</v>
      </c>
      <c r="S15" s="11" t="s">
        <v>33</v>
      </c>
      <c r="T15" s="12">
        <v>21.4</v>
      </c>
      <c r="U15" s="12">
        <f t="shared" si="0"/>
        <v>44.984871838785175</v>
      </c>
      <c r="V15" s="13">
        <v>6271.333333333333</v>
      </c>
      <c r="W15" s="14">
        <f t="shared" si="1"/>
        <v>3.7973598849692536</v>
      </c>
      <c r="X15" s="9">
        <v>4339.0148162841797</v>
      </c>
      <c r="Y15" s="9">
        <v>62532.635498046875</v>
      </c>
    </row>
    <row r="16" spans="1:28" x14ac:dyDescent="0.35">
      <c r="A16" s="7" t="s">
        <v>56</v>
      </c>
      <c r="B16" s="8" t="s">
        <v>35</v>
      </c>
      <c r="C16" s="8">
        <v>42507</v>
      </c>
      <c r="D16" s="9">
        <v>3874397.9375</v>
      </c>
      <c r="E16" s="10">
        <v>102228.27734375</v>
      </c>
      <c r="F16" s="10">
        <v>1584.366943359375</v>
      </c>
      <c r="G16" s="10">
        <v>1642.5665893554688</v>
      </c>
      <c r="H16" s="10">
        <v>160.16633415222168</v>
      </c>
      <c r="I16" s="10" t="s">
        <v>30</v>
      </c>
      <c r="J16" s="10">
        <v>162.39724349975586</v>
      </c>
      <c r="K16" s="10">
        <v>19966.2373046875</v>
      </c>
      <c r="L16" s="10">
        <v>2494.123291015625</v>
      </c>
      <c r="M16" s="10">
        <v>1526.7634582519531</v>
      </c>
      <c r="N16" s="10">
        <v>2172.3717041015625</v>
      </c>
      <c r="O16" s="11">
        <v>18.2</v>
      </c>
      <c r="P16" s="11">
        <v>156.69999999999999</v>
      </c>
      <c r="Q16" s="11">
        <v>7.57</v>
      </c>
      <c r="R16" s="11">
        <v>7.34</v>
      </c>
      <c r="S16" s="11" t="s">
        <v>33</v>
      </c>
      <c r="T16" s="12">
        <v>32.799999999999997</v>
      </c>
      <c r="U16" s="12">
        <f t="shared" si="0"/>
        <v>180.09010251459569</v>
      </c>
      <c r="V16" s="13">
        <v>7905.5</v>
      </c>
      <c r="W16" s="14">
        <f t="shared" si="1"/>
        <v>3.8979293430062216</v>
      </c>
      <c r="X16" s="9">
        <v>61447.8515625</v>
      </c>
      <c r="Y16" s="9">
        <v>9234.6183776855469</v>
      </c>
    </row>
    <row r="17" spans="1:28" x14ac:dyDescent="0.35">
      <c r="A17" s="7" t="s">
        <v>57</v>
      </c>
      <c r="B17" s="8" t="s">
        <v>37</v>
      </c>
      <c r="C17" s="8">
        <v>42507</v>
      </c>
      <c r="D17" s="9">
        <v>4511363.1875</v>
      </c>
      <c r="E17" s="10">
        <v>42717.8125</v>
      </c>
      <c r="F17" s="10">
        <v>1691.6229248046875</v>
      </c>
      <c r="G17" s="10">
        <v>1417.7225341796875</v>
      </c>
      <c r="H17" s="10">
        <v>98.439443588256836</v>
      </c>
      <c r="I17" s="10" t="s">
        <v>30</v>
      </c>
      <c r="J17" s="10">
        <v>64.815267562866211</v>
      </c>
      <c r="K17" s="10">
        <v>24108.6953125</v>
      </c>
      <c r="L17" s="10">
        <v>7521.7880859375</v>
      </c>
      <c r="M17" s="10">
        <v>2949.0250244140625</v>
      </c>
      <c r="N17" s="10">
        <v>3432.9998168945313</v>
      </c>
      <c r="O17" s="11">
        <v>17.8</v>
      </c>
      <c r="P17" s="11">
        <v>93.8</v>
      </c>
      <c r="Q17" s="11">
        <v>8.07</v>
      </c>
      <c r="R17" s="11">
        <v>7.37</v>
      </c>
      <c r="S17" s="11">
        <v>3.0249999999999999</v>
      </c>
      <c r="T17" s="12">
        <v>46.2</v>
      </c>
      <c r="U17" s="12">
        <f t="shared" si="0"/>
        <v>108.7561450700306</v>
      </c>
      <c r="V17" s="13">
        <v>7726</v>
      </c>
      <c r="W17" s="14">
        <f t="shared" si="1"/>
        <v>3.8879547038088016</v>
      </c>
      <c r="X17" s="9">
        <v>169007.9833984375</v>
      </c>
      <c r="Y17" s="9">
        <v>25133.639526367188</v>
      </c>
    </row>
    <row r="18" spans="1:28" x14ac:dyDescent="0.35">
      <c r="A18" s="7" t="s">
        <v>58</v>
      </c>
      <c r="B18" s="8" t="s">
        <v>39</v>
      </c>
      <c r="C18" s="8">
        <v>42507</v>
      </c>
      <c r="D18" s="9">
        <v>2512316.3125</v>
      </c>
      <c r="E18" s="10">
        <v>38457.224609375</v>
      </c>
      <c r="F18" s="10">
        <v>1319.955810546875</v>
      </c>
      <c r="G18" s="10">
        <v>677.56573486328125</v>
      </c>
      <c r="H18" s="10">
        <v>113.80642127990723</v>
      </c>
      <c r="I18" s="10" t="s">
        <v>30</v>
      </c>
      <c r="J18" s="10">
        <v>101.10960578918457</v>
      </c>
      <c r="K18" s="10">
        <v>8142.60986328125</v>
      </c>
      <c r="L18" s="10">
        <v>1205.0144653320313</v>
      </c>
      <c r="M18" s="10">
        <v>779.03813171386719</v>
      </c>
      <c r="N18" s="10">
        <v>1246.0020294189453</v>
      </c>
      <c r="O18" s="11">
        <v>18.8</v>
      </c>
      <c r="P18" s="11">
        <v>110.5</v>
      </c>
      <c r="Q18" s="11">
        <v>7.36</v>
      </c>
      <c r="R18" s="11">
        <v>7.29</v>
      </c>
      <c r="S18" s="11" t="s">
        <v>33</v>
      </c>
      <c r="T18" s="12">
        <v>23.9</v>
      </c>
      <c r="U18" s="12">
        <f t="shared" si="0"/>
        <v>125.34313391864606</v>
      </c>
      <c r="V18" s="13">
        <v>8622.6666666666661</v>
      </c>
      <c r="W18" s="14">
        <f t="shared" si="1"/>
        <v>3.9356415975554166</v>
      </c>
      <c r="X18" s="9">
        <v>1498401.171875</v>
      </c>
      <c r="Y18" s="9">
        <v>492212.59765625</v>
      </c>
    </row>
    <row r="19" spans="1:28" x14ac:dyDescent="0.35">
      <c r="A19" s="16" t="s">
        <v>59</v>
      </c>
      <c r="B19" s="8" t="s">
        <v>41</v>
      </c>
      <c r="C19" s="8">
        <v>42507</v>
      </c>
      <c r="D19" s="10">
        <v>14748966</v>
      </c>
      <c r="E19" s="10">
        <v>414074.6875</v>
      </c>
      <c r="F19" s="10">
        <v>4673.052978515625</v>
      </c>
      <c r="G19" s="10">
        <v>14495.2412109375</v>
      </c>
      <c r="H19" s="10">
        <v>1533.9573364257813</v>
      </c>
      <c r="I19" s="10">
        <v>1602.7120056152344</v>
      </c>
      <c r="J19" s="10">
        <v>18031.17333984375</v>
      </c>
      <c r="K19" s="10">
        <v>253229.9375</v>
      </c>
      <c r="L19" s="10">
        <v>51486.31640625</v>
      </c>
      <c r="M19" s="10">
        <v>44658.4931640625</v>
      </c>
      <c r="N19" s="10">
        <v>37799.11328125</v>
      </c>
      <c r="O19" s="11">
        <v>19.3</v>
      </c>
      <c r="P19" s="11">
        <v>102.3</v>
      </c>
      <c r="Q19" s="11">
        <v>7.89</v>
      </c>
      <c r="R19" s="11">
        <v>7.23</v>
      </c>
      <c r="S19" s="11">
        <v>7.4</v>
      </c>
      <c r="T19" s="12">
        <v>24.9</v>
      </c>
      <c r="U19" s="12">
        <f t="shared" si="0"/>
        <v>114.79806537766656</v>
      </c>
      <c r="V19" s="13">
        <v>19330</v>
      </c>
      <c r="W19" s="14">
        <f t="shared" si="1"/>
        <v>4.2862318540285527</v>
      </c>
      <c r="X19" s="9">
        <v>451426.07421875</v>
      </c>
      <c r="Y19" s="9">
        <v>57458.75244140625</v>
      </c>
    </row>
    <row r="20" spans="1:28" x14ac:dyDescent="0.35">
      <c r="A20" s="16" t="s">
        <v>60</v>
      </c>
      <c r="B20" s="8" t="s">
        <v>43</v>
      </c>
      <c r="C20" s="8">
        <v>42507</v>
      </c>
      <c r="D20" s="10">
        <v>6195225.375</v>
      </c>
      <c r="E20" s="10">
        <v>31322.6376953125</v>
      </c>
      <c r="F20" s="10">
        <v>2326.1142272949219</v>
      </c>
      <c r="G20" s="10">
        <v>1361.4635620117188</v>
      </c>
      <c r="H20" s="10">
        <v>158.71463966369629</v>
      </c>
      <c r="I20" s="10">
        <v>43.572026252746582</v>
      </c>
      <c r="J20" s="10">
        <v>40.153745174407959</v>
      </c>
      <c r="K20" s="10">
        <v>8907.065185546875</v>
      </c>
      <c r="L20" s="10">
        <v>2588.609619140625</v>
      </c>
      <c r="M20" s="10">
        <v>1051.7705383300781</v>
      </c>
      <c r="N20" s="10">
        <v>3903.5888671875</v>
      </c>
      <c r="O20" s="11">
        <v>18.2</v>
      </c>
      <c r="P20" s="11">
        <v>94.5</v>
      </c>
      <c r="Q20" s="11">
        <v>8.2100000000000009</v>
      </c>
      <c r="R20" s="11">
        <v>7.24</v>
      </c>
      <c r="S20" s="11">
        <v>1.958</v>
      </c>
      <c r="T20" s="12">
        <v>19.899999999999999</v>
      </c>
      <c r="U20" s="12">
        <f t="shared" si="0"/>
        <v>108.60570955730245</v>
      </c>
      <c r="V20" s="13">
        <v>14139.666666666666</v>
      </c>
      <c r="W20" s="14">
        <f t="shared" si="1"/>
        <v>4.1504391713750488</v>
      </c>
      <c r="X20" s="9">
        <v>146040.14892578125</v>
      </c>
      <c r="Y20" s="9">
        <v>10631.243133544922</v>
      </c>
    </row>
    <row r="21" spans="1:28" x14ac:dyDescent="0.35">
      <c r="A21" s="16" t="s">
        <v>61</v>
      </c>
      <c r="B21" s="8" t="s">
        <v>45</v>
      </c>
      <c r="C21" s="8">
        <v>42507</v>
      </c>
      <c r="D21" s="10">
        <v>6762309</v>
      </c>
      <c r="E21" s="10">
        <v>130100.5234375</v>
      </c>
      <c r="F21" s="10">
        <v>3516.651123046875</v>
      </c>
      <c r="G21" s="10">
        <v>22595.2607421875</v>
      </c>
      <c r="H21" s="10">
        <v>377.50064086914063</v>
      </c>
      <c r="I21" s="10">
        <v>801.15184020996094</v>
      </c>
      <c r="J21" s="10">
        <v>1319.6994934082031</v>
      </c>
      <c r="K21" s="10">
        <v>83400.9609375</v>
      </c>
      <c r="L21" s="10">
        <v>15706.28271484375</v>
      </c>
      <c r="M21" s="10">
        <v>11729.57666015625</v>
      </c>
      <c r="N21" s="10">
        <v>35851.99609375</v>
      </c>
      <c r="O21" s="11">
        <v>19.8</v>
      </c>
      <c r="P21" s="11">
        <v>93.3</v>
      </c>
      <c r="Q21" s="11">
        <v>8.0500000000000007</v>
      </c>
      <c r="R21" s="11">
        <v>7.23</v>
      </c>
      <c r="S21" s="11" t="s">
        <v>33</v>
      </c>
      <c r="T21" s="12">
        <v>23.7</v>
      </c>
      <c r="U21" s="12">
        <f t="shared" si="0"/>
        <v>103.5883998756495</v>
      </c>
      <c r="V21" s="13">
        <v>15452.25</v>
      </c>
      <c r="W21" s="14">
        <f t="shared" si="1"/>
        <v>4.1889917259251623</v>
      </c>
      <c r="X21" s="9">
        <v>8668.0870056152344</v>
      </c>
      <c r="Y21" s="9">
        <v>98126.6845703125</v>
      </c>
    </row>
    <row r="22" spans="1:28" x14ac:dyDescent="0.35">
      <c r="A22" s="16" t="s">
        <v>62</v>
      </c>
      <c r="B22" s="8" t="s">
        <v>49</v>
      </c>
      <c r="C22" s="8">
        <v>42507</v>
      </c>
      <c r="D22" s="10">
        <v>2298733.96875</v>
      </c>
      <c r="E22" s="10">
        <v>16805.32958984375</v>
      </c>
      <c r="F22" s="10">
        <v>1346.9291381835938</v>
      </c>
      <c r="G22" s="10">
        <v>701.92431640625</v>
      </c>
      <c r="H22" s="10">
        <v>91.295787811279297</v>
      </c>
      <c r="I22" s="10">
        <v>18.31492280960083</v>
      </c>
      <c r="J22" s="10">
        <v>73.376947402954102</v>
      </c>
      <c r="K22" s="10">
        <v>8706.41748046875</v>
      </c>
      <c r="L22" s="10">
        <v>2931.765625</v>
      </c>
      <c r="M22" s="10">
        <v>602.04115295410156</v>
      </c>
      <c r="N22" s="10">
        <v>2874.1886596679688</v>
      </c>
      <c r="O22" s="11">
        <v>19.600000000000001</v>
      </c>
      <c r="P22" s="11">
        <v>176.4</v>
      </c>
      <c r="Q22" s="11">
        <v>5.39</v>
      </c>
      <c r="R22" s="11">
        <v>6.56</v>
      </c>
      <c r="S22" s="11" t="s">
        <v>33</v>
      </c>
      <c r="T22" s="12">
        <v>3.95</v>
      </c>
      <c r="U22" s="12">
        <f t="shared" si="0"/>
        <v>196.686216354838</v>
      </c>
      <c r="V22" s="13">
        <v>8031.333333333333</v>
      </c>
      <c r="W22" s="14">
        <f t="shared" si="1"/>
        <v>3.9047876512861359</v>
      </c>
      <c r="X22" s="9">
        <v>58390.557861328125</v>
      </c>
      <c r="Y22" s="9">
        <v>34049.176025390625</v>
      </c>
    </row>
    <row r="23" spans="1:28" x14ac:dyDescent="0.35">
      <c r="A23" s="16" t="s">
        <v>63</v>
      </c>
      <c r="B23" s="8" t="s">
        <v>51</v>
      </c>
      <c r="C23" s="8">
        <v>42507</v>
      </c>
      <c r="D23" s="10">
        <v>3859705.125</v>
      </c>
      <c r="E23" s="10">
        <v>99515.890625</v>
      </c>
      <c r="F23" s="10">
        <v>3653.5717163085938</v>
      </c>
      <c r="G23" s="10">
        <v>27863.828125</v>
      </c>
      <c r="H23" s="10">
        <v>209.40138626098633</v>
      </c>
      <c r="I23" s="10">
        <v>1113.6881713867188</v>
      </c>
      <c r="J23" s="10">
        <v>2082.1715087890625</v>
      </c>
      <c r="K23" s="10">
        <v>64563.71875</v>
      </c>
      <c r="L23" s="10">
        <v>17873.46484375</v>
      </c>
      <c r="M23" s="10">
        <v>9144.860595703125</v>
      </c>
      <c r="N23" s="10">
        <v>31681.10595703125</v>
      </c>
      <c r="O23" s="11">
        <v>20</v>
      </c>
      <c r="P23" s="11">
        <v>132.1</v>
      </c>
      <c r="Q23" s="11">
        <v>7.07</v>
      </c>
      <c r="R23" s="11">
        <v>7</v>
      </c>
      <c r="S23" s="11">
        <v>1.5</v>
      </c>
      <c r="T23" s="12">
        <v>8.18</v>
      </c>
      <c r="U23" s="12">
        <f t="shared" si="0"/>
        <v>146.04754007739083</v>
      </c>
      <c r="V23" s="13">
        <v>31530</v>
      </c>
      <c r="W23" s="14">
        <f t="shared" si="1"/>
        <v>4.4987239707479043</v>
      </c>
      <c r="X23" s="9">
        <v>97980.2490234375</v>
      </c>
      <c r="Y23" s="9">
        <v>65215.423583984375</v>
      </c>
    </row>
    <row r="24" spans="1:28" x14ac:dyDescent="0.35">
      <c r="A24" s="16" t="s">
        <v>64</v>
      </c>
      <c r="B24" s="8" t="s">
        <v>53</v>
      </c>
      <c r="C24" s="8">
        <v>42507</v>
      </c>
      <c r="D24" s="10">
        <v>11066941</v>
      </c>
      <c r="E24" s="10">
        <v>61818.296875</v>
      </c>
      <c r="F24" s="10">
        <v>3026.2650756835938</v>
      </c>
      <c r="G24" s="10">
        <v>16679.91943359375</v>
      </c>
      <c r="H24" s="10">
        <v>203.95198822021484</v>
      </c>
      <c r="I24" s="10">
        <v>135.85068130493164</v>
      </c>
      <c r="J24" s="10">
        <v>310.41429138183594</v>
      </c>
      <c r="K24" s="10">
        <v>25065.7431640625</v>
      </c>
      <c r="L24" s="10">
        <v>4733.59521484375</v>
      </c>
      <c r="M24" s="10">
        <v>2547.870849609375</v>
      </c>
      <c r="N24" s="10">
        <v>13366.73681640625</v>
      </c>
      <c r="O24" s="11">
        <v>19.3</v>
      </c>
      <c r="P24" s="11">
        <v>84.6</v>
      </c>
      <c r="Q24" s="11">
        <v>6.62</v>
      </c>
      <c r="R24" s="11">
        <v>7.09</v>
      </c>
      <c r="S24" s="11">
        <v>3.8</v>
      </c>
      <c r="T24" s="12">
        <v>24.5</v>
      </c>
      <c r="U24" s="12">
        <f t="shared" si="0"/>
        <v>94.935643508803423</v>
      </c>
      <c r="V24" s="13">
        <v>11477.75</v>
      </c>
      <c r="W24" s="14">
        <f t="shared" si="1"/>
        <v>4.0598567610275191</v>
      </c>
      <c r="X24" s="9">
        <v>28197.0703125</v>
      </c>
      <c r="Y24" s="9">
        <v>5811.1526489257813</v>
      </c>
    </row>
    <row r="25" spans="1:28" x14ac:dyDescent="0.35">
      <c r="A25" s="16" t="s">
        <v>65</v>
      </c>
      <c r="B25" s="8" t="s">
        <v>47</v>
      </c>
      <c r="C25" s="8">
        <v>42507</v>
      </c>
      <c r="D25" s="10">
        <v>3483193.5</v>
      </c>
      <c r="E25" s="10">
        <v>13645.1845703125</v>
      </c>
      <c r="F25" s="10">
        <v>1321.4665832519531</v>
      </c>
      <c r="G25" s="10">
        <v>21.461574554443359</v>
      </c>
      <c r="H25" s="10">
        <v>148.56870651245117</v>
      </c>
      <c r="I25" s="10">
        <v>68.345573425292969</v>
      </c>
      <c r="J25" s="10">
        <v>41.217194557189941</v>
      </c>
      <c r="K25" s="10">
        <v>3348.514892578125</v>
      </c>
      <c r="L25" s="10">
        <v>1668.6550903320313</v>
      </c>
      <c r="M25" s="10">
        <v>434.65000915527344</v>
      </c>
      <c r="N25" s="10">
        <v>64.931467056274414</v>
      </c>
      <c r="O25" s="11">
        <v>19.899999999999999</v>
      </c>
      <c r="P25" s="11">
        <v>109.8</v>
      </c>
      <c r="Q25" s="11">
        <v>6.65</v>
      </c>
      <c r="R25" s="11">
        <v>7.21</v>
      </c>
      <c r="S25" s="11" t="s">
        <v>33</v>
      </c>
      <c r="T25" s="12">
        <v>15.9</v>
      </c>
      <c r="U25" s="12">
        <f t="shared" si="0"/>
        <v>121.64991856767746</v>
      </c>
      <c r="V25" s="13">
        <v>7165.5</v>
      </c>
      <c r="W25" s="14">
        <f t="shared" si="1"/>
        <v>3.8552465003390353</v>
      </c>
      <c r="X25" s="9">
        <v>198750.72021484375</v>
      </c>
      <c r="Y25" s="9">
        <v>39558.456420898438</v>
      </c>
    </row>
    <row r="26" spans="1:28" x14ac:dyDescent="0.35">
      <c r="A26" s="16" t="s">
        <v>66</v>
      </c>
      <c r="B26" s="8" t="s">
        <v>29</v>
      </c>
      <c r="C26" s="8">
        <v>42522</v>
      </c>
      <c r="D26" s="10">
        <v>1605582.53125</v>
      </c>
      <c r="E26" s="10">
        <v>39877.1171875</v>
      </c>
      <c r="F26" s="10">
        <v>190.88432312011719</v>
      </c>
      <c r="G26" s="10"/>
      <c r="H26" s="10"/>
      <c r="I26" s="10"/>
      <c r="J26" s="10"/>
      <c r="K26" s="10">
        <v>4536.4365234375</v>
      </c>
      <c r="L26" s="10">
        <v>126.26084518432617</v>
      </c>
      <c r="M26" s="10">
        <v>40.288381576538086</v>
      </c>
      <c r="N26" s="10">
        <v>30.919436454772949</v>
      </c>
      <c r="O26" s="11">
        <v>23</v>
      </c>
      <c r="P26" s="11">
        <v>262.10000000000002</v>
      </c>
      <c r="Q26" s="11">
        <v>7</v>
      </c>
      <c r="R26" s="11">
        <v>7.63</v>
      </c>
      <c r="S26" s="11">
        <v>6.1</v>
      </c>
      <c r="T26" s="12">
        <v>2.61</v>
      </c>
      <c r="U26" s="12">
        <f t="shared" si="0"/>
        <v>272.50987731337079</v>
      </c>
      <c r="V26" s="13">
        <v>538.06666666666672</v>
      </c>
      <c r="W26" s="14">
        <f t="shared" si="1"/>
        <v>2.7308360882532745</v>
      </c>
      <c r="X26" s="9">
        <v>77532.32421875</v>
      </c>
      <c r="Y26" s="9">
        <v>21339.665222167969</v>
      </c>
    </row>
    <row r="27" spans="1:28" x14ac:dyDescent="0.35">
      <c r="A27" s="16" t="s">
        <v>67</v>
      </c>
      <c r="B27" s="8" t="s">
        <v>32</v>
      </c>
      <c r="C27" s="8">
        <v>42522</v>
      </c>
      <c r="D27" s="10">
        <v>220685.5234375</v>
      </c>
      <c r="E27" s="10">
        <v>3304.0211181640625</v>
      </c>
      <c r="F27" s="10">
        <v>225.75817108154297</v>
      </c>
      <c r="G27" s="10"/>
      <c r="H27" s="10">
        <v>12.464295705159506</v>
      </c>
      <c r="I27" s="10"/>
      <c r="J27" s="10"/>
      <c r="K27" s="10">
        <v>1497.1590576171875</v>
      </c>
      <c r="L27" s="10">
        <v>12.30065393447876</v>
      </c>
      <c r="M27" s="10">
        <v>28.065205574035645</v>
      </c>
      <c r="N27" s="10">
        <v>28.694963455200195</v>
      </c>
      <c r="O27" s="11">
        <v>19.8</v>
      </c>
      <c r="P27" s="11">
        <v>133.6</v>
      </c>
      <c r="Q27" s="11">
        <v>5.38</v>
      </c>
      <c r="R27" s="11">
        <v>6.88</v>
      </c>
      <c r="S27" s="11" t="s">
        <v>33</v>
      </c>
      <c r="T27" s="12">
        <v>8.23</v>
      </c>
      <c r="U27" s="12">
        <f t="shared" si="0"/>
        <v>148.33237109739306</v>
      </c>
      <c r="V27" s="13">
        <v>3866.6</v>
      </c>
      <c r="W27" s="14">
        <f t="shared" si="1"/>
        <v>3.5873292466068101</v>
      </c>
      <c r="X27" s="9">
        <v>4142208.203125</v>
      </c>
      <c r="Y27" s="9">
        <v>405859.326171875</v>
      </c>
      <c r="Z27" s="7">
        <v>0.02</v>
      </c>
      <c r="AA27" s="7">
        <v>0.04</v>
      </c>
      <c r="AB27" s="7">
        <v>0.5</v>
      </c>
    </row>
    <row r="28" spans="1:28" x14ac:dyDescent="0.35">
      <c r="A28" s="16" t="s">
        <v>68</v>
      </c>
      <c r="B28" s="8" t="s">
        <v>35</v>
      </c>
      <c r="C28" s="8">
        <v>42522</v>
      </c>
      <c r="D28" s="10">
        <v>2082876.125</v>
      </c>
      <c r="E28" s="10">
        <v>46963.91796875</v>
      </c>
      <c r="F28" s="10">
        <v>201.68695068359375</v>
      </c>
      <c r="G28" s="10"/>
      <c r="H28" s="10"/>
      <c r="I28" s="10"/>
      <c r="J28" s="10"/>
      <c r="K28" s="10">
        <v>5961.09375</v>
      </c>
      <c r="L28" s="10">
        <v>157.58523559570313</v>
      </c>
      <c r="M28" s="10">
        <v>60.938061714172363</v>
      </c>
      <c r="N28" s="10">
        <v>32.06911039352417</v>
      </c>
      <c r="O28" s="11">
        <v>22.7</v>
      </c>
      <c r="P28" s="11">
        <v>247.7</v>
      </c>
      <c r="Q28" s="11">
        <v>7.36</v>
      </c>
      <c r="R28" s="11">
        <v>7.54</v>
      </c>
      <c r="S28" s="11" t="s">
        <v>33</v>
      </c>
      <c r="T28" s="12">
        <v>2.94</v>
      </c>
      <c r="U28" s="12">
        <f t="shared" si="0"/>
        <v>259.08144801112888</v>
      </c>
      <c r="V28" s="13">
        <v>891.8</v>
      </c>
      <c r="W28" s="14">
        <f t="shared" si="1"/>
        <v>2.9502674680135885</v>
      </c>
      <c r="X28" s="9">
        <v>2445124.21875</v>
      </c>
      <c r="Y28" s="9">
        <v>201695.71533203125</v>
      </c>
      <c r="Z28" s="7">
        <v>0.74000000000000021</v>
      </c>
      <c r="AA28" s="7">
        <v>0.74000000000000021</v>
      </c>
      <c r="AB28" s="7">
        <v>0.74000000000000021</v>
      </c>
    </row>
    <row r="29" spans="1:28" x14ac:dyDescent="0.35">
      <c r="A29" s="16" t="s">
        <v>69</v>
      </c>
      <c r="B29" s="8" t="s">
        <v>37</v>
      </c>
      <c r="C29" s="8">
        <v>42522</v>
      </c>
      <c r="D29" s="10">
        <v>1085187.03125</v>
      </c>
      <c r="E29" s="10">
        <v>11788.35107421875</v>
      </c>
      <c r="F29" s="10">
        <v>100.93045425415039</v>
      </c>
      <c r="G29" s="10">
        <v>22.03711446126302</v>
      </c>
      <c r="H29" s="10"/>
      <c r="I29" s="10"/>
      <c r="J29" s="10">
        <v>13.649837970733643</v>
      </c>
      <c r="K29" s="10">
        <v>2715.6851806640625</v>
      </c>
      <c r="L29" s="10">
        <v>135.48262023925781</v>
      </c>
      <c r="M29" s="10">
        <v>38.340905666351318</v>
      </c>
      <c r="N29" s="10">
        <v>39.505749225616455</v>
      </c>
      <c r="O29" s="11">
        <v>21.9</v>
      </c>
      <c r="P29" s="11">
        <v>167.9</v>
      </c>
      <c r="Q29" s="11">
        <v>8.01</v>
      </c>
      <c r="R29" s="11">
        <v>7.52</v>
      </c>
      <c r="S29" s="11">
        <v>3.25</v>
      </c>
      <c r="T29" s="12">
        <v>2.42</v>
      </c>
      <c r="U29" s="12">
        <f t="shared" si="0"/>
        <v>178.46703302543608</v>
      </c>
      <c r="V29" s="13">
        <v>639.19999999999993</v>
      </c>
      <c r="W29" s="14">
        <f t="shared" si="1"/>
        <v>2.8056367663059349</v>
      </c>
      <c r="X29" s="9">
        <v>966412.3046875</v>
      </c>
      <c r="Y29" s="9">
        <v>150953.02734375</v>
      </c>
      <c r="Z29" s="7">
        <v>0</v>
      </c>
      <c r="AA29" s="7">
        <v>0</v>
      </c>
      <c r="AB29" s="7">
        <v>0</v>
      </c>
    </row>
    <row r="30" spans="1:28" x14ac:dyDescent="0.35">
      <c r="A30" s="16" t="s">
        <v>70</v>
      </c>
      <c r="B30" s="8" t="s">
        <v>39</v>
      </c>
      <c r="C30" s="8">
        <v>42522</v>
      </c>
      <c r="D30" s="10">
        <v>4415856.9375</v>
      </c>
      <c r="E30" s="10">
        <v>122787.89453125</v>
      </c>
      <c r="F30" s="10">
        <v>2267.7095336914063</v>
      </c>
      <c r="G30" s="10">
        <v>1971.84375</v>
      </c>
      <c r="H30" s="10">
        <v>202.27669906616211</v>
      </c>
      <c r="I30" s="10">
        <v>47.843424320220947</v>
      </c>
      <c r="J30" s="10">
        <v>82.533760070800781</v>
      </c>
      <c r="K30" s="10">
        <v>24869.8056640625</v>
      </c>
      <c r="L30" s="10">
        <v>696.20809936523438</v>
      </c>
      <c r="M30" s="10">
        <v>551.31891632080078</v>
      </c>
      <c r="N30" s="10">
        <v>1952.1489562988281</v>
      </c>
      <c r="O30" s="11">
        <v>23.7</v>
      </c>
      <c r="P30" s="11">
        <v>259</v>
      </c>
      <c r="Q30" s="11">
        <v>6.12</v>
      </c>
      <c r="R30" s="11">
        <v>7.37</v>
      </c>
      <c r="S30" s="11" t="s">
        <v>33</v>
      </c>
      <c r="T30" s="12">
        <v>3.3</v>
      </c>
      <c r="U30" s="12">
        <f t="shared" si="0"/>
        <v>265.594716818606</v>
      </c>
      <c r="V30" s="13">
        <v>28310.666666666668</v>
      </c>
      <c r="W30" s="14">
        <f t="shared" si="1"/>
        <v>4.4519500963607097</v>
      </c>
      <c r="X30" s="9">
        <v>16727.650451660156</v>
      </c>
      <c r="Y30" s="9">
        <v>6871.0166931152344</v>
      </c>
      <c r="Z30" s="7">
        <v>0</v>
      </c>
      <c r="AA30" s="7">
        <v>0</v>
      </c>
      <c r="AB30" s="7">
        <v>0</v>
      </c>
    </row>
    <row r="31" spans="1:28" x14ac:dyDescent="0.35">
      <c r="A31" s="16" t="s">
        <v>71</v>
      </c>
      <c r="B31" s="8" t="s">
        <v>41</v>
      </c>
      <c r="C31" s="8">
        <v>42522</v>
      </c>
      <c r="D31" s="10">
        <v>801743.171875</v>
      </c>
      <c r="E31" s="10">
        <v>21502.9853515625</v>
      </c>
      <c r="F31" s="10">
        <v>64.552043914794922</v>
      </c>
      <c r="G31" s="10">
        <v>15.325109481811523</v>
      </c>
      <c r="H31" s="10"/>
      <c r="I31" s="10"/>
      <c r="J31" s="10"/>
      <c r="K31" s="10">
        <v>3138.9541015625</v>
      </c>
      <c r="L31" s="10">
        <v>150.34590911865234</v>
      </c>
      <c r="M31" s="10">
        <v>46.565131187438965</v>
      </c>
      <c r="N31" s="10">
        <v>24.598159790039063</v>
      </c>
      <c r="O31" s="11">
        <v>23.2</v>
      </c>
      <c r="P31" s="11">
        <v>298.7</v>
      </c>
      <c r="Q31" s="11">
        <v>7.33</v>
      </c>
      <c r="R31" s="11">
        <v>7.44</v>
      </c>
      <c r="S31" s="11">
        <v>7.7</v>
      </c>
      <c r="T31" s="12">
        <v>2.27</v>
      </c>
      <c r="U31" s="12">
        <f t="shared" si="0"/>
        <v>309.33493506762494</v>
      </c>
      <c r="V31" s="13">
        <v>609.80000000000007</v>
      </c>
      <c r="W31" s="14">
        <f t="shared" si="1"/>
        <v>2.785187420029362</v>
      </c>
      <c r="X31" s="9">
        <v>147726.611328125</v>
      </c>
      <c r="Y31" s="9">
        <v>14299.588012695313</v>
      </c>
      <c r="Z31" s="7">
        <v>6.0000000000000005E-2</v>
      </c>
      <c r="AA31" s="7">
        <v>0.15000000000000002</v>
      </c>
      <c r="AB31" s="7">
        <v>0.15000000000000002</v>
      </c>
    </row>
    <row r="32" spans="1:28" x14ac:dyDescent="0.35">
      <c r="A32" s="16" t="s">
        <v>72</v>
      </c>
      <c r="B32" s="8" t="s">
        <v>43</v>
      </c>
      <c r="C32" s="8">
        <v>42522</v>
      </c>
      <c r="D32" s="10">
        <v>213392.11328125</v>
      </c>
      <c r="E32" s="10">
        <v>6909.779052734375</v>
      </c>
      <c r="F32" s="10">
        <v>59.892285346984863</v>
      </c>
      <c r="G32" s="10"/>
      <c r="H32" s="10"/>
      <c r="I32" s="10"/>
      <c r="J32" s="10"/>
      <c r="K32" s="10">
        <v>342.73137664794922</v>
      </c>
      <c r="L32" s="10">
        <v>112.00566101074219</v>
      </c>
      <c r="M32" s="10">
        <v>26.670812606811523</v>
      </c>
      <c r="N32" s="10">
        <v>61.319754600524902</v>
      </c>
      <c r="O32" s="11">
        <v>22.9</v>
      </c>
      <c r="P32" s="11">
        <v>194.1</v>
      </c>
      <c r="Q32" s="11">
        <v>8.3000000000000007</v>
      </c>
      <c r="R32" s="11">
        <v>8.06</v>
      </c>
      <c r="S32" s="11">
        <v>2.0499999999999998</v>
      </c>
      <c r="T32" s="12">
        <v>1.97</v>
      </c>
      <c r="U32" s="12">
        <f t="shared" si="0"/>
        <v>202.21066997260101</v>
      </c>
      <c r="V32" s="13">
        <v>643.29999999999995</v>
      </c>
      <c r="W32" s="14">
        <f t="shared" si="1"/>
        <v>2.8084135514003679</v>
      </c>
      <c r="X32" s="9">
        <v>195723.92578125</v>
      </c>
      <c r="Y32" s="9">
        <v>62013.0615234375</v>
      </c>
      <c r="Z32" s="7">
        <v>6.0000000000000005E-2</v>
      </c>
      <c r="AA32" s="7">
        <v>6.0000000000000005E-2</v>
      </c>
      <c r="AB32" s="7">
        <v>6.0000000000000005E-2</v>
      </c>
    </row>
    <row r="33" spans="1:28" x14ac:dyDescent="0.35">
      <c r="A33" s="16" t="s">
        <v>73</v>
      </c>
      <c r="B33" s="8" t="s">
        <v>45</v>
      </c>
      <c r="C33" s="8">
        <v>42522</v>
      </c>
      <c r="D33" s="10">
        <v>747801.6875</v>
      </c>
      <c r="E33" s="10">
        <v>26876.4208984375</v>
      </c>
      <c r="F33" s="10">
        <v>485.12027740478516</v>
      </c>
      <c r="G33" s="10">
        <v>894.90434265136719</v>
      </c>
      <c r="H33" s="10">
        <v>55.205408414204918</v>
      </c>
      <c r="I33" s="10">
        <v>151.48687171936035</v>
      </c>
      <c r="J33" s="10">
        <v>1634.0983581542969</v>
      </c>
      <c r="K33" s="10">
        <v>17039.4716796875</v>
      </c>
      <c r="L33" s="10">
        <v>1829.5791625976563</v>
      </c>
      <c r="M33" s="10">
        <v>2459.81396484375</v>
      </c>
      <c r="N33" s="10">
        <v>3210.6414184570313</v>
      </c>
      <c r="O33" s="11">
        <v>23.5</v>
      </c>
      <c r="P33" s="11">
        <v>254.9</v>
      </c>
      <c r="Q33" s="11">
        <v>8.7100000000000009</v>
      </c>
      <c r="R33" s="11">
        <v>7.82</v>
      </c>
      <c r="S33" s="11" t="s">
        <v>33</v>
      </c>
      <c r="T33" s="12">
        <v>3.14</v>
      </c>
      <c r="U33" s="12">
        <f t="shared" si="0"/>
        <v>262.41828383178051</v>
      </c>
      <c r="V33" s="13">
        <v>6004.5</v>
      </c>
      <c r="W33" s="14">
        <f t="shared" si="1"/>
        <v>3.7784768491607865</v>
      </c>
      <c r="X33" s="9">
        <v>293122.314453125</v>
      </c>
      <c r="Y33" s="9">
        <v>120205.01708984375</v>
      </c>
      <c r="Z33" s="7">
        <v>0</v>
      </c>
      <c r="AA33" s="7">
        <v>0</v>
      </c>
      <c r="AB33" s="7">
        <v>0</v>
      </c>
    </row>
    <row r="34" spans="1:28" x14ac:dyDescent="0.35">
      <c r="A34" s="16" t="s">
        <v>74</v>
      </c>
      <c r="B34" s="8" t="s">
        <v>47</v>
      </c>
      <c r="C34" s="8">
        <v>42522</v>
      </c>
      <c r="D34" s="10">
        <v>3236627.3125</v>
      </c>
      <c r="E34" s="10">
        <v>164841.4921875</v>
      </c>
      <c r="F34" s="10">
        <v>58.963277339935303</v>
      </c>
      <c r="G34" s="10">
        <v>17.829190254211426</v>
      </c>
      <c r="H34" s="10"/>
      <c r="I34" s="10"/>
      <c r="J34" s="10"/>
      <c r="K34" s="10">
        <v>22001.6513671875</v>
      </c>
      <c r="L34" s="10">
        <v>6769.25732421875</v>
      </c>
      <c r="M34" s="10">
        <v>75.309999465942383</v>
      </c>
      <c r="N34" s="10"/>
      <c r="O34" s="11">
        <v>19.600000000000001</v>
      </c>
      <c r="P34" s="11">
        <v>540</v>
      </c>
      <c r="Q34" s="11">
        <v>2.4500000000000002</v>
      </c>
      <c r="R34" s="11">
        <v>7.41</v>
      </c>
      <c r="S34" s="11" t="s">
        <v>33</v>
      </c>
      <c r="T34" s="12">
        <v>5.63</v>
      </c>
      <c r="U34" s="12">
        <f t="shared" si="0"/>
        <v>602.10066231072858</v>
      </c>
      <c r="V34" s="13">
        <v>223.09999999999997</v>
      </c>
      <c r="W34" s="14">
        <f t="shared" si="1"/>
        <v>2.3484995702838378</v>
      </c>
      <c r="X34" s="9">
        <v>634138.76953125</v>
      </c>
      <c r="Y34" s="9">
        <v>187931.787109375</v>
      </c>
    </row>
    <row r="35" spans="1:28" x14ac:dyDescent="0.35">
      <c r="A35" s="16" t="s">
        <v>75</v>
      </c>
      <c r="B35" s="8" t="s">
        <v>49</v>
      </c>
      <c r="C35" s="8">
        <v>42522</v>
      </c>
      <c r="D35" s="10">
        <v>273600.02734375</v>
      </c>
      <c r="E35" s="10">
        <v>2631.5718994140625</v>
      </c>
      <c r="F35" s="10">
        <v>135.6152286529541</v>
      </c>
      <c r="G35" s="10">
        <v>581.5606689453125</v>
      </c>
      <c r="H35" s="10"/>
      <c r="I35" s="10"/>
      <c r="J35" s="10"/>
      <c r="K35" s="10">
        <v>1617.7174682617188</v>
      </c>
      <c r="L35" s="10">
        <v>576.70895385742188</v>
      </c>
      <c r="M35" s="10">
        <v>228.53634262084961</v>
      </c>
      <c r="N35" s="10">
        <v>807.95927429199219</v>
      </c>
      <c r="O35" s="11">
        <v>20.8</v>
      </c>
      <c r="P35" s="11">
        <v>362</v>
      </c>
      <c r="Q35" s="11">
        <v>6.88</v>
      </c>
      <c r="R35" s="11">
        <v>7.08</v>
      </c>
      <c r="S35" s="11" t="s">
        <v>33</v>
      </c>
      <c r="T35" s="12">
        <v>0.72</v>
      </c>
      <c r="U35" s="12">
        <f t="shared" si="0"/>
        <v>393.57237600295718</v>
      </c>
      <c r="V35" s="13">
        <v>1808.4666666666669</v>
      </c>
      <c r="W35" s="14">
        <f t="shared" si="1"/>
        <v>3.25731050833339</v>
      </c>
      <c r="X35" s="9">
        <v>121525.341796875</v>
      </c>
      <c r="Y35" s="9">
        <v>251658.69140625</v>
      </c>
    </row>
    <row r="36" spans="1:28" x14ac:dyDescent="0.35">
      <c r="A36" s="16" t="s">
        <v>76</v>
      </c>
      <c r="B36" s="8" t="s">
        <v>51</v>
      </c>
      <c r="C36" s="8">
        <v>42522</v>
      </c>
      <c r="D36" s="10">
        <v>1809246.9375</v>
      </c>
      <c r="E36" s="10">
        <v>82911.796875</v>
      </c>
      <c r="F36" s="10">
        <v>3280.072509765625</v>
      </c>
      <c r="G36" s="10">
        <v>24444.056640625</v>
      </c>
      <c r="H36" s="10">
        <v>182.76025390625</v>
      </c>
      <c r="I36" s="10">
        <v>1156.8009033203125</v>
      </c>
      <c r="J36" s="10">
        <v>1067.3939514160156</v>
      </c>
      <c r="K36" s="10">
        <v>68273.46875</v>
      </c>
      <c r="L36" s="10">
        <v>14362.702799479166</v>
      </c>
      <c r="M36" s="10">
        <v>19860.805419921875</v>
      </c>
      <c r="N36" s="10">
        <v>41489.01171875</v>
      </c>
      <c r="O36" s="11">
        <v>20.5</v>
      </c>
      <c r="P36" s="11">
        <v>289.10000000000002</v>
      </c>
      <c r="Q36" s="11">
        <v>6.86</v>
      </c>
      <c r="R36" s="11">
        <v>7.29</v>
      </c>
      <c r="S36" s="11">
        <v>1.1499999999999999</v>
      </c>
      <c r="T36" s="12">
        <v>0.84</v>
      </c>
      <c r="U36" s="12">
        <f t="shared" si="0"/>
        <v>316.28466714074722</v>
      </c>
      <c r="V36" s="13">
        <v>19056.333333333332</v>
      </c>
      <c r="W36" s="14">
        <f t="shared" si="1"/>
        <v>4.2800393408830963</v>
      </c>
      <c r="X36" s="9">
        <v>588951.123046875</v>
      </c>
      <c r="Y36" s="9">
        <v>297892.3583984375</v>
      </c>
    </row>
    <row r="37" spans="1:28" x14ac:dyDescent="0.35">
      <c r="A37" s="16" t="s">
        <v>77</v>
      </c>
      <c r="B37" s="8" t="s">
        <v>53</v>
      </c>
      <c r="C37" s="8">
        <v>42522</v>
      </c>
      <c r="D37" s="10">
        <v>162362.921875</v>
      </c>
      <c r="E37" s="10">
        <v>2549.296142578125</v>
      </c>
      <c r="F37" s="10">
        <v>586.32528686523438</v>
      </c>
      <c r="G37" s="10">
        <v>2968.9976806640625</v>
      </c>
      <c r="H37" s="10">
        <v>69.761767069498703</v>
      </c>
      <c r="I37" s="10">
        <v>36.316691875457764</v>
      </c>
      <c r="J37" s="10"/>
      <c r="K37" s="10">
        <v>1318.9134216308594</v>
      </c>
      <c r="L37" s="10">
        <v>481.22763824462891</v>
      </c>
      <c r="M37" s="10">
        <v>403.28908538818359</v>
      </c>
      <c r="N37" s="10">
        <v>2715.0565185546875</v>
      </c>
      <c r="O37" s="11">
        <v>23.5</v>
      </c>
      <c r="P37" s="11">
        <v>176.1</v>
      </c>
      <c r="Q37" s="11">
        <v>7.35</v>
      </c>
      <c r="R37" s="11">
        <v>7.51</v>
      </c>
      <c r="S37" s="11">
        <v>3.9</v>
      </c>
      <c r="T37" s="12">
        <v>5.04</v>
      </c>
      <c r="U37" s="12">
        <f t="shared" si="0"/>
        <v>181.29407525608687</v>
      </c>
      <c r="V37" s="13">
        <v>9753.3333333333339</v>
      </c>
      <c r="W37" s="14">
        <f t="shared" si="1"/>
        <v>3.9891530670696298</v>
      </c>
      <c r="X37" s="9">
        <v>1311162.59765625</v>
      </c>
      <c r="Y37" s="9">
        <v>806623.828125</v>
      </c>
    </row>
    <row r="38" spans="1:28" x14ac:dyDescent="0.35">
      <c r="A38" s="16" t="s">
        <v>78</v>
      </c>
      <c r="B38" s="17" t="s">
        <v>29</v>
      </c>
      <c r="C38" s="8">
        <v>42535</v>
      </c>
      <c r="D38" s="10">
        <v>156259.283203125</v>
      </c>
      <c r="E38" s="10">
        <v>13253.8671875</v>
      </c>
      <c r="F38" s="10"/>
      <c r="G38" s="10">
        <v>17.769869804382324</v>
      </c>
      <c r="H38" s="10"/>
      <c r="I38" s="10"/>
      <c r="J38" s="10"/>
      <c r="K38" s="10">
        <v>2394.0257568359375</v>
      </c>
      <c r="L38" s="10">
        <v>188.02437591552734</v>
      </c>
      <c r="M38" s="10">
        <v>22.280833562215168</v>
      </c>
      <c r="N38" s="10"/>
      <c r="O38" s="11">
        <v>25.2</v>
      </c>
      <c r="P38" s="11">
        <v>285.5</v>
      </c>
      <c r="Q38" s="11">
        <v>6.79</v>
      </c>
      <c r="R38" s="11">
        <v>7.55</v>
      </c>
      <c r="S38" s="11">
        <v>6.1</v>
      </c>
      <c r="T38" s="12">
        <v>2.96</v>
      </c>
      <c r="U38" s="12">
        <f t="shared" si="0"/>
        <v>284.41354027614517</v>
      </c>
      <c r="V38" s="13">
        <v>310.86666666666667</v>
      </c>
      <c r="W38" s="14">
        <f t="shared" si="1"/>
        <v>2.4925741563988106</v>
      </c>
      <c r="X38" s="9">
        <v>260509.9365234375</v>
      </c>
      <c r="Y38" s="9">
        <v>46533.438110351563</v>
      </c>
    </row>
    <row r="39" spans="1:28" x14ac:dyDescent="0.35">
      <c r="A39" s="16" t="s">
        <v>79</v>
      </c>
      <c r="B39" s="17" t="s">
        <v>32</v>
      </c>
      <c r="C39" s="8">
        <v>42535</v>
      </c>
      <c r="D39" s="10">
        <v>229699.859375</v>
      </c>
      <c r="E39" s="10">
        <v>4274.9007568359375</v>
      </c>
      <c r="F39" s="10">
        <v>876.25286865234375</v>
      </c>
      <c r="G39" s="10"/>
      <c r="H39" s="10">
        <v>59.497441291809082</v>
      </c>
      <c r="I39" s="10">
        <v>10.386758804321289</v>
      </c>
      <c r="J39" s="10"/>
      <c r="K39" s="10">
        <v>1119.2508239746094</v>
      </c>
      <c r="L39" s="10">
        <v>32.174470901489258</v>
      </c>
      <c r="M39" s="10">
        <v>112.81932735443115</v>
      </c>
      <c r="N39" s="10"/>
      <c r="O39" s="11">
        <v>20</v>
      </c>
      <c r="P39" s="11">
        <v>167.9</v>
      </c>
      <c r="Q39" s="11">
        <v>1.1599999999999999</v>
      </c>
      <c r="R39" s="11">
        <v>5.97</v>
      </c>
      <c r="S39" s="11" t="s">
        <v>33</v>
      </c>
      <c r="T39" s="12">
        <v>4.63</v>
      </c>
      <c r="U39" s="12">
        <f t="shared" si="0"/>
        <v>185.62741846323937</v>
      </c>
      <c r="V39" s="13">
        <v>7487</v>
      </c>
      <c r="W39" s="14">
        <f t="shared" si="1"/>
        <v>3.8743078331280389</v>
      </c>
      <c r="X39" s="9">
        <v>1056854.6875</v>
      </c>
      <c r="Y39" s="9">
        <v>390243.06640625</v>
      </c>
    </row>
    <row r="40" spans="1:28" x14ac:dyDescent="0.35">
      <c r="A40" s="16" t="s">
        <v>80</v>
      </c>
      <c r="B40" s="17" t="s">
        <v>35</v>
      </c>
      <c r="C40" s="8">
        <v>42535</v>
      </c>
      <c r="D40" s="10">
        <v>133138.0078125</v>
      </c>
      <c r="E40" s="10">
        <v>17226.048828125</v>
      </c>
      <c r="F40" s="10">
        <v>27.878188451131184</v>
      </c>
      <c r="G40" s="10"/>
      <c r="H40" s="10"/>
      <c r="I40" s="10"/>
      <c r="J40" s="10"/>
      <c r="K40" s="10">
        <v>2458.205078125</v>
      </c>
      <c r="L40" s="10">
        <v>197.48506927490234</v>
      </c>
      <c r="M40" s="10">
        <v>20.168483098347981</v>
      </c>
      <c r="N40" s="10"/>
      <c r="O40" s="11">
        <v>25.1</v>
      </c>
      <c r="P40" s="11">
        <v>275.39999999999998</v>
      </c>
      <c r="Q40" s="11">
        <v>7.37</v>
      </c>
      <c r="R40" s="11">
        <v>7.48</v>
      </c>
      <c r="S40" s="11" t="s">
        <v>33</v>
      </c>
      <c r="T40" s="12">
        <v>2.6</v>
      </c>
      <c r="U40" s="12">
        <f t="shared" si="0"/>
        <v>274.87498877144651</v>
      </c>
      <c r="V40" s="13">
        <v>176.20000000000002</v>
      </c>
      <c r="W40" s="14">
        <f t="shared" si="1"/>
        <v>2.246005904076029</v>
      </c>
      <c r="X40" s="9">
        <v>273820.3125</v>
      </c>
      <c r="Y40" s="9">
        <v>108660.92529296875</v>
      </c>
    </row>
    <row r="41" spans="1:28" x14ac:dyDescent="0.35">
      <c r="A41" s="16" t="s">
        <v>81</v>
      </c>
      <c r="B41" s="17" t="s">
        <v>37</v>
      </c>
      <c r="C41" s="8">
        <v>42535</v>
      </c>
      <c r="D41" s="10">
        <v>340335.734375</v>
      </c>
      <c r="E41" s="10">
        <v>3153.2025146484375</v>
      </c>
      <c r="F41" s="10">
        <v>32.667733510335289</v>
      </c>
      <c r="G41" s="10"/>
      <c r="H41" s="10"/>
      <c r="I41" s="10"/>
      <c r="J41" s="10"/>
      <c r="K41" s="10">
        <v>873.62908935546875</v>
      </c>
      <c r="L41" s="10">
        <v>157.07048416137695</v>
      </c>
      <c r="M41" s="10">
        <v>13.451235294342041</v>
      </c>
      <c r="N41" s="10">
        <v>44.448057810465492</v>
      </c>
      <c r="O41" s="11">
        <v>24</v>
      </c>
      <c r="P41" s="11">
        <v>175.7</v>
      </c>
      <c r="Q41" s="11">
        <v>7.55</v>
      </c>
      <c r="R41" s="11">
        <v>7.44</v>
      </c>
      <c r="S41" s="11">
        <v>3.23</v>
      </c>
      <c r="T41" s="12">
        <v>3.11</v>
      </c>
      <c r="U41" s="12">
        <f t="shared" si="0"/>
        <v>179.12121521052094</v>
      </c>
      <c r="V41" s="13">
        <v>395.73333333333335</v>
      </c>
      <c r="W41" s="14">
        <f t="shared" si="1"/>
        <v>2.5974026332152893</v>
      </c>
      <c r="X41" s="9">
        <v>250740.4052734375</v>
      </c>
      <c r="Y41" s="9">
        <v>218870.8740234375</v>
      </c>
    </row>
    <row r="42" spans="1:28" x14ac:dyDescent="0.35">
      <c r="A42" s="16" t="s">
        <v>82</v>
      </c>
      <c r="B42" s="17" t="s">
        <v>39</v>
      </c>
      <c r="C42" s="8">
        <v>42535</v>
      </c>
      <c r="D42" s="10">
        <v>610078.4140625</v>
      </c>
      <c r="E42" s="10">
        <v>39619.05078125</v>
      </c>
      <c r="F42" s="10">
        <v>368.894775390625</v>
      </c>
      <c r="G42" s="10">
        <v>389.01432800292969</v>
      </c>
      <c r="H42" s="10">
        <v>26.709700584411621</v>
      </c>
      <c r="I42" s="10"/>
      <c r="J42" s="10"/>
      <c r="K42" s="10">
        <v>6131.96240234375</v>
      </c>
      <c r="L42" s="10">
        <v>366.15036010742188</v>
      </c>
      <c r="M42" s="10">
        <v>111.18577194213867</v>
      </c>
      <c r="N42" s="10">
        <v>452.69302368164063</v>
      </c>
      <c r="O42" s="11">
        <v>25.8</v>
      </c>
      <c r="P42" s="11">
        <v>307.2</v>
      </c>
      <c r="Q42" s="11">
        <v>6.17</v>
      </c>
      <c r="R42" s="11">
        <v>7.34</v>
      </c>
      <c r="S42" s="11" t="s">
        <v>33</v>
      </c>
      <c r="T42" s="12">
        <v>3.07</v>
      </c>
      <c r="U42" s="12">
        <f t="shared" si="0"/>
        <v>302.57662910724133</v>
      </c>
      <c r="V42" s="13">
        <v>2777.0666666666671</v>
      </c>
      <c r="W42" s="14">
        <f t="shared" si="1"/>
        <v>3.4435863056119547</v>
      </c>
      <c r="X42" s="9">
        <v>2252353.3203125</v>
      </c>
      <c r="Y42" s="9">
        <v>281941.2353515625</v>
      </c>
    </row>
    <row r="43" spans="1:28" x14ac:dyDescent="0.35">
      <c r="A43" s="16" t="s">
        <v>83</v>
      </c>
      <c r="B43" s="17" t="s">
        <v>41</v>
      </c>
      <c r="C43" s="8">
        <v>42535</v>
      </c>
      <c r="D43" s="10">
        <v>649240.609375</v>
      </c>
      <c r="E43" s="10">
        <v>28084.998046875</v>
      </c>
      <c r="F43" s="10">
        <v>66.462312062581375</v>
      </c>
      <c r="G43" s="10"/>
      <c r="H43" s="10"/>
      <c r="I43" s="10"/>
      <c r="J43" s="10"/>
      <c r="K43" s="10">
        <v>6290.32421875</v>
      </c>
      <c r="L43" s="10">
        <v>225.33308792114258</v>
      </c>
      <c r="M43" s="10">
        <v>34.492071151733398</v>
      </c>
      <c r="N43" s="10"/>
      <c r="O43" s="11">
        <v>24.9</v>
      </c>
      <c r="P43" s="11">
        <v>259.3</v>
      </c>
      <c r="Q43" s="11">
        <v>7.19</v>
      </c>
      <c r="R43" s="11">
        <v>7.95</v>
      </c>
      <c r="S43" s="11">
        <v>7.82</v>
      </c>
      <c r="T43" s="12">
        <v>3.07</v>
      </c>
      <c r="U43" s="12">
        <f t="shared" si="0"/>
        <v>259.79621076255654</v>
      </c>
      <c r="V43" s="13">
        <v>368.9</v>
      </c>
      <c r="W43" s="14">
        <f t="shared" si="1"/>
        <v>2.5669086552268032</v>
      </c>
      <c r="X43" s="9">
        <v>357344.7021484375</v>
      </c>
      <c r="Y43" s="9">
        <v>613497.509765625</v>
      </c>
    </row>
    <row r="44" spans="1:28" x14ac:dyDescent="0.35">
      <c r="A44" s="16" t="s">
        <v>84</v>
      </c>
      <c r="B44" s="17" t="s">
        <v>43</v>
      </c>
      <c r="C44" s="8">
        <v>42535</v>
      </c>
      <c r="D44" s="10">
        <v>70106.3955078125</v>
      </c>
      <c r="E44" s="10">
        <v>4755.667724609375</v>
      </c>
      <c r="F44" s="10">
        <v>53.395135243733726</v>
      </c>
      <c r="G44" s="10">
        <v>789.43887329101563</v>
      </c>
      <c r="H44" s="10"/>
      <c r="I44" s="10">
        <v>148.97093963623047</v>
      </c>
      <c r="J44" s="10"/>
      <c r="K44" s="10">
        <v>299.27471923828125</v>
      </c>
      <c r="L44" s="10">
        <v>392.0933837890625</v>
      </c>
      <c r="M44" s="10">
        <v>45.996331691741943</v>
      </c>
      <c r="N44" s="10">
        <v>156.35811614990234</v>
      </c>
      <c r="O44" s="11">
        <v>24.3</v>
      </c>
      <c r="P44" s="11">
        <v>212.3</v>
      </c>
      <c r="Q44" s="11">
        <v>7.64</v>
      </c>
      <c r="R44" s="11">
        <v>7.79</v>
      </c>
      <c r="S44" s="11">
        <v>2.0699999999999998</v>
      </c>
      <c r="T44" s="12">
        <v>2.2599999999999998</v>
      </c>
      <c r="U44" s="12">
        <f t="shared" si="0"/>
        <v>215.17691535834103</v>
      </c>
      <c r="V44" s="13">
        <v>325.59999999999997</v>
      </c>
      <c r="W44" s="14">
        <f t="shared" si="1"/>
        <v>2.5126843962171637</v>
      </c>
      <c r="X44" s="9">
        <v>368266.650390625</v>
      </c>
      <c r="Y44" s="9">
        <v>38070.37353515625</v>
      </c>
    </row>
    <row r="45" spans="1:28" x14ac:dyDescent="0.35">
      <c r="A45" s="16" t="s">
        <v>85</v>
      </c>
      <c r="B45" s="17" t="s">
        <v>45</v>
      </c>
      <c r="C45" s="8">
        <v>42535</v>
      </c>
      <c r="D45" s="10">
        <v>980855.21875</v>
      </c>
      <c r="E45" s="10">
        <v>16436.171875</v>
      </c>
      <c r="F45" s="10">
        <v>328.67529296875</v>
      </c>
      <c r="G45" s="10">
        <v>1689.8944702148438</v>
      </c>
      <c r="H45" s="10">
        <v>22.062000274658203</v>
      </c>
      <c r="I45" s="10">
        <v>25.776172002156574</v>
      </c>
      <c r="J45" s="10"/>
      <c r="K45" s="10">
        <v>4764.655029296875</v>
      </c>
      <c r="L45" s="10">
        <v>819.61216735839844</v>
      </c>
      <c r="M45" s="10">
        <v>294.46999359130859</v>
      </c>
      <c r="N45" s="10">
        <v>1171.7157592773438</v>
      </c>
      <c r="O45" s="11">
        <v>24.3</v>
      </c>
      <c r="P45" s="11">
        <v>404.7</v>
      </c>
      <c r="Q45" s="11">
        <v>9.07</v>
      </c>
      <c r="R45" s="11">
        <v>8.08</v>
      </c>
      <c r="S45" s="11" t="s">
        <v>33</v>
      </c>
      <c r="T45" s="12">
        <v>3.28</v>
      </c>
      <c r="U45" s="12">
        <f t="shared" si="0"/>
        <v>410.18416224927279</v>
      </c>
      <c r="V45" s="13">
        <v>2232.25</v>
      </c>
      <c r="W45" s="14">
        <f t="shared" si="1"/>
        <v>3.3487428316366961</v>
      </c>
      <c r="X45" s="9">
        <v>3973842.96875</v>
      </c>
      <c r="Y45" s="9">
        <v>171159.24072265625</v>
      </c>
    </row>
    <row r="46" spans="1:28" x14ac:dyDescent="0.35">
      <c r="A46" s="16" t="s">
        <v>86</v>
      </c>
      <c r="B46" s="17" t="s">
        <v>47</v>
      </c>
      <c r="C46" s="8">
        <v>42535</v>
      </c>
      <c r="D46" s="10">
        <v>319913.74609375</v>
      </c>
      <c r="E46" s="10">
        <v>114245.53125</v>
      </c>
      <c r="F46" s="10">
        <v>20.81463114420573</v>
      </c>
      <c r="G46" s="10">
        <v>27.393898963928223</v>
      </c>
      <c r="H46" s="10"/>
      <c r="I46" s="10"/>
      <c r="J46" s="10"/>
      <c r="K46" s="10">
        <v>122002.5078125</v>
      </c>
      <c r="L46" s="10">
        <v>439.26564025878906</v>
      </c>
      <c r="M46" s="10">
        <v>271.19782257080078</v>
      </c>
      <c r="N46" s="10"/>
      <c r="O46" s="11">
        <v>21.3</v>
      </c>
      <c r="P46" s="11">
        <v>572</v>
      </c>
      <c r="Q46" s="11">
        <v>1.2</v>
      </c>
      <c r="R46" s="11">
        <v>7.25</v>
      </c>
      <c r="S46" s="11" t="s">
        <v>33</v>
      </c>
      <c r="T46" s="12">
        <v>2.12</v>
      </c>
      <c r="U46" s="12">
        <f t="shared" si="0"/>
        <v>615.4971861448571</v>
      </c>
      <c r="V46" s="13">
        <v>203.86666666666665</v>
      </c>
      <c r="W46" s="14">
        <f t="shared" si="1"/>
        <v>2.3093462220206202</v>
      </c>
      <c r="X46" s="9">
        <v>2598352.34375</v>
      </c>
      <c r="Y46" s="9">
        <v>739939.794921875</v>
      </c>
    </row>
    <row r="47" spans="1:28" x14ac:dyDescent="0.35">
      <c r="A47" s="16" t="s">
        <v>87</v>
      </c>
      <c r="B47" s="17" t="s">
        <v>49</v>
      </c>
      <c r="C47" s="8">
        <v>42535</v>
      </c>
      <c r="D47" s="10">
        <v>89207.1875</v>
      </c>
      <c r="E47" s="10">
        <v>3196.219482421875</v>
      </c>
      <c r="F47" s="10">
        <v>140.3006706237793</v>
      </c>
      <c r="G47" s="10">
        <v>914.236328125</v>
      </c>
      <c r="H47" s="10"/>
      <c r="I47" s="10"/>
      <c r="J47" s="10"/>
      <c r="K47" s="10">
        <v>2056.0369873046875</v>
      </c>
      <c r="L47" s="10">
        <v>380.09247589111328</v>
      </c>
      <c r="M47" s="10">
        <v>65.444019317626953</v>
      </c>
      <c r="N47" s="10">
        <v>292.62985229492188</v>
      </c>
      <c r="O47" s="11">
        <v>21.8</v>
      </c>
      <c r="P47" s="11">
        <v>311.3</v>
      </c>
      <c r="Q47" s="11">
        <v>6.4</v>
      </c>
      <c r="R47" s="11">
        <v>7</v>
      </c>
      <c r="S47" s="11" t="s">
        <v>33</v>
      </c>
      <c r="T47" s="12">
        <v>1.73</v>
      </c>
      <c r="U47" s="12">
        <f t="shared" si="0"/>
        <v>331.56526925698705</v>
      </c>
      <c r="V47" s="13">
        <v>1493.1333333333332</v>
      </c>
      <c r="W47" s="14">
        <f t="shared" si="1"/>
        <v>3.174098590943653</v>
      </c>
      <c r="X47" s="9">
        <v>544715.8203125</v>
      </c>
      <c r="Y47" s="9">
        <v>115552.08740234375</v>
      </c>
    </row>
    <row r="48" spans="1:28" x14ac:dyDescent="0.35">
      <c r="A48" s="16" t="s">
        <v>88</v>
      </c>
      <c r="B48" s="17" t="s">
        <v>51</v>
      </c>
      <c r="C48" s="8">
        <v>42535</v>
      </c>
      <c r="D48" s="10">
        <v>47752.181640625</v>
      </c>
      <c r="E48" s="10">
        <v>11755.41064453125</v>
      </c>
      <c r="F48" s="10">
        <v>86.086271286010742</v>
      </c>
      <c r="G48" s="10">
        <v>374.33514404296875</v>
      </c>
      <c r="H48" s="10">
        <v>17.725425720214844</v>
      </c>
      <c r="I48" s="10">
        <v>23.315163373947144</v>
      </c>
      <c r="J48" s="10"/>
      <c r="K48" s="10">
        <v>5052.6446533203125</v>
      </c>
      <c r="L48" s="10">
        <v>631.23008728027344</v>
      </c>
      <c r="M48" s="10">
        <v>267.08085060119629</v>
      </c>
      <c r="N48" s="10">
        <v>356.36829376220703</v>
      </c>
      <c r="O48" s="11">
        <v>21.3</v>
      </c>
      <c r="P48" s="11">
        <v>298.7</v>
      </c>
      <c r="Q48" s="11">
        <v>6.81</v>
      </c>
      <c r="R48" s="11">
        <v>7.14</v>
      </c>
      <c r="S48" s="11">
        <v>1.1499999999999999</v>
      </c>
      <c r="T48" s="12">
        <v>1.36</v>
      </c>
      <c r="U48" s="12">
        <f t="shared" si="0"/>
        <v>321.41435227529507</v>
      </c>
      <c r="V48" s="13">
        <v>1954.75</v>
      </c>
      <c r="W48" s="14">
        <f t="shared" si="1"/>
        <v>3.2910912218019033</v>
      </c>
      <c r="X48" s="9">
        <v>5968539.84375</v>
      </c>
      <c r="Y48" s="9">
        <v>195904.72412109375</v>
      </c>
    </row>
    <row r="49" spans="1:28" x14ac:dyDescent="0.35">
      <c r="A49" s="16" t="s">
        <v>89</v>
      </c>
      <c r="B49" s="17" t="s">
        <v>53</v>
      </c>
      <c r="C49" s="8">
        <v>42535</v>
      </c>
      <c r="D49" s="10">
        <v>25123.54541015625</v>
      </c>
      <c r="E49" s="10">
        <v>788.29476928710938</v>
      </c>
      <c r="F49" s="10">
        <v>72.352706909179688</v>
      </c>
      <c r="G49" s="10">
        <v>545.76504516601563</v>
      </c>
      <c r="H49" s="10"/>
      <c r="I49" s="10"/>
      <c r="J49" s="10"/>
      <c r="K49" s="10">
        <v>582.32217407226563</v>
      </c>
      <c r="L49" s="10">
        <v>83.631379127502441</v>
      </c>
      <c r="M49" s="10">
        <v>32.752537965774536</v>
      </c>
      <c r="N49" s="10">
        <v>424.30429077148438</v>
      </c>
      <c r="O49" s="11">
        <v>24.6</v>
      </c>
      <c r="P49" s="11">
        <v>173.2</v>
      </c>
      <c r="Q49" s="11">
        <v>7.57</v>
      </c>
      <c r="R49" s="11">
        <v>7.95</v>
      </c>
      <c r="S49" s="11">
        <v>3.9</v>
      </c>
      <c r="T49" s="12">
        <v>3.52</v>
      </c>
      <c r="U49" s="12">
        <f t="shared" si="0"/>
        <v>174.53343544681366</v>
      </c>
      <c r="V49" s="13">
        <v>1241.1333333333334</v>
      </c>
      <c r="W49" s="14">
        <f t="shared" si="1"/>
        <v>3.09381843969408</v>
      </c>
      <c r="X49" s="9">
        <v>4706726.5625</v>
      </c>
      <c r="Y49" s="9">
        <v>457535.83984375</v>
      </c>
    </row>
    <row r="50" spans="1:28" x14ac:dyDescent="0.35">
      <c r="A50" s="16" t="s">
        <v>90</v>
      </c>
      <c r="B50" s="17" t="s">
        <v>29</v>
      </c>
      <c r="C50" s="8">
        <v>42549</v>
      </c>
      <c r="D50" s="10">
        <v>158751.4453125</v>
      </c>
      <c r="E50" s="10">
        <v>20496.8330078125</v>
      </c>
      <c r="F50" s="10">
        <v>64.457335789998368</v>
      </c>
      <c r="G50" s="10">
        <v>30.231627782185871</v>
      </c>
      <c r="H50" s="10"/>
      <c r="I50" s="10">
        <v>30.087605476379395</v>
      </c>
      <c r="J50" s="10"/>
      <c r="K50" s="10">
        <v>1298.5901489257813</v>
      </c>
      <c r="L50" s="10">
        <v>357.17002487182617</v>
      </c>
      <c r="M50" s="10">
        <v>22.499885559082031</v>
      </c>
      <c r="N50" s="10"/>
      <c r="O50" s="11">
        <v>25.3</v>
      </c>
      <c r="P50" s="11">
        <v>245.2</v>
      </c>
      <c r="Q50" s="11">
        <v>6.25</v>
      </c>
      <c r="R50" s="11">
        <v>7.62</v>
      </c>
      <c r="S50" s="11">
        <v>6.1</v>
      </c>
      <c r="T50" s="11">
        <v>2.67</v>
      </c>
      <c r="U50" s="12">
        <f t="shared" si="0"/>
        <v>243.80300875980629</v>
      </c>
      <c r="V50" s="13">
        <v>1018.5999999999999</v>
      </c>
      <c r="W50" s="14">
        <f t="shared" si="1"/>
        <v>3.0080036718401595</v>
      </c>
      <c r="X50" s="9">
        <v>5382587.109375</v>
      </c>
      <c r="Y50" s="9">
        <v>3039762.890625</v>
      </c>
    </row>
    <row r="51" spans="1:28" x14ac:dyDescent="0.35">
      <c r="A51" s="16" t="s">
        <v>91</v>
      </c>
      <c r="B51" s="17" t="s">
        <v>32</v>
      </c>
      <c r="C51" s="8">
        <v>42549</v>
      </c>
      <c r="D51" s="10">
        <v>124367.39453125</v>
      </c>
      <c r="E51" s="10">
        <v>2728.8079833984375</v>
      </c>
      <c r="F51" s="10">
        <v>123.07386016845703</v>
      </c>
      <c r="G51" s="10"/>
      <c r="H51" s="10"/>
      <c r="I51" s="10"/>
      <c r="J51" s="10"/>
      <c r="K51" s="10">
        <v>460.20997619628906</v>
      </c>
      <c r="L51" s="10">
        <v>72.314496040344238</v>
      </c>
      <c r="M51" s="10">
        <v>14.432925224304199</v>
      </c>
      <c r="N51" s="10"/>
      <c r="O51" s="11">
        <v>21.3</v>
      </c>
      <c r="P51" s="11">
        <v>169.3</v>
      </c>
      <c r="Q51" s="11">
        <v>1.51</v>
      </c>
      <c r="R51" s="11">
        <v>6.27</v>
      </c>
      <c r="S51" s="11" t="s">
        <v>33</v>
      </c>
      <c r="T51" s="11">
        <v>7.22</v>
      </c>
      <c r="U51" s="12">
        <f t="shared" si="0"/>
        <v>182.17425457049703</v>
      </c>
      <c r="V51" s="13">
        <v>2005.6000000000001</v>
      </c>
      <c r="W51" s="14">
        <f t="shared" si="1"/>
        <v>3.3022443209501602</v>
      </c>
      <c r="X51" s="9">
        <v>6723.1735229492188</v>
      </c>
      <c r="Y51" s="9">
        <v>6272.6982116699219</v>
      </c>
      <c r="Z51" s="7">
        <v>0.02</v>
      </c>
      <c r="AA51" s="7">
        <v>0.04</v>
      </c>
      <c r="AB51" s="7">
        <v>0.5</v>
      </c>
    </row>
    <row r="52" spans="1:28" x14ac:dyDescent="0.35">
      <c r="A52" s="16" t="s">
        <v>92</v>
      </c>
      <c r="B52" s="17" t="s">
        <v>35</v>
      </c>
      <c r="C52" s="8">
        <v>42549</v>
      </c>
      <c r="D52" s="10">
        <v>96881.4912109375</v>
      </c>
      <c r="E52" s="10">
        <v>21473.662109375</v>
      </c>
      <c r="F52" s="10"/>
      <c r="G52" s="10"/>
      <c r="H52" s="10"/>
      <c r="I52" s="10"/>
      <c r="J52" s="10"/>
      <c r="K52" s="10">
        <v>489.51492309570313</v>
      </c>
      <c r="L52" s="10">
        <v>86.095871925354004</v>
      </c>
      <c r="M52" s="10">
        <v>21.366268157958984</v>
      </c>
      <c r="N52" s="10">
        <v>35.965869903564453</v>
      </c>
      <c r="O52" s="11">
        <v>25.2</v>
      </c>
      <c r="P52" s="11">
        <v>253.9</v>
      </c>
      <c r="Q52" s="11">
        <v>6.66</v>
      </c>
      <c r="R52" s="11">
        <v>7.44</v>
      </c>
      <c r="S52" s="11" t="s">
        <v>33</v>
      </c>
      <c r="T52" s="11">
        <v>2.81</v>
      </c>
      <c r="U52" s="12">
        <f t="shared" si="0"/>
        <v>252.93379291107971</v>
      </c>
      <c r="V52" s="13">
        <v>193</v>
      </c>
      <c r="W52" s="14">
        <f t="shared" si="1"/>
        <v>2.2855573090077739</v>
      </c>
      <c r="X52" s="9">
        <v>156319.580078125</v>
      </c>
      <c r="Y52" s="9">
        <v>188069.73876953125</v>
      </c>
      <c r="Z52" s="7">
        <v>0.74000000000000021</v>
      </c>
      <c r="AA52" s="7">
        <v>0.74000000000000021</v>
      </c>
      <c r="AB52" s="7">
        <v>0.74000000000000021</v>
      </c>
    </row>
    <row r="53" spans="1:28" x14ac:dyDescent="0.35">
      <c r="A53" s="16" t="s">
        <v>93</v>
      </c>
      <c r="B53" s="17" t="s">
        <v>37</v>
      </c>
      <c r="C53" s="8">
        <v>42549</v>
      </c>
      <c r="D53" s="10">
        <v>88092.3544921875</v>
      </c>
      <c r="E53" s="10">
        <v>809.76007080078125</v>
      </c>
      <c r="F53" s="10"/>
      <c r="G53" s="10"/>
      <c r="H53" s="10"/>
      <c r="I53" s="10"/>
      <c r="J53" s="10"/>
      <c r="K53" s="10">
        <v>184.59314727783203</v>
      </c>
      <c r="L53" s="10">
        <v>51.446771621704102</v>
      </c>
      <c r="M53" s="10"/>
      <c r="N53" s="10"/>
      <c r="O53" s="11">
        <v>23.9</v>
      </c>
      <c r="P53" s="11">
        <v>168.9</v>
      </c>
      <c r="Q53" s="11">
        <v>7.09</v>
      </c>
      <c r="R53" s="11">
        <v>7.38</v>
      </c>
      <c r="S53" s="11">
        <v>3.22</v>
      </c>
      <c r="T53" s="11">
        <v>2.9</v>
      </c>
      <c r="U53" s="12">
        <f t="shared" si="0"/>
        <v>172.52474489014187</v>
      </c>
      <c r="V53" s="13">
        <v>372</v>
      </c>
      <c r="W53" s="14">
        <f t="shared" si="1"/>
        <v>2.5705429398818973</v>
      </c>
      <c r="X53" s="9" t="s">
        <v>94</v>
      </c>
      <c r="Y53" s="9" t="s">
        <v>94</v>
      </c>
      <c r="Z53" s="7">
        <v>0</v>
      </c>
      <c r="AA53" s="7">
        <v>0</v>
      </c>
      <c r="AB53" s="7">
        <v>0</v>
      </c>
    </row>
    <row r="54" spans="1:28" x14ac:dyDescent="0.35">
      <c r="A54" s="16" t="s">
        <v>95</v>
      </c>
      <c r="B54" s="17" t="s">
        <v>39</v>
      </c>
      <c r="C54" s="8">
        <v>42549</v>
      </c>
      <c r="D54" s="10">
        <v>796333.0078125</v>
      </c>
      <c r="E54" s="10">
        <v>21413.581298828125</v>
      </c>
      <c r="F54" s="10">
        <v>53.223957061767578</v>
      </c>
      <c r="G54" s="10"/>
      <c r="H54" s="10"/>
      <c r="I54" s="10"/>
      <c r="J54" s="10"/>
      <c r="K54" s="10">
        <v>1062.50537109375</v>
      </c>
      <c r="L54" s="10">
        <v>313.28215026855469</v>
      </c>
      <c r="M54" s="10">
        <v>31.825651804606121</v>
      </c>
      <c r="N54" s="10">
        <v>34.996483484903969</v>
      </c>
      <c r="O54" s="11">
        <v>25.8</v>
      </c>
      <c r="P54" s="11">
        <v>236.6</v>
      </c>
      <c r="Q54" s="11">
        <v>5.08</v>
      </c>
      <c r="R54" s="11">
        <v>7.23</v>
      </c>
      <c r="S54" s="11" t="s">
        <v>33</v>
      </c>
      <c r="T54" s="11">
        <v>4.13</v>
      </c>
      <c r="U54" s="12">
        <f t="shared" si="0"/>
        <v>233.03916161059018</v>
      </c>
      <c r="V54" s="13">
        <v>534.06666666666672</v>
      </c>
      <c r="W54" s="14">
        <f t="shared" si="1"/>
        <v>2.7275954726808211</v>
      </c>
      <c r="X54" s="9">
        <v>20788.983154296875</v>
      </c>
      <c r="Y54" s="9">
        <v>12443.8720703125</v>
      </c>
      <c r="Z54" s="7">
        <v>0</v>
      </c>
      <c r="AA54" s="7">
        <v>0</v>
      </c>
      <c r="AB54" s="7">
        <v>0</v>
      </c>
    </row>
    <row r="55" spans="1:28" x14ac:dyDescent="0.35">
      <c r="A55" s="16" t="s">
        <v>96</v>
      </c>
      <c r="B55" s="17" t="s">
        <v>41</v>
      </c>
      <c r="C55" s="8">
        <v>42549</v>
      </c>
      <c r="D55" s="10">
        <v>275272.4765625</v>
      </c>
      <c r="E55" s="10">
        <v>5701.93896484375</v>
      </c>
      <c r="F55" s="10"/>
      <c r="G55" s="10"/>
      <c r="H55" s="10"/>
      <c r="I55" s="10"/>
      <c r="J55" s="10"/>
      <c r="K55" s="10">
        <v>391.16030883789063</v>
      </c>
      <c r="L55" s="10">
        <v>292.90827941894531</v>
      </c>
      <c r="M55" s="10"/>
      <c r="N55" s="10"/>
      <c r="O55" s="11">
        <v>25.3</v>
      </c>
      <c r="P55" s="11">
        <v>248.7</v>
      </c>
      <c r="Q55" s="11">
        <v>7.08</v>
      </c>
      <c r="R55" s="11">
        <v>7.41</v>
      </c>
      <c r="S55" s="11">
        <v>7.76</v>
      </c>
      <c r="T55" s="11">
        <v>2.61</v>
      </c>
      <c r="U55" s="12">
        <f t="shared" si="0"/>
        <v>247.28306802024397</v>
      </c>
      <c r="V55" s="13">
        <v>770.85</v>
      </c>
      <c r="W55" s="14">
        <f t="shared" si="1"/>
        <v>2.8869698767408543</v>
      </c>
      <c r="X55" s="7" t="s">
        <v>97</v>
      </c>
      <c r="Y55" s="9">
        <v>12185.140991210938</v>
      </c>
      <c r="Z55" s="7">
        <v>6.0000000000000005E-2</v>
      </c>
      <c r="AA55" s="7">
        <v>0.15000000000000002</v>
      </c>
      <c r="AB55" s="7">
        <v>0.15000000000000002</v>
      </c>
    </row>
    <row r="56" spans="1:28" x14ac:dyDescent="0.35">
      <c r="A56" s="16" t="s">
        <v>98</v>
      </c>
      <c r="B56" s="17" t="s">
        <v>43</v>
      </c>
      <c r="C56" s="8">
        <v>42549</v>
      </c>
      <c r="D56" s="10">
        <v>76836.791015625</v>
      </c>
      <c r="E56" s="10">
        <v>5581.040771484375</v>
      </c>
      <c r="F56" s="10">
        <v>14.876328945159912</v>
      </c>
      <c r="G56" s="10"/>
      <c r="H56" s="10"/>
      <c r="I56" s="10"/>
      <c r="J56" s="10"/>
      <c r="K56" s="10">
        <v>56.531342506408691</v>
      </c>
      <c r="L56" s="10">
        <v>91.278142929077148</v>
      </c>
      <c r="M56" s="10">
        <v>35.786655426025391</v>
      </c>
      <c r="N56" s="10"/>
      <c r="O56" s="11">
        <v>25</v>
      </c>
      <c r="P56" s="11">
        <v>203</v>
      </c>
      <c r="Q56" s="11">
        <v>7.81</v>
      </c>
      <c r="R56" s="11">
        <v>7.86</v>
      </c>
      <c r="S56" s="11">
        <v>2.12</v>
      </c>
      <c r="T56" s="11">
        <v>2.17</v>
      </c>
      <c r="U56" s="12">
        <f t="shared" si="0"/>
        <v>203</v>
      </c>
      <c r="V56" s="13">
        <v>986.4666666666667</v>
      </c>
      <c r="W56" s="14">
        <f t="shared" si="1"/>
        <v>2.99408241475059</v>
      </c>
      <c r="X56" s="9" t="s">
        <v>97</v>
      </c>
      <c r="Y56" s="9">
        <v>6289.593505859375</v>
      </c>
      <c r="Z56" s="7">
        <v>6.0000000000000005E-2</v>
      </c>
      <c r="AA56" s="7">
        <v>6.0000000000000005E-2</v>
      </c>
      <c r="AB56" s="7">
        <v>6.0000000000000005E-2</v>
      </c>
    </row>
    <row r="57" spans="1:28" x14ac:dyDescent="0.35">
      <c r="A57" s="16" t="s">
        <v>99</v>
      </c>
      <c r="B57" s="17" t="s">
        <v>45</v>
      </c>
      <c r="C57" s="8">
        <v>42549</v>
      </c>
      <c r="D57" s="10">
        <v>76654.931640625</v>
      </c>
      <c r="E57" s="10">
        <v>1321.5596923828125</v>
      </c>
      <c r="F57" s="10">
        <v>17.552706400553387</v>
      </c>
      <c r="G57" s="10">
        <v>28.184572219848633</v>
      </c>
      <c r="H57" s="10"/>
      <c r="I57" s="10"/>
      <c r="J57" s="10"/>
      <c r="K57" s="10">
        <v>295.67884826660156</v>
      </c>
      <c r="L57" s="10">
        <v>254.70187377929688</v>
      </c>
      <c r="M57" s="10">
        <v>129.77240562438965</v>
      </c>
      <c r="N57" s="10">
        <v>196.35551071166992</v>
      </c>
      <c r="O57" s="11">
        <v>24.9</v>
      </c>
      <c r="P57" s="11">
        <v>536</v>
      </c>
      <c r="Q57" s="11">
        <v>8.43</v>
      </c>
      <c r="R57" s="11">
        <v>7.68</v>
      </c>
      <c r="S57" s="11" t="s">
        <v>33</v>
      </c>
      <c r="T57" s="11">
        <v>1.41</v>
      </c>
      <c r="U57" s="12">
        <f t="shared" si="0"/>
        <v>537.02571912352596</v>
      </c>
      <c r="V57" s="13">
        <v>1648</v>
      </c>
      <c r="W57" s="14">
        <f t="shared" si="1"/>
        <v>3.216957207361097</v>
      </c>
      <c r="X57" s="9" t="s">
        <v>94</v>
      </c>
      <c r="Y57" s="9">
        <v>3271.4374542236328</v>
      </c>
      <c r="Z57" s="7">
        <v>0</v>
      </c>
      <c r="AA57" s="7">
        <v>0</v>
      </c>
      <c r="AB57" s="7">
        <v>0</v>
      </c>
    </row>
    <row r="58" spans="1:28" x14ac:dyDescent="0.35">
      <c r="A58" s="16" t="s">
        <v>100</v>
      </c>
      <c r="B58" s="17" t="s">
        <v>47</v>
      </c>
      <c r="C58" s="8">
        <v>42549</v>
      </c>
      <c r="D58" s="10">
        <v>26207.267333984375</v>
      </c>
      <c r="E58" s="10">
        <v>3846.260498046875</v>
      </c>
      <c r="F58" s="10"/>
      <c r="G58" s="10"/>
      <c r="H58" s="10"/>
      <c r="I58" s="10"/>
      <c r="J58" s="10"/>
      <c r="K58" s="10">
        <v>138.01446533203125</v>
      </c>
      <c r="L58" s="10">
        <v>181.07466888427734</v>
      </c>
      <c r="M58" s="10">
        <v>31.845192909240723</v>
      </c>
      <c r="N58" s="10"/>
      <c r="O58" s="11">
        <v>22.5</v>
      </c>
      <c r="P58" s="11">
        <v>568</v>
      </c>
      <c r="Q58" s="11">
        <v>2.2799999999999998</v>
      </c>
      <c r="R58" s="11">
        <v>7.28</v>
      </c>
      <c r="S58" s="11" t="s">
        <v>33</v>
      </c>
      <c r="T58" s="11">
        <v>2.4900000000000002</v>
      </c>
      <c r="U58" s="12">
        <f t="shared" si="0"/>
        <v>596.48201627723813</v>
      </c>
      <c r="V58" s="13">
        <v>103.26666666666667</v>
      </c>
      <c r="W58" s="14">
        <f t="shared" si="1"/>
        <v>2.013960158703525</v>
      </c>
      <c r="X58" s="9" t="s">
        <v>94</v>
      </c>
      <c r="Y58" s="9">
        <v>2302.7965545654297</v>
      </c>
    </row>
    <row r="59" spans="1:28" x14ac:dyDescent="0.35">
      <c r="A59" s="16" t="s">
        <v>101</v>
      </c>
      <c r="B59" s="17" t="s">
        <v>49</v>
      </c>
      <c r="C59" s="8">
        <v>42549</v>
      </c>
      <c r="D59" s="10">
        <v>30195.76025390625</v>
      </c>
      <c r="E59" s="10">
        <v>117.83999633789063</v>
      </c>
      <c r="F59" s="10"/>
      <c r="G59" s="10"/>
      <c r="H59" s="10"/>
      <c r="I59" s="10"/>
      <c r="J59" s="10"/>
      <c r="K59" s="10">
        <v>145.77256011962891</v>
      </c>
      <c r="L59" s="10">
        <v>106.24538421630859</v>
      </c>
      <c r="M59" s="10">
        <v>35.001502990722656</v>
      </c>
      <c r="N59" s="10">
        <v>22.387760162353516</v>
      </c>
      <c r="O59" s="11">
        <v>22.2</v>
      </c>
      <c r="P59" s="11">
        <v>356.7</v>
      </c>
      <c r="Q59" s="11">
        <v>6.09</v>
      </c>
      <c r="R59" s="11">
        <v>6.92</v>
      </c>
      <c r="S59" s="11" t="s">
        <v>33</v>
      </c>
      <c r="T59" s="11">
        <v>0.98</v>
      </c>
      <c r="U59" s="12">
        <f t="shared" si="0"/>
        <v>376.85416050373999</v>
      </c>
      <c r="V59" s="13">
        <v>1191.7333333333333</v>
      </c>
      <c r="W59" s="14">
        <f t="shared" si="1"/>
        <v>3.0761790869326404</v>
      </c>
      <c r="X59" s="9">
        <v>1251.3182799021401</v>
      </c>
      <c r="Y59" s="9">
        <v>6948.6427307128906</v>
      </c>
    </row>
    <row r="60" spans="1:28" x14ac:dyDescent="0.35">
      <c r="A60" s="16" t="s">
        <v>102</v>
      </c>
      <c r="B60" s="17" t="s">
        <v>51</v>
      </c>
      <c r="C60" s="8">
        <v>42549</v>
      </c>
      <c r="D60" s="10">
        <v>305066.703125</v>
      </c>
      <c r="E60" s="10">
        <v>15129.533203125</v>
      </c>
      <c r="F60" s="10">
        <v>163.53056335449219</v>
      </c>
      <c r="G60" s="10">
        <v>829.58108520507813</v>
      </c>
      <c r="H60" s="10">
        <v>128.1164379119873</v>
      </c>
      <c r="I60" s="10">
        <v>72.93857479095459</v>
      </c>
      <c r="J60" s="10">
        <v>53.191174983978271</v>
      </c>
      <c r="K60" s="10">
        <v>5277.078369140625</v>
      </c>
      <c r="L60" s="10">
        <v>3647.5355224609375</v>
      </c>
      <c r="M60" s="10">
        <v>2516.3204956054688</v>
      </c>
      <c r="N60" s="10">
        <v>4551.197265625</v>
      </c>
      <c r="O60" s="11">
        <v>22.1</v>
      </c>
      <c r="P60" s="11">
        <v>312.3</v>
      </c>
      <c r="Q60" s="11">
        <v>6</v>
      </c>
      <c r="R60" s="11">
        <v>7.07</v>
      </c>
      <c r="S60" s="11">
        <v>1.1200000000000001</v>
      </c>
      <c r="T60" s="11">
        <v>1.0900000000000001</v>
      </c>
      <c r="U60" s="12">
        <f t="shared" si="0"/>
        <v>330.61263378537171</v>
      </c>
      <c r="V60" s="13">
        <v>9561</v>
      </c>
      <c r="W60" s="14">
        <f t="shared" si="1"/>
        <v>3.9805033181933953</v>
      </c>
      <c r="X60" s="9" t="s">
        <v>94</v>
      </c>
      <c r="Y60" s="9">
        <v>8251.4724731445313</v>
      </c>
    </row>
    <row r="61" spans="1:28" x14ac:dyDescent="0.35">
      <c r="A61" s="16" t="s">
        <v>103</v>
      </c>
      <c r="B61" s="17" t="s">
        <v>53</v>
      </c>
      <c r="C61" s="8">
        <v>42549</v>
      </c>
      <c r="D61" s="10">
        <v>64943.64453125</v>
      </c>
      <c r="E61" s="10">
        <v>228.66844940185547</v>
      </c>
      <c r="F61" s="10">
        <v>79.821634292602539</v>
      </c>
      <c r="G61" s="10">
        <v>11.829751968383789</v>
      </c>
      <c r="H61" s="10">
        <v>13.922373453776041</v>
      </c>
      <c r="I61" s="10">
        <v>13.675371646881104</v>
      </c>
      <c r="J61" s="10"/>
      <c r="K61" s="10">
        <v>137.73262786865234</v>
      </c>
      <c r="L61" s="10">
        <v>96.628707885742188</v>
      </c>
      <c r="M61" s="10">
        <v>58.309732437133789</v>
      </c>
      <c r="N61" s="10">
        <v>78.653512954711914</v>
      </c>
      <c r="O61" s="11">
        <v>24.8</v>
      </c>
      <c r="P61" s="11">
        <v>171.2</v>
      </c>
      <c r="Q61" s="11">
        <v>7.52</v>
      </c>
      <c r="R61" s="11">
        <v>7.57</v>
      </c>
      <c r="S61" s="11">
        <v>3.85</v>
      </c>
      <c r="T61" s="11">
        <v>1.52</v>
      </c>
      <c r="U61" s="12">
        <f t="shared" si="0"/>
        <v>171.8564917986709</v>
      </c>
      <c r="V61" s="13">
        <v>927.80000000000007</v>
      </c>
      <c r="W61" s="14">
        <f t="shared" si="1"/>
        <v>2.9674543681827408</v>
      </c>
      <c r="X61" s="9" t="s">
        <v>97</v>
      </c>
      <c r="Y61" s="9">
        <v>33247.012329101563</v>
      </c>
    </row>
    <row r="62" spans="1:28" x14ac:dyDescent="0.35">
      <c r="A62" s="16" t="s">
        <v>104</v>
      </c>
      <c r="B62" s="17" t="s">
        <v>29</v>
      </c>
      <c r="C62" s="8">
        <v>42563</v>
      </c>
      <c r="D62" s="10">
        <v>440134.078125</v>
      </c>
      <c r="E62" s="10">
        <v>15992.294921875</v>
      </c>
      <c r="F62" s="10">
        <v>48.546442031860352</v>
      </c>
      <c r="G62" s="10"/>
      <c r="H62" s="10">
        <v>17.462462186813354</v>
      </c>
      <c r="I62" s="10">
        <v>20.220202763875324</v>
      </c>
      <c r="J62" s="10"/>
      <c r="K62" s="10">
        <v>609.91201782226563</v>
      </c>
      <c r="L62" s="10">
        <v>377.70442199707031</v>
      </c>
      <c r="M62" s="10"/>
      <c r="N62" s="10"/>
      <c r="O62" s="11">
        <v>24.9</v>
      </c>
      <c r="P62" s="11">
        <v>331.4</v>
      </c>
      <c r="Q62" s="11">
        <v>7.25</v>
      </c>
      <c r="R62" s="11">
        <v>7.94</v>
      </c>
      <c r="S62" s="11">
        <v>6.22</v>
      </c>
      <c r="T62" s="11">
        <v>2.76</v>
      </c>
      <c r="U62" s="12">
        <f t="shared" si="0"/>
        <v>332.03418529391138</v>
      </c>
      <c r="V62" s="13">
        <v>1282.7333333333333</v>
      </c>
      <c r="W62" s="14">
        <f t="shared" si="1"/>
        <v>3.1081363805377999</v>
      </c>
      <c r="X62" s="9" t="s">
        <v>97</v>
      </c>
      <c r="Y62" s="9">
        <v>2062.371826171875</v>
      </c>
    </row>
    <row r="63" spans="1:28" x14ac:dyDescent="0.35">
      <c r="A63" s="16" t="s">
        <v>105</v>
      </c>
      <c r="B63" s="17" t="s">
        <v>32</v>
      </c>
      <c r="C63" s="8">
        <v>42563</v>
      </c>
      <c r="D63" s="10">
        <v>5806073.5625</v>
      </c>
      <c r="E63" s="10">
        <v>9011.156005859375</v>
      </c>
      <c r="F63" s="10">
        <v>10406.092174530029</v>
      </c>
      <c r="G63" s="10"/>
      <c r="H63" s="10">
        <v>17971.3037109375</v>
      </c>
      <c r="I63" s="10">
        <v>1728.253134727478</v>
      </c>
      <c r="J63" s="10"/>
      <c r="K63" s="10">
        <v>988.7755126953125</v>
      </c>
      <c r="L63" s="10">
        <v>450.05355834960938</v>
      </c>
      <c r="M63" s="10">
        <v>34.923810005187988</v>
      </c>
      <c r="N63" s="10"/>
      <c r="O63" s="11">
        <v>21.6</v>
      </c>
      <c r="P63" s="11">
        <v>186.2</v>
      </c>
      <c r="Q63" s="11">
        <v>0.97</v>
      </c>
      <c r="R63" s="11">
        <v>6.18</v>
      </c>
      <c r="S63" s="11" t="s">
        <v>33</v>
      </c>
      <c r="T63" s="11">
        <v>6.83</v>
      </c>
      <c r="U63" s="12">
        <f t="shared" si="0"/>
        <v>199.13160652792334</v>
      </c>
      <c r="V63" s="13">
        <v>707.06666666666661</v>
      </c>
      <c r="W63" s="14">
        <f t="shared" si="1"/>
        <v>2.8494603637268625</v>
      </c>
      <c r="X63" s="9">
        <v>63820.220947265625</v>
      </c>
      <c r="Y63" s="9">
        <v>8088.1721496582031</v>
      </c>
    </row>
    <row r="64" spans="1:28" x14ac:dyDescent="0.35">
      <c r="A64" s="16" t="s">
        <v>106</v>
      </c>
      <c r="B64" s="17" t="s">
        <v>35</v>
      </c>
      <c r="C64" s="8">
        <v>42563</v>
      </c>
      <c r="D64" s="10">
        <v>678798.078125</v>
      </c>
      <c r="E64" s="10">
        <v>38984.015625</v>
      </c>
      <c r="F64" s="10">
        <v>20.713967323303223</v>
      </c>
      <c r="G64" s="10"/>
      <c r="H64" s="10"/>
      <c r="I64" s="10"/>
      <c r="J64" s="10"/>
      <c r="K64" s="10">
        <v>1447.103759765625</v>
      </c>
      <c r="L64" s="10">
        <v>566.56365966796875</v>
      </c>
      <c r="M64" s="10"/>
      <c r="N64" s="10"/>
      <c r="O64" s="11">
        <v>24.9</v>
      </c>
      <c r="P64" s="11">
        <v>336.9</v>
      </c>
      <c r="Q64" s="11">
        <v>7.85</v>
      </c>
      <c r="R64" s="11">
        <v>7.82</v>
      </c>
      <c r="S64" s="11" t="s">
        <v>33</v>
      </c>
      <c r="T64" s="11">
        <v>2.5499999999999998</v>
      </c>
      <c r="U64" s="12">
        <f t="shared" si="0"/>
        <v>337.54471039685802</v>
      </c>
      <c r="V64" s="13">
        <v>126.53333333333335</v>
      </c>
      <c r="W64" s="14">
        <f t="shared" si="1"/>
        <v>2.1022049490355927</v>
      </c>
      <c r="X64" s="9" t="s">
        <v>94</v>
      </c>
      <c r="Y64" s="9">
        <v>8110.7597351074219</v>
      </c>
    </row>
    <row r="65" spans="1:28" x14ac:dyDescent="0.35">
      <c r="A65" s="16" t="s">
        <v>107</v>
      </c>
      <c r="B65" s="17" t="s">
        <v>37</v>
      </c>
      <c r="C65" s="8">
        <v>42563</v>
      </c>
      <c r="D65" s="10">
        <v>461178.078125</v>
      </c>
      <c r="E65" s="10">
        <v>9274.31396484375</v>
      </c>
      <c r="F65" s="10">
        <v>14.461575826009115</v>
      </c>
      <c r="G65" s="10"/>
      <c r="H65" s="10"/>
      <c r="I65" s="10">
        <v>106.61787223815918</v>
      </c>
      <c r="J65" s="10"/>
      <c r="K65" s="10">
        <v>271.04006958007813</v>
      </c>
      <c r="L65" s="10">
        <v>186.30201721191406</v>
      </c>
      <c r="M65" s="10">
        <v>27.022385915120442</v>
      </c>
      <c r="N65" s="10">
        <v>44.629734039306641</v>
      </c>
      <c r="O65" s="11">
        <v>24.1</v>
      </c>
      <c r="P65" s="11">
        <v>185.1</v>
      </c>
      <c r="Q65" s="11">
        <v>7.3</v>
      </c>
      <c r="R65" s="11">
        <v>7.53</v>
      </c>
      <c r="S65" s="11">
        <v>3.28</v>
      </c>
      <c r="T65" s="11">
        <v>3</v>
      </c>
      <c r="U65" s="12">
        <f t="shared" si="0"/>
        <v>188.33752200323559</v>
      </c>
      <c r="V65" s="13">
        <v>124.45</v>
      </c>
      <c r="W65" s="14">
        <f t="shared" si="1"/>
        <v>2.094994900944612</v>
      </c>
      <c r="X65" s="9" t="s">
        <v>97</v>
      </c>
      <c r="Y65" s="9" t="s">
        <v>94</v>
      </c>
    </row>
    <row r="66" spans="1:28" x14ac:dyDescent="0.35">
      <c r="A66" s="16" t="s">
        <v>108</v>
      </c>
      <c r="B66" s="17" t="s">
        <v>39</v>
      </c>
      <c r="C66" s="8">
        <v>42563</v>
      </c>
      <c r="D66" s="10">
        <v>879475.03125</v>
      </c>
      <c r="E66" s="10">
        <v>70357.712890625</v>
      </c>
      <c r="F66" s="10">
        <v>184.38519287109375</v>
      </c>
      <c r="G66" s="10">
        <v>31.328683853149414</v>
      </c>
      <c r="H66" s="10">
        <v>69.875386238098145</v>
      </c>
      <c r="I66" s="10">
        <v>40.325759887695313</v>
      </c>
      <c r="J66" s="10">
        <v>30.945759296417236</v>
      </c>
      <c r="K66" s="10">
        <v>6005.935302734375</v>
      </c>
      <c r="L66" s="10">
        <v>1427.43603515625</v>
      </c>
      <c r="M66" s="10">
        <v>222.28408813476563</v>
      </c>
      <c r="N66" s="10">
        <v>368.37190246582031</v>
      </c>
      <c r="O66" s="11">
        <v>25.2</v>
      </c>
      <c r="P66" s="11">
        <v>365.5</v>
      </c>
      <c r="Q66" s="11">
        <v>6.55</v>
      </c>
      <c r="R66" s="11">
        <v>7.5</v>
      </c>
      <c r="S66" s="11" t="s">
        <v>33</v>
      </c>
      <c r="T66" s="11">
        <v>3.28</v>
      </c>
      <c r="U66" s="12">
        <f t="shared" ref="U66:U129" si="2">P66/(1+0.0191*(O66-25))</f>
        <v>364.10910322567793</v>
      </c>
      <c r="V66" s="13">
        <v>3627.2666666666664</v>
      </c>
      <c r="W66" s="14">
        <f t="shared" si="1"/>
        <v>3.5595794848896847</v>
      </c>
      <c r="X66" s="9">
        <v>39243.49365234375</v>
      </c>
      <c r="Y66" s="9">
        <v>15258.804321289063</v>
      </c>
    </row>
    <row r="67" spans="1:28" x14ac:dyDescent="0.35">
      <c r="A67" s="16" t="s">
        <v>109</v>
      </c>
      <c r="B67" s="17" t="s">
        <v>41</v>
      </c>
      <c r="C67" s="8">
        <v>42563</v>
      </c>
      <c r="D67" s="10">
        <v>612359.67578125</v>
      </c>
      <c r="E67" s="10">
        <v>42566.056640625</v>
      </c>
      <c r="F67" s="10">
        <v>20.743057250976563</v>
      </c>
      <c r="G67" s="10"/>
      <c r="H67" s="10"/>
      <c r="I67" s="10">
        <v>42.642688751220703</v>
      </c>
      <c r="J67" s="10"/>
      <c r="K67" s="10">
        <v>1343.0851745605469</v>
      </c>
      <c r="L67" s="10">
        <v>661.82279968261719</v>
      </c>
      <c r="M67" s="10">
        <v>46.279793421427406</v>
      </c>
      <c r="N67" s="10"/>
      <c r="O67" s="11">
        <v>25.4</v>
      </c>
      <c r="P67" s="11">
        <v>277.60000000000002</v>
      </c>
      <c r="Q67" s="11">
        <v>7.24</v>
      </c>
      <c r="R67" s="11">
        <v>7.57</v>
      </c>
      <c r="S67" s="11">
        <v>7.46</v>
      </c>
      <c r="T67" s="11">
        <v>3.07</v>
      </c>
      <c r="U67" s="12">
        <f t="shared" si="2"/>
        <v>275.49521654559175</v>
      </c>
      <c r="V67" s="13">
        <v>200.4</v>
      </c>
      <c r="W67" s="14">
        <f t="shared" ref="W67:W130" si="3">LOG10(V67)</f>
        <v>2.301897717195208</v>
      </c>
      <c r="X67" s="9">
        <v>19935.377502441406</v>
      </c>
      <c r="Y67" s="9">
        <v>12002.480316162109</v>
      </c>
    </row>
    <row r="68" spans="1:28" x14ac:dyDescent="0.35">
      <c r="A68" s="16" t="s">
        <v>110</v>
      </c>
      <c r="B68" s="17" t="s">
        <v>43</v>
      </c>
      <c r="C68" s="8">
        <v>42563</v>
      </c>
      <c r="D68" s="10">
        <v>437073.65625</v>
      </c>
      <c r="E68" s="10">
        <v>104568.85546875</v>
      </c>
      <c r="F68" s="10">
        <v>26.234683990478516</v>
      </c>
      <c r="G68" s="10"/>
      <c r="H68" s="10"/>
      <c r="I68" s="10"/>
      <c r="J68" s="10"/>
      <c r="K68" s="10">
        <v>233.17449951171875</v>
      </c>
      <c r="L68" s="10">
        <v>443.56190490722656</v>
      </c>
      <c r="M68" s="10">
        <v>43.444907506306969</v>
      </c>
      <c r="N68" s="10">
        <v>58.958383560180664</v>
      </c>
      <c r="O68" s="11">
        <v>25.2</v>
      </c>
      <c r="P68" s="11">
        <v>220.2</v>
      </c>
      <c r="Q68" s="11">
        <v>7.23</v>
      </c>
      <c r="R68" s="11">
        <v>7.85</v>
      </c>
      <c r="S68" s="11">
        <v>2.06</v>
      </c>
      <c r="T68" s="11">
        <v>3.14</v>
      </c>
      <c r="U68" s="12">
        <f t="shared" si="2"/>
        <v>219.36203701858901</v>
      </c>
      <c r="V68" s="13">
        <v>313.46666666666664</v>
      </c>
      <c r="W68" s="14">
        <f t="shared" si="3"/>
        <v>2.4961913657332393</v>
      </c>
      <c r="X68" s="9">
        <v>86506.341552734375</v>
      </c>
      <c r="Y68" s="9">
        <v>16262.397766113281</v>
      </c>
    </row>
    <row r="69" spans="1:28" x14ac:dyDescent="0.35">
      <c r="A69" s="16" t="s">
        <v>111</v>
      </c>
      <c r="B69" s="17" t="s">
        <v>45</v>
      </c>
      <c r="C69" s="8">
        <v>42563</v>
      </c>
      <c r="D69" s="10">
        <v>183520.91015625</v>
      </c>
      <c r="E69" s="10">
        <v>2572.8603515625</v>
      </c>
      <c r="F69" s="10">
        <v>41.022405624389648</v>
      </c>
      <c r="G69" s="10">
        <v>92.541847229003906</v>
      </c>
      <c r="H69" s="10"/>
      <c r="I69" s="10">
        <v>50.867310523986816</v>
      </c>
      <c r="J69" s="10">
        <v>56.18427562713623</v>
      </c>
      <c r="K69" s="10">
        <v>785.79296875</v>
      </c>
      <c r="L69" s="10">
        <v>709.14144897460938</v>
      </c>
      <c r="M69" s="10">
        <v>101.18200492858887</v>
      </c>
      <c r="N69" s="10">
        <v>322.97695922851563</v>
      </c>
      <c r="O69" s="11">
        <v>25.4</v>
      </c>
      <c r="P69" s="11">
        <v>275.8</v>
      </c>
      <c r="Q69" s="11">
        <v>7.99</v>
      </c>
      <c r="R69" s="11">
        <v>7.88</v>
      </c>
      <c r="S69" s="11" t="s">
        <v>33</v>
      </c>
      <c r="T69" s="11">
        <v>2.2200000000000002</v>
      </c>
      <c r="U69" s="12">
        <f t="shared" si="2"/>
        <v>273.70886427692437</v>
      </c>
      <c r="V69" s="13">
        <v>1357.6666666666667</v>
      </c>
      <c r="W69" s="14">
        <f t="shared" si="3"/>
        <v>3.1327931553663353</v>
      </c>
      <c r="X69" s="9">
        <v>2158.2076390584307</v>
      </c>
      <c r="Y69" s="9">
        <v>2551.8417358398438</v>
      </c>
    </row>
    <row r="70" spans="1:28" x14ac:dyDescent="0.35">
      <c r="A70" s="16" t="s">
        <v>112</v>
      </c>
      <c r="B70" s="17" t="s">
        <v>47</v>
      </c>
      <c r="C70" s="8">
        <v>42563</v>
      </c>
      <c r="D70" s="10">
        <v>566194.900390625</v>
      </c>
      <c r="E70" s="10">
        <v>86089.513671875</v>
      </c>
      <c r="F70" s="10"/>
      <c r="G70" s="10"/>
      <c r="H70" s="10"/>
      <c r="I70" s="10"/>
      <c r="J70" s="10"/>
      <c r="K70" s="10">
        <v>18925.4296875</v>
      </c>
      <c r="L70" s="10">
        <v>1291.7852172851563</v>
      </c>
      <c r="M70" s="10">
        <v>340.41233317057294</v>
      </c>
      <c r="N70" s="10"/>
      <c r="O70" s="11">
        <v>22.7</v>
      </c>
      <c r="P70" s="11">
        <v>624</v>
      </c>
      <c r="Q70" s="11">
        <v>3.97</v>
      </c>
      <c r="R70" s="11">
        <v>7.44</v>
      </c>
      <c r="S70" s="11" t="s">
        <v>33</v>
      </c>
      <c r="T70" s="11">
        <v>1.75</v>
      </c>
      <c r="U70" s="12">
        <f t="shared" si="2"/>
        <v>652.67187549028836</v>
      </c>
      <c r="V70" s="13">
        <v>82.100000000000009</v>
      </c>
      <c r="W70" s="14">
        <f t="shared" si="3"/>
        <v>1.9143431571194409</v>
      </c>
      <c r="X70" s="9">
        <v>4957.6761245727539</v>
      </c>
      <c r="Y70" s="9">
        <v>19429.3212890625</v>
      </c>
    </row>
    <row r="71" spans="1:28" x14ac:dyDescent="0.35">
      <c r="A71" s="16" t="s">
        <v>113</v>
      </c>
      <c r="B71" s="17" t="s">
        <v>49</v>
      </c>
      <c r="C71" s="8">
        <v>42563</v>
      </c>
      <c r="D71" s="10">
        <v>806689.9375</v>
      </c>
      <c r="E71" s="10">
        <v>22807.9716796875</v>
      </c>
      <c r="F71" s="10">
        <v>115.25833129882813</v>
      </c>
      <c r="G71" s="10">
        <v>39.003481864929199</v>
      </c>
      <c r="H71" s="10">
        <v>43.482082366943359</v>
      </c>
      <c r="I71" s="10">
        <v>33.825839996337891</v>
      </c>
      <c r="J71" s="10"/>
      <c r="K71" s="10">
        <v>8847.71826171875</v>
      </c>
      <c r="L71" s="10">
        <v>7567.27294921875</v>
      </c>
      <c r="M71" s="10">
        <v>379.96949768066406</v>
      </c>
      <c r="N71" s="10">
        <v>249.85743713378906</v>
      </c>
      <c r="O71" s="11">
        <v>22.7</v>
      </c>
      <c r="P71" s="11">
        <v>376.3</v>
      </c>
      <c r="Q71" s="11">
        <v>6.47</v>
      </c>
      <c r="R71" s="11">
        <v>7.12</v>
      </c>
      <c r="S71" s="11" t="s">
        <v>33</v>
      </c>
      <c r="T71" s="11">
        <v>5.72</v>
      </c>
      <c r="U71" s="12">
        <f t="shared" si="2"/>
        <v>393.59042747915947</v>
      </c>
      <c r="V71" s="13">
        <v>962.5333333333333</v>
      </c>
      <c r="W71" s="14">
        <f t="shared" si="3"/>
        <v>2.9834157784216404</v>
      </c>
      <c r="X71" s="9">
        <v>21048.478698730469</v>
      </c>
      <c r="Y71" s="9">
        <v>23873.42529296875</v>
      </c>
    </row>
    <row r="72" spans="1:28" x14ac:dyDescent="0.35">
      <c r="A72" s="16" t="s">
        <v>114</v>
      </c>
      <c r="B72" s="17" t="s">
        <v>51</v>
      </c>
      <c r="C72" s="8">
        <v>42563</v>
      </c>
      <c r="D72" s="10">
        <v>527051.921875</v>
      </c>
      <c r="E72" s="10">
        <v>54526.53125</v>
      </c>
      <c r="F72" s="10">
        <v>325.73002624511719</v>
      </c>
      <c r="G72" s="10">
        <v>1366.8985595703125</v>
      </c>
      <c r="H72" s="10">
        <v>345.45612716674805</v>
      </c>
      <c r="I72" s="10">
        <v>2130.6740112304688</v>
      </c>
      <c r="J72" s="10">
        <v>3291.3807983398438</v>
      </c>
      <c r="K72" s="10">
        <v>23274.22265625</v>
      </c>
      <c r="L72" s="10">
        <v>14158.38330078125</v>
      </c>
      <c r="M72" s="10">
        <v>11654.793212890625</v>
      </c>
      <c r="N72" s="10">
        <v>4253.7958984375</v>
      </c>
      <c r="O72" s="11">
        <v>23</v>
      </c>
      <c r="P72" s="11">
        <v>305.3</v>
      </c>
      <c r="Q72" s="11">
        <v>6.26</v>
      </c>
      <c r="R72" s="11">
        <v>7.19</v>
      </c>
      <c r="S72" s="11" t="s">
        <v>33</v>
      </c>
      <c r="T72" s="11">
        <v>1.03</v>
      </c>
      <c r="U72" s="12">
        <f t="shared" si="2"/>
        <v>317.42566022042007</v>
      </c>
      <c r="V72" s="13">
        <v>5128.75</v>
      </c>
      <c r="W72" s="14">
        <f t="shared" si="3"/>
        <v>3.710011529974969</v>
      </c>
      <c r="X72" s="9">
        <v>9276.1665344238281</v>
      </c>
      <c r="Y72" s="9">
        <v>5659.8361968994141</v>
      </c>
    </row>
    <row r="73" spans="1:28" x14ac:dyDescent="0.35">
      <c r="A73" s="16" t="s">
        <v>115</v>
      </c>
      <c r="B73" s="17" t="s">
        <v>53</v>
      </c>
      <c r="C73" s="8">
        <v>42563</v>
      </c>
      <c r="D73" s="10">
        <v>101598.8515625</v>
      </c>
      <c r="E73" s="10">
        <v>2905.9281005859375</v>
      </c>
      <c r="F73" s="10">
        <v>82.488670349121094</v>
      </c>
      <c r="G73" s="10">
        <v>265.86428833007813</v>
      </c>
      <c r="H73" s="10">
        <v>47.025413036346436</v>
      </c>
      <c r="I73" s="10">
        <v>514.99597930908203</v>
      </c>
      <c r="J73" s="10">
        <v>11.864211082458496</v>
      </c>
      <c r="K73" s="10">
        <v>1279.828125</v>
      </c>
      <c r="L73" s="10">
        <v>652.56723022460938</v>
      </c>
      <c r="M73" s="10">
        <v>244.01114654541016</v>
      </c>
      <c r="N73" s="10">
        <v>686.23046875</v>
      </c>
      <c r="O73" s="11">
        <v>25.1</v>
      </c>
      <c r="P73" s="11">
        <v>188.1</v>
      </c>
      <c r="Q73" s="11">
        <v>7.53</v>
      </c>
      <c r="R73" s="11">
        <v>7.6</v>
      </c>
      <c r="S73" s="11">
        <v>3.86</v>
      </c>
      <c r="T73" s="11">
        <v>3.43</v>
      </c>
      <c r="U73" s="12">
        <f t="shared" si="2"/>
        <v>187.74141389945203</v>
      </c>
      <c r="V73" s="13">
        <v>760.26666666666677</v>
      </c>
      <c r="W73" s="14">
        <f t="shared" si="3"/>
        <v>2.880965949581741</v>
      </c>
      <c r="X73" s="9">
        <v>3866.7472839355469</v>
      </c>
      <c r="Y73" s="9">
        <v>2621.3855743408203</v>
      </c>
    </row>
    <row r="74" spans="1:28" x14ac:dyDescent="0.35">
      <c r="A74" s="16" t="s">
        <v>116</v>
      </c>
      <c r="B74" s="7" t="s">
        <v>49</v>
      </c>
      <c r="C74" s="8">
        <v>42577</v>
      </c>
      <c r="D74" s="10">
        <v>7467.5511474609375</v>
      </c>
      <c r="E74" s="10">
        <v>176.32716751098633</v>
      </c>
      <c r="F74" s="10"/>
      <c r="G74" s="10"/>
      <c r="H74" s="10"/>
      <c r="I74" s="10"/>
      <c r="J74" s="10"/>
      <c r="K74" s="10">
        <v>234.85787455240884</v>
      </c>
      <c r="L74" s="10">
        <v>472.96580505371094</v>
      </c>
      <c r="M74" s="10">
        <v>208.76981608072916</v>
      </c>
      <c r="N74" s="10">
        <v>36.478904724121094</v>
      </c>
      <c r="O74" s="11">
        <v>22.2</v>
      </c>
      <c r="P74" s="11">
        <v>331.5</v>
      </c>
      <c r="Q74" s="11">
        <v>6.5</v>
      </c>
      <c r="R74" s="11">
        <v>6.97</v>
      </c>
      <c r="S74" s="11" t="s">
        <v>33</v>
      </c>
      <c r="T74" s="11">
        <v>0.55000000000000004</v>
      </c>
      <c r="U74" s="12">
        <f t="shared" si="2"/>
        <v>350.23031737311413</v>
      </c>
      <c r="V74" s="13">
        <v>310.26666666666665</v>
      </c>
      <c r="W74" s="14">
        <f t="shared" si="3"/>
        <v>2.4917351198950297</v>
      </c>
      <c r="X74" s="9">
        <v>51117.218017578125</v>
      </c>
      <c r="Y74" s="9">
        <v>5356.1393737792969</v>
      </c>
    </row>
    <row r="75" spans="1:28" x14ac:dyDescent="0.35">
      <c r="A75" s="16" t="s">
        <v>117</v>
      </c>
      <c r="B75" s="7" t="s">
        <v>53</v>
      </c>
      <c r="C75" s="8">
        <v>42577</v>
      </c>
      <c r="D75" s="10">
        <v>65975.263671875</v>
      </c>
      <c r="E75" s="10">
        <v>2603.3800964355469</v>
      </c>
      <c r="F75" s="10">
        <v>32.798940658569336</v>
      </c>
      <c r="G75" s="10">
        <v>171.68513488769531</v>
      </c>
      <c r="H75" s="10">
        <v>40.553542137145996</v>
      </c>
      <c r="I75" s="10">
        <v>67.760791778564453</v>
      </c>
      <c r="J75" s="10">
        <v>15.605753421783447</v>
      </c>
      <c r="K75" s="10">
        <v>846.03895568847656</v>
      </c>
      <c r="L75" s="10">
        <v>248.42947387695313</v>
      </c>
      <c r="M75" s="10">
        <v>248.64938990275064</v>
      </c>
      <c r="N75" s="10">
        <v>512.6461181640625</v>
      </c>
      <c r="O75" s="11">
        <v>24.6</v>
      </c>
      <c r="P75" s="11">
        <v>174.4</v>
      </c>
      <c r="Q75" s="11">
        <v>6.63</v>
      </c>
      <c r="R75" s="11">
        <v>7.45</v>
      </c>
      <c r="S75" s="11">
        <v>3.9</v>
      </c>
      <c r="T75" s="11">
        <v>3.25</v>
      </c>
      <c r="U75" s="12">
        <f t="shared" si="2"/>
        <v>175.74267402958603</v>
      </c>
      <c r="V75" s="13">
        <v>1820.9333333333334</v>
      </c>
      <c r="W75" s="14">
        <f t="shared" si="3"/>
        <v>3.2602940460170751</v>
      </c>
      <c r="X75" s="9">
        <v>4620.2487945556641</v>
      </c>
      <c r="Y75" s="9" t="s">
        <v>94</v>
      </c>
    </row>
    <row r="76" spans="1:28" x14ac:dyDescent="0.35">
      <c r="A76" s="16" t="s">
        <v>118</v>
      </c>
      <c r="B76" s="7" t="s">
        <v>43</v>
      </c>
      <c r="C76" s="8">
        <v>42577</v>
      </c>
      <c r="D76" s="10">
        <v>96896.671875</v>
      </c>
      <c r="E76" s="10">
        <v>33564.650390625</v>
      </c>
      <c r="F76" s="10">
        <v>15.255837917327881</v>
      </c>
      <c r="G76" s="10"/>
      <c r="H76" s="10"/>
      <c r="I76" s="10"/>
      <c r="J76" s="10"/>
      <c r="K76" s="10">
        <v>736.02789306640625</v>
      </c>
      <c r="L76" s="10">
        <v>545.12008666992188</v>
      </c>
      <c r="M76" s="10">
        <v>100.83600616455078</v>
      </c>
      <c r="N76" s="10">
        <v>187.10565185546875</v>
      </c>
      <c r="O76" s="11">
        <v>25.4</v>
      </c>
      <c r="P76" s="11">
        <v>215.5</v>
      </c>
      <c r="Q76" s="11">
        <v>7.47</v>
      </c>
      <c r="R76" s="11">
        <v>7.85</v>
      </c>
      <c r="S76" s="11">
        <v>2.08</v>
      </c>
      <c r="T76" s="11">
        <v>2.2200000000000002</v>
      </c>
      <c r="U76" s="12">
        <f t="shared" si="2"/>
        <v>213.86606327656705</v>
      </c>
      <c r="V76" s="13">
        <v>174.26666666666665</v>
      </c>
      <c r="W76" s="14">
        <f t="shared" si="3"/>
        <v>2.241214324188844</v>
      </c>
      <c r="X76" s="9">
        <v>24484.60693359375</v>
      </c>
      <c r="Y76" s="9">
        <v>10238.162994384766</v>
      </c>
      <c r="Z76" s="7">
        <v>0.02</v>
      </c>
      <c r="AA76" s="7">
        <v>0.04</v>
      </c>
      <c r="AB76" s="7">
        <v>0.5</v>
      </c>
    </row>
    <row r="77" spans="1:28" x14ac:dyDescent="0.35">
      <c r="A77" s="16" t="s">
        <v>119</v>
      </c>
      <c r="B77" s="7" t="s">
        <v>37</v>
      </c>
      <c r="C77" s="8">
        <v>42577</v>
      </c>
      <c r="D77" s="10">
        <v>42811.861328125</v>
      </c>
      <c r="E77" s="10">
        <v>1407.9083862304688</v>
      </c>
      <c r="F77" s="10">
        <v>12.178460121154785</v>
      </c>
      <c r="G77" s="10"/>
      <c r="H77" s="10"/>
      <c r="I77" s="10"/>
      <c r="J77" s="10"/>
      <c r="K77" s="10">
        <v>199.19242858886719</v>
      </c>
      <c r="L77" s="10">
        <v>49.319419860839844</v>
      </c>
      <c r="M77" s="10">
        <v>130.18381373087564</v>
      </c>
      <c r="N77" s="10"/>
      <c r="O77" s="11">
        <v>26</v>
      </c>
      <c r="P77" s="11">
        <v>172</v>
      </c>
      <c r="Q77" s="11">
        <v>7.27</v>
      </c>
      <c r="R77" s="11">
        <v>7.53</v>
      </c>
      <c r="S77" s="11">
        <v>3.3</v>
      </c>
      <c r="T77" s="11">
        <v>2.19</v>
      </c>
      <c r="U77" s="12">
        <f t="shared" si="2"/>
        <v>168.77637130801691</v>
      </c>
      <c r="V77" s="13">
        <v>425.15</v>
      </c>
      <c r="W77" s="14">
        <f t="shared" si="3"/>
        <v>2.6285421834125686</v>
      </c>
      <c r="X77" s="9">
        <v>1497842.1875</v>
      </c>
      <c r="Y77" s="9">
        <v>504035.205078125</v>
      </c>
      <c r="Z77" s="7">
        <v>0.74000000000000021</v>
      </c>
      <c r="AA77" s="7">
        <v>0.74000000000000021</v>
      </c>
      <c r="AB77" s="7">
        <v>0.74000000000000021</v>
      </c>
    </row>
    <row r="78" spans="1:28" x14ac:dyDescent="0.35">
      <c r="A78" s="16" t="s">
        <v>120</v>
      </c>
      <c r="B78" s="17" t="s">
        <v>51</v>
      </c>
      <c r="C78" s="8">
        <v>42577</v>
      </c>
      <c r="D78" s="10">
        <v>94949.6484375</v>
      </c>
      <c r="E78" s="10">
        <v>17963.6640625</v>
      </c>
      <c r="F78" s="10">
        <v>291.59989929199219</v>
      </c>
      <c r="G78" s="10">
        <v>4778.7333984375</v>
      </c>
      <c r="H78" s="10">
        <v>172.14392471313477</v>
      </c>
      <c r="I78" s="10">
        <v>221.70479393005371</v>
      </c>
      <c r="J78" s="10">
        <v>23.336305379867554</v>
      </c>
      <c r="K78" s="10">
        <v>12799.46337890625</v>
      </c>
      <c r="L78" s="10">
        <v>3192.061767578125</v>
      </c>
      <c r="M78" s="10">
        <v>1874.4364624023438</v>
      </c>
      <c r="N78" s="10">
        <v>9008.26611328125</v>
      </c>
      <c r="O78" s="11">
        <v>23.7</v>
      </c>
      <c r="P78" s="11">
        <v>290.39999999999998</v>
      </c>
      <c r="Q78" s="11">
        <v>6.26</v>
      </c>
      <c r="R78" s="11">
        <v>7.16</v>
      </c>
      <c r="S78" s="11">
        <v>0.82</v>
      </c>
      <c r="T78" s="11">
        <v>0.74</v>
      </c>
      <c r="U78" s="12">
        <f t="shared" si="2"/>
        <v>297.79423074951035</v>
      </c>
      <c r="V78" s="13">
        <v>6545</v>
      </c>
      <c r="W78" s="14">
        <f t="shared" si="3"/>
        <v>3.8159096508867747</v>
      </c>
      <c r="X78" s="9" t="s">
        <v>94</v>
      </c>
      <c r="Y78" s="9">
        <v>4695.2114105224609</v>
      </c>
      <c r="Z78" s="7">
        <v>0</v>
      </c>
      <c r="AA78" s="7">
        <v>0</v>
      </c>
      <c r="AB78" s="7">
        <v>0</v>
      </c>
    </row>
    <row r="79" spans="1:28" x14ac:dyDescent="0.35">
      <c r="A79" s="16" t="s">
        <v>121</v>
      </c>
      <c r="B79" s="17" t="s">
        <v>45</v>
      </c>
      <c r="C79" s="8">
        <v>42577</v>
      </c>
      <c r="D79" s="10">
        <v>335460.39453125</v>
      </c>
      <c r="E79" s="10">
        <v>9991.49609375</v>
      </c>
      <c r="F79" s="10">
        <v>95.337291717529297</v>
      </c>
      <c r="G79" s="10">
        <v>381.04098510742188</v>
      </c>
      <c r="H79" s="10">
        <v>43.008615016937256</v>
      </c>
      <c r="I79" s="10">
        <v>79.579050699869796</v>
      </c>
      <c r="J79" s="10"/>
      <c r="K79" s="10">
        <v>3991.7021484375</v>
      </c>
      <c r="L79" s="10">
        <v>2708.6708984375</v>
      </c>
      <c r="M79" s="10">
        <v>581.89475250244141</v>
      </c>
      <c r="N79" s="10">
        <v>587.27609252929688</v>
      </c>
      <c r="O79" s="11">
        <v>24.6</v>
      </c>
      <c r="P79" s="11">
        <v>413.6</v>
      </c>
      <c r="Q79" s="11">
        <v>7.23</v>
      </c>
      <c r="R79" s="11">
        <v>7.55</v>
      </c>
      <c r="S79" s="11" t="s">
        <v>33</v>
      </c>
      <c r="T79" s="11">
        <v>2.17</v>
      </c>
      <c r="U79" s="12">
        <f t="shared" si="2"/>
        <v>416.78423152888064</v>
      </c>
      <c r="V79" s="13">
        <v>1884.6666666666667</v>
      </c>
      <c r="W79" s="14">
        <f t="shared" si="3"/>
        <v>3.2752345494338382</v>
      </c>
      <c r="X79" s="9" t="s">
        <v>94</v>
      </c>
      <c r="Y79" s="9" t="s">
        <v>94</v>
      </c>
      <c r="Z79" s="7">
        <v>0</v>
      </c>
      <c r="AA79" s="7">
        <v>0</v>
      </c>
      <c r="AB79" s="7">
        <v>0</v>
      </c>
    </row>
    <row r="80" spans="1:28" x14ac:dyDescent="0.35">
      <c r="A80" s="16" t="s">
        <v>122</v>
      </c>
      <c r="B80" s="17" t="s">
        <v>47</v>
      </c>
      <c r="C80" s="8">
        <v>42577</v>
      </c>
      <c r="D80" s="10">
        <v>83360.8046875</v>
      </c>
      <c r="E80" s="10">
        <v>34029.755859375</v>
      </c>
      <c r="F80" s="10">
        <v>17.039669036865234</v>
      </c>
      <c r="G80" s="10"/>
      <c r="H80" s="10"/>
      <c r="I80" s="10"/>
      <c r="J80" s="10"/>
      <c r="K80" s="10">
        <v>1571.31201171875</v>
      </c>
      <c r="L80" s="10">
        <v>2740.8712158203125</v>
      </c>
      <c r="M80" s="10">
        <v>95.73251088460286</v>
      </c>
      <c r="N80" s="10"/>
      <c r="O80" s="11">
        <v>23.3</v>
      </c>
      <c r="P80" s="11">
        <v>600</v>
      </c>
      <c r="Q80" s="11">
        <v>1.17</v>
      </c>
      <c r="R80" s="11">
        <v>7</v>
      </c>
      <c r="S80" s="11" t="s">
        <v>33</v>
      </c>
      <c r="T80" s="11">
        <v>1.59</v>
      </c>
      <c r="U80" s="12">
        <f t="shared" si="2"/>
        <v>620.13580974233355</v>
      </c>
      <c r="V80" s="13">
        <v>871.06666666666661</v>
      </c>
      <c r="W80" s="14">
        <f t="shared" si="3"/>
        <v>2.9400513947981124</v>
      </c>
      <c r="X80" s="7" t="s">
        <v>97</v>
      </c>
      <c r="Y80" s="9">
        <v>12500.324249267578</v>
      </c>
      <c r="Z80" s="7">
        <v>6.0000000000000005E-2</v>
      </c>
      <c r="AA80" s="7">
        <v>0.15000000000000002</v>
      </c>
      <c r="AB80" s="7">
        <v>0.15000000000000002</v>
      </c>
    </row>
    <row r="81" spans="1:33" x14ac:dyDescent="0.35">
      <c r="A81" s="16" t="s">
        <v>123</v>
      </c>
      <c r="B81" s="7" t="s">
        <v>41</v>
      </c>
      <c r="C81" s="8">
        <v>42577</v>
      </c>
      <c r="D81" s="10">
        <v>96755.37109375</v>
      </c>
      <c r="E81" s="10">
        <v>23814.08984375</v>
      </c>
      <c r="F81" s="10"/>
      <c r="G81" s="10"/>
      <c r="H81" s="10"/>
      <c r="I81" s="10"/>
      <c r="J81" s="10"/>
      <c r="K81" s="10">
        <v>2793.8795166015625</v>
      </c>
      <c r="L81" s="10">
        <v>540.23274230957031</v>
      </c>
      <c r="M81" s="10">
        <v>93.984832763671875</v>
      </c>
      <c r="N81" s="10"/>
      <c r="O81" s="11">
        <v>26.1</v>
      </c>
      <c r="P81" s="11">
        <v>330.4</v>
      </c>
      <c r="Q81" s="11">
        <v>6.33</v>
      </c>
      <c r="R81" s="11">
        <v>7.43</v>
      </c>
      <c r="S81" s="11">
        <v>7.77</v>
      </c>
      <c r="T81" s="11">
        <v>3.62</v>
      </c>
      <c r="U81" s="12">
        <f t="shared" si="2"/>
        <v>323.60114004759993</v>
      </c>
      <c r="V81" s="13">
        <v>270.39999999999998</v>
      </c>
      <c r="W81" s="14">
        <f t="shared" si="3"/>
        <v>2.4320066872695985</v>
      </c>
      <c r="X81" s="9" t="s">
        <v>94</v>
      </c>
      <c r="Y81" s="9">
        <v>2290.0683720906572</v>
      </c>
      <c r="Z81" s="7">
        <v>6.0000000000000005E-2</v>
      </c>
      <c r="AA81" s="7">
        <v>6.0000000000000005E-2</v>
      </c>
      <c r="AB81" s="7">
        <v>6.0000000000000005E-2</v>
      </c>
    </row>
    <row r="82" spans="1:33" x14ac:dyDescent="0.35">
      <c r="A82" s="16" t="s">
        <v>124</v>
      </c>
      <c r="B82" s="7" t="s">
        <v>39</v>
      </c>
      <c r="C82" s="8">
        <v>42577</v>
      </c>
      <c r="D82" s="10">
        <v>87626.22119140625</v>
      </c>
      <c r="E82" s="10">
        <v>19846.849609375</v>
      </c>
      <c r="F82" s="10">
        <v>46.967099189758301</v>
      </c>
      <c r="G82" s="10">
        <v>28.656414031982422</v>
      </c>
      <c r="H82" s="10">
        <v>3241.1740112304688</v>
      </c>
      <c r="I82" s="10"/>
      <c r="J82" s="10"/>
      <c r="K82" s="10">
        <v>3059.07373046875</v>
      </c>
      <c r="L82" s="10">
        <v>559.29460144042969</v>
      </c>
      <c r="M82" s="10">
        <v>66.637836456298828</v>
      </c>
      <c r="N82" s="10">
        <v>89.032831192016602</v>
      </c>
      <c r="O82" s="11">
        <v>26.8</v>
      </c>
      <c r="P82" s="11">
        <v>309.10000000000002</v>
      </c>
      <c r="Q82" s="11">
        <v>5.81</v>
      </c>
      <c r="R82" s="11">
        <v>7.4</v>
      </c>
      <c r="S82" s="11" t="s">
        <v>33</v>
      </c>
      <c r="T82" s="11">
        <v>3.45</v>
      </c>
      <c r="U82" s="12">
        <f t="shared" si="2"/>
        <v>298.82635008410836</v>
      </c>
      <c r="V82" s="13">
        <v>1023.5999999999999</v>
      </c>
      <c r="W82" s="14">
        <f t="shared" si="3"/>
        <v>3.0101302772151479</v>
      </c>
      <c r="X82" s="9" t="s">
        <v>97</v>
      </c>
      <c r="Y82" s="9">
        <v>5603.2009124755859</v>
      </c>
      <c r="Z82" s="7">
        <v>0</v>
      </c>
      <c r="AA82" s="7">
        <v>0</v>
      </c>
      <c r="AB82" s="7">
        <v>0</v>
      </c>
    </row>
    <row r="83" spans="1:33" x14ac:dyDescent="0.35">
      <c r="A83" s="16" t="s">
        <v>125</v>
      </c>
      <c r="B83" s="7" t="s">
        <v>35</v>
      </c>
      <c r="C83" s="8">
        <v>42577</v>
      </c>
      <c r="D83" s="10">
        <v>148155.416015625</v>
      </c>
      <c r="E83" s="10">
        <v>30525.5263671875</v>
      </c>
      <c r="F83" s="10"/>
      <c r="G83" s="10"/>
      <c r="H83" s="10"/>
      <c r="I83" s="10"/>
      <c r="J83" s="10"/>
      <c r="K83" s="10">
        <v>4490.371826171875</v>
      </c>
      <c r="L83" s="10">
        <v>290.18341064453125</v>
      </c>
      <c r="M83" s="10"/>
      <c r="N83" s="10"/>
      <c r="O83" s="11">
        <v>27.24</v>
      </c>
      <c r="P83" s="11">
        <v>261</v>
      </c>
      <c r="Q83" s="18">
        <v>8.74</v>
      </c>
      <c r="R83" s="18">
        <v>8</v>
      </c>
      <c r="S83" s="11" t="s">
        <v>33</v>
      </c>
      <c r="T83" s="11">
        <v>2.0299999999999998</v>
      </c>
      <c r="U83" s="12">
        <f t="shared" si="2"/>
        <v>250.29152729616106</v>
      </c>
      <c r="V83" s="13">
        <v>120.39999999999999</v>
      </c>
      <c r="W83" s="14">
        <f t="shared" si="3"/>
        <v>2.0806264869218056</v>
      </c>
      <c r="X83" s="9">
        <v>39955.33447265625</v>
      </c>
      <c r="Y83" s="9">
        <v>20576.998901367188</v>
      </c>
    </row>
    <row r="84" spans="1:33" x14ac:dyDescent="0.35">
      <c r="A84" s="16" t="s">
        <v>126</v>
      </c>
      <c r="B84" s="7" t="s">
        <v>29</v>
      </c>
      <c r="C84" s="8">
        <v>42577</v>
      </c>
      <c r="D84" s="10">
        <v>123937.25</v>
      </c>
      <c r="E84" s="10">
        <v>26627.4443359375</v>
      </c>
      <c r="F84" s="10"/>
      <c r="G84" s="10"/>
      <c r="H84" s="10"/>
      <c r="I84" s="10"/>
      <c r="J84" s="10"/>
      <c r="K84" s="10">
        <v>3638.784423828125</v>
      </c>
      <c r="L84" s="10">
        <v>264.49348449707031</v>
      </c>
      <c r="M84" s="10"/>
      <c r="N84" s="10"/>
      <c r="O84" s="11">
        <v>26.14</v>
      </c>
      <c r="P84" s="11">
        <v>298</v>
      </c>
      <c r="Q84" s="11">
        <v>7.07</v>
      </c>
      <c r="R84" s="11">
        <v>7.67</v>
      </c>
      <c r="S84" s="11" t="s">
        <v>33</v>
      </c>
      <c r="T84" s="11">
        <v>1.89</v>
      </c>
      <c r="U84" s="12">
        <f t="shared" si="2"/>
        <v>291.64962114909952</v>
      </c>
      <c r="V84" s="13">
        <v>99.533333333333346</v>
      </c>
      <c r="W84" s="14">
        <f t="shared" si="3"/>
        <v>1.9979685486693441</v>
      </c>
      <c r="X84" s="9" t="s">
        <v>97</v>
      </c>
      <c r="Y84" s="9">
        <v>1382.2463989257813</v>
      </c>
    </row>
    <row r="85" spans="1:33" x14ac:dyDescent="0.35">
      <c r="A85" s="16" t="s">
        <v>127</v>
      </c>
      <c r="B85" s="17" t="s">
        <v>29</v>
      </c>
      <c r="C85" s="8">
        <v>42591</v>
      </c>
      <c r="D85" s="10">
        <v>450463.015625</v>
      </c>
      <c r="E85" s="10">
        <v>16805.8515625</v>
      </c>
      <c r="F85" s="10">
        <v>54.884938557942711</v>
      </c>
      <c r="G85" s="10" t="s">
        <v>30</v>
      </c>
      <c r="H85" s="10" t="s">
        <v>30</v>
      </c>
      <c r="I85" s="10" t="s">
        <v>30</v>
      </c>
      <c r="J85" s="10" t="s">
        <v>30</v>
      </c>
      <c r="K85" s="10">
        <v>1713.6750030517578</v>
      </c>
      <c r="L85" s="10">
        <v>1585.9579162597656</v>
      </c>
      <c r="M85" s="10">
        <v>21.102997779846191</v>
      </c>
      <c r="N85" s="10">
        <v>26.052887280782063</v>
      </c>
      <c r="O85" s="11">
        <v>26</v>
      </c>
      <c r="P85" s="11">
        <v>163.1</v>
      </c>
      <c r="Q85" s="11">
        <v>6.63</v>
      </c>
      <c r="R85" s="11">
        <v>7.49</v>
      </c>
      <c r="S85" s="11">
        <v>6.25</v>
      </c>
      <c r="T85" s="11">
        <v>23</v>
      </c>
      <c r="U85" s="12">
        <f t="shared" si="2"/>
        <v>160.04317535079974</v>
      </c>
      <c r="V85" s="13">
        <v>754.73333333333323</v>
      </c>
      <c r="W85" s="14">
        <f t="shared" si="3"/>
        <v>2.8777935313390106</v>
      </c>
      <c r="X85" s="9" t="s">
        <v>97</v>
      </c>
      <c r="Y85" s="9">
        <v>3848.3451843261719</v>
      </c>
    </row>
    <row r="86" spans="1:33" x14ac:dyDescent="0.35">
      <c r="A86" s="16" t="s">
        <v>128</v>
      </c>
      <c r="B86" s="17" t="s">
        <v>35</v>
      </c>
      <c r="C86" s="8">
        <v>42591</v>
      </c>
      <c r="D86" s="10">
        <v>927017.453125</v>
      </c>
      <c r="E86" s="10">
        <v>38885.560546875</v>
      </c>
      <c r="F86" s="10">
        <v>105.48568534851074</v>
      </c>
      <c r="G86" s="10" t="s">
        <v>30</v>
      </c>
      <c r="H86" s="10">
        <v>458.98909759521484</v>
      </c>
      <c r="I86" s="10">
        <v>55.12950007120768</v>
      </c>
      <c r="J86" s="10" t="s">
        <v>30</v>
      </c>
      <c r="K86" s="10">
        <v>4555.13037109375</v>
      </c>
      <c r="L86" s="10">
        <v>4604.3585205078125</v>
      </c>
      <c r="M86" s="10">
        <v>66.309076309204102</v>
      </c>
      <c r="N86" s="10">
        <v>88.811645984649658</v>
      </c>
      <c r="O86" s="11">
        <v>25.9</v>
      </c>
      <c r="P86" s="11">
        <v>182.8</v>
      </c>
      <c r="Q86" s="11">
        <v>6.66</v>
      </c>
      <c r="R86" s="11">
        <v>7.55</v>
      </c>
      <c r="S86" s="11" t="s">
        <v>33</v>
      </c>
      <c r="T86" s="11">
        <v>23.6</v>
      </c>
      <c r="U86" s="12">
        <f t="shared" si="2"/>
        <v>179.71077183220441</v>
      </c>
      <c r="V86" s="13">
        <v>1159.3999999999999</v>
      </c>
      <c r="W86" s="14">
        <f t="shared" si="3"/>
        <v>3.0642332960347529</v>
      </c>
      <c r="X86" s="9" t="s">
        <v>97</v>
      </c>
      <c r="Y86" s="9">
        <v>7573.8540649414063</v>
      </c>
    </row>
    <row r="87" spans="1:33" x14ac:dyDescent="0.35">
      <c r="A87" s="16" t="s">
        <v>129</v>
      </c>
      <c r="B87" s="17" t="s">
        <v>37</v>
      </c>
      <c r="C87" s="8">
        <v>42591</v>
      </c>
      <c r="D87" s="10">
        <v>85620.81640625</v>
      </c>
      <c r="E87" s="10">
        <v>1751.2166442871094</v>
      </c>
      <c r="F87" s="10">
        <v>11.323744058609009</v>
      </c>
      <c r="G87" s="10" t="s">
        <v>30</v>
      </c>
      <c r="H87" s="10" t="s">
        <v>30</v>
      </c>
      <c r="I87" s="10" t="s">
        <v>30</v>
      </c>
      <c r="J87" s="10" t="s">
        <v>30</v>
      </c>
      <c r="K87" s="10">
        <v>181.70323753356934</v>
      </c>
      <c r="L87" s="10">
        <v>109.85991923014323</v>
      </c>
      <c r="M87" s="10">
        <v>12.09793758392334</v>
      </c>
      <c r="N87" s="10">
        <v>24.577374458312988</v>
      </c>
      <c r="O87" s="11">
        <v>25.1</v>
      </c>
      <c r="P87" s="11">
        <v>131.1</v>
      </c>
      <c r="Q87" s="11">
        <v>7.14</v>
      </c>
      <c r="R87" s="11">
        <v>7.37</v>
      </c>
      <c r="S87" s="11">
        <v>3.31</v>
      </c>
      <c r="T87" s="11">
        <v>3.44</v>
      </c>
      <c r="U87" s="12">
        <f t="shared" si="2"/>
        <v>130.85007635416352</v>
      </c>
      <c r="V87" s="13">
        <v>305.46666666666664</v>
      </c>
      <c r="W87" s="14">
        <f t="shared" si="3"/>
        <v>2.4849638257976974</v>
      </c>
      <c r="X87" s="9" t="s">
        <v>97</v>
      </c>
      <c r="Y87" s="9">
        <v>2392.0373916625977</v>
      </c>
      <c r="AG87" t="s">
        <v>130</v>
      </c>
    </row>
    <row r="88" spans="1:33" x14ac:dyDescent="0.35">
      <c r="A88" s="16" t="s">
        <v>131</v>
      </c>
      <c r="B88" s="17" t="s">
        <v>39</v>
      </c>
      <c r="C88" s="8">
        <v>42591</v>
      </c>
      <c r="D88" s="10">
        <v>1798973</v>
      </c>
      <c r="E88" s="10">
        <v>55218.25390625</v>
      </c>
      <c r="F88" s="10">
        <v>454.37161254882813</v>
      </c>
      <c r="G88" s="10">
        <v>134.95003128051758</v>
      </c>
      <c r="H88" s="10">
        <v>25244.87255859375</v>
      </c>
      <c r="I88" s="10">
        <v>63.340601444244385</v>
      </c>
      <c r="J88" s="10">
        <v>16.651707331339519</v>
      </c>
      <c r="K88" s="10">
        <v>8525.7154541015625</v>
      </c>
      <c r="L88" s="10">
        <v>8910.97998046875</v>
      </c>
      <c r="M88" s="10">
        <v>386.55169296264648</v>
      </c>
      <c r="N88" s="10">
        <v>800.51850891113281</v>
      </c>
      <c r="O88" s="11">
        <v>26</v>
      </c>
      <c r="P88" s="11">
        <v>187.9</v>
      </c>
      <c r="Q88" s="11">
        <v>6.39</v>
      </c>
      <c r="R88" s="11">
        <v>7.38</v>
      </c>
      <c r="S88" s="11" t="s">
        <v>33</v>
      </c>
      <c r="T88" s="11">
        <v>45</v>
      </c>
      <c r="U88" s="12">
        <f t="shared" si="2"/>
        <v>184.37837307428126</v>
      </c>
      <c r="V88" s="13">
        <v>4410.666666666667</v>
      </c>
      <c r="W88" s="14">
        <f t="shared" si="3"/>
        <v>3.644504237488809</v>
      </c>
      <c r="X88" s="9" t="s">
        <v>97</v>
      </c>
      <c r="Y88" s="9">
        <v>3187.0204925537109</v>
      </c>
    </row>
    <row r="89" spans="1:33" x14ac:dyDescent="0.35">
      <c r="A89" s="16" t="s">
        <v>132</v>
      </c>
      <c r="B89" s="17" t="s">
        <v>41</v>
      </c>
      <c r="C89" s="8">
        <v>42591</v>
      </c>
      <c r="D89" s="10">
        <v>2071488.0625</v>
      </c>
      <c r="E89" s="10">
        <v>79341.2578125</v>
      </c>
      <c r="F89" s="10">
        <v>347.45015716552734</v>
      </c>
      <c r="G89" s="10">
        <v>1027.5284729003906</v>
      </c>
      <c r="H89" s="10">
        <v>607.81548309326172</v>
      </c>
      <c r="I89" s="10">
        <v>1108.7049713134766</v>
      </c>
      <c r="J89" s="10">
        <v>13.410805066426596</v>
      </c>
      <c r="K89" s="10">
        <v>11070.979248046875</v>
      </c>
      <c r="L89" s="10">
        <v>12755.31982421875</v>
      </c>
      <c r="M89" s="10">
        <v>338.54891967773438</v>
      </c>
      <c r="N89" s="10">
        <v>1470.9755554199219</v>
      </c>
      <c r="O89" s="11">
        <v>25.5</v>
      </c>
      <c r="P89" s="11">
        <v>177.7</v>
      </c>
      <c r="Q89" s="11">
        <v>6.68</v>
      </c>
      <c r="R89" s="11">
        <v>7.4</v>
      </c>
      <c r="S89" s="11">
        <v>7.72</v>
      </c>
      <c r="T89" s="11">
        <v>19.2</v>
      </c>
      <c r="U89" s="12">
        <f t="shared" si="2"/>
        <v>176.01901837452331</v>
      </c>
      <c r="V89" s="13">
        <v>3388.4</v>
      </c>
      <c r="W89" s="14">
        <f t="shared" si="3"/>
        <v>3.5299946730691421</v>
      </c>
      <c r="X89" s="9">
        <v>4981.4414978027344</v>
      </c>
      <c r="Y89" s="9">
        <v>7767.6490783691406</v>
      </c>
    </row>
    <row r="90" spans="1:33" x14ac:dyDescent="0.35">
      <c r="A90" s="16" t="s">
        <v>133</v>
      </c>
      <c r="B90" s="17" t="s">
        <v>43</v>
      </c>
      <c r="C90" s="8">
        <v>42591</v>
      </c>
      <c r="D90" s="10">
        <v>100336.875</v>
      </c>
      <c r="E90" s="10">
        <v>17380.758056640625</v>
      </c>
      <c r="F90" s="10">
        <v>69.393230438232422</v>
      </c>
      <c r="G90" s="10" t="s">
        <v>30</v>
      </c>
      <c r="H90" s="10">
        <v>79.7083740234375</v>
      </c>
      <c r="I90" s="10" t="s">
        <v>30</v>
      </c>
      <c r="J90" s="10" t="s">
        <v>30</v>
      </c>
      <c r="K90" s="10">
        <v>263.94105911254883</v>
      </c>
      <c r="L90" s="10">
        <v>622.40886688232422</v>
      </c>
      <c r="M90" s="10">
        <v>33.217547416687012</v>
      </c>
      <c r="N90" s="10">
        <v>55.92318868637085</v>
      </c>
      <c r="O90" s="11">
        <v>25.3</v>
      </c>
      <c r="P90" s="11">
        <v>162.1</v>
      </c>
      <c r="Q90" s="11">
        <v>7.04</v>
      </c>
      <c r="R90" s="11">
        <v>7.58</v>
      </c>
      <c r="S90" s="11">
        <v>2.13</v>
      </c>
      <c r="T90" s="11">
        <v>3.53</v>
      </c>
      <c r="U90" s="12">
        <f t="shared" si="2"/>
        <v>161.17645889055709</v>
      </c>
      <c r="V90" s="13">
        <v>734.19999999999993</v>
      </c>
      <c r="W90" s="14">
        <f t="shared" si="3"/>
        <v>2.8658143801679681</v>
      </c>
      <c r="X90" s="9">
        <v>1248.1999397277832</v>
      </c>
      <c r="Y90" s="9">
        <v>1005.6251525878906</v>
      </c>
    </row>
    <row r="91" spans="1:33" x14ac:dyDescent="0.35">
      <c r="A91" s="16" t="s">
        <v>134</v>
      </c>
      <c r="B91" s="17" t="s">
        <v>45</v>
      </c>
      <c r="C91" s="8">
        <v>42591</v>
      </c>
      <c r="D91" s="10">
        <v>835668.953125</v>
      </c>
      <c r="E91" s="10">
        <v>23744.7607421875</v>
      </c>
      <c r="F91" s="10">
        <v>674.29789733886719</v>
      </c>
      <c r="G91" s="10">
        <v>9110.3017578125</v>
      </c>
      <c r="H91" s="10">
        <v>891.20924377441406</v>
      </c>
      <c r="I91" s="10">
        <v>1669.8944396972656</v>
      </c>
      <c r="J91" s="10">
        <v>56.976317405700684</v>
      </c>
      <c r="K91" s="10">
        <v>8386.1314697265625</v>
      </c>
      <c r="L91" s="10">
        <v>23717.29638671875</v>
      </c>
      <c r="M91" s="10">
        <v>2372.1347961425781</v>
      </c>
      <c r="N91" s="10">
        <v>6810.0645751953125</v>
      </c>
      <c r="O91" s="11">
        <v>25.5</v>
      </c>
      <c r="P91" s="11">
        <v>195.5</v>
      </c>
      <c r="Q91" s="11">
        <v>7.4</v>
      </c>
      <c r="R91" s="11">
        <v>7.46</v>
      </c>
      <c r="S91" s="11" t="s">
        <v>33</v>
      </c>
      <c r="T91" s="11">
        <v>10.9</v>
      </c>
      <c r="U91" s="12">
        <f t="shared" si="2"/>
        <v>193.6506364221683</v>
      </c>
      <c r="V91" s="13">
        <v>8356.6666666666661</v>
      </c>
      <c r="W91" s="14">
        <f t="shared" si="3"/>
        <v>3.9220330792385543</v>
      </c>
      <c r="X91" s="9">
        <v>76708.53271484375</v>
      </c>
      <c r="Y91" s="9">
        <v>12685.645294189453</v>
      </c>
    </row>
    <row r="92" spans="1:33" x14ac:dyDescent="0.35">
      <c r="A92" s="16" t="s">
        <v>135</v>
      </c>
      <c r="B92" s="17" t="s">
        <v>47</v>
      </c>
      <c r="C92" s="8">
        <v>42591</v>
      </c>
      <c r="D92" s="10">
        <v>728187.4375</v>
      </c>
      <c r="E92" s="10">
        <v>11967.6455078125</v>
      </c>
      <c r="F92" s="10">
        <v>482.95173645019531</v>
      </c>
      <c r="G92" s="10">
        <v>15.129650592803955</v>
      </c>
      <c r="H92" s="10">
        <v>448.29596328735352</v>
      </c>
      <c r="I92" s="10">
        <v>2317.8973388671875</v>
      </c>
      <c r="J92" s="10" t="s">
        <v>30</v>
      </c>
      <c r="K92" s="10">
        <v>1350.2142944335938</v>
      </c>
      <c r="L92" s="10">
        <v>3511.224609375</v>
      </c>
      <c r="M92" s="10">
        <v>288.18247985839844</v>
      </c>
      <c r="N92" s="10">
        <v>132.01118850708008</v>
      </c>
      <c r="O92" s="11">
        <v>24.9</v>
      </c>
      <c r="P92" s="11">
        <v>161.4</v>
      </c>
      <c r="Q92" s="11">
        <v>6.07</v>
      </c>
      <c r="R92" s="11">
        <v>7.26</v>
      </c>
      <c r="S92" s="11" t="s">
        <v>33</v>
      </c>
      <c r="T92" s="11">
        <v>14.4</v>
      </c>
      <c r="U92" s="12">
        <f t="shared" si="2"/>
        <v>161.70886393010653</v>
      </c>
      <c r="V92" s="13">
        <v>3814.05</v>
      </c>
      <c r="W92" s="14">
        <f t="shared" si="3"/>
        <v>3.5813863820979681</v>
      </c>
      <c r="X92" s="9">
        <v>150921.61865234375</v>
      </c>
      <c r="Y92" s="9">
        <v>75901.531982421875</v>
      </c>
    </row>
    <row r="93" spans="1:33" x14ac:dyDescent="0.35">
      <c r="A93" s="16" t="s">
        <v>136</v>
      </c>
      <c r="B93" s="17" t="s">
        <v>49</v>
      </c>
      <c r="C93" s="8">
        <v>42591</v>
      </c>
      <c r="D93" s="10">
        <v>13519.65087890625</v>
      </c>
      <c r="E93" s="10">
        <v>212.70941925048828</v>
      </c>
      <c r="F93" s="10">
        <v>29.628134727478027</v>
      </c>
      <c r="G93" s="10" t="s">
        <v>30</v>
      </c>
      <c r="H93" s="10" t="s">
        <v>30</v>
      </c>
      <c r="I93" s="10" t="s">
        <v>30</v>
      </c>
      <c r="J93" s="10" t="s">
        <v>30</v>
      </c>
      <c r="K93" s="10">
        <v>259.95109939575195</v>
      </c>
      <c r="L93" s="10">
        <v>1331.2462615966797</v>
      </c>
      <c r="M93" s="10">
        <v>36.572723388671875</v>
      </c>
      <c r="N93" s="10">
        <v>135.78929805755615</v>
      </c>
      <c r="O93" s="11">
        <v>22.8</v>
      </c>
      <c r="P93" s="11">
        <v>296.5</v>
      </c>
      <c r="Q93" s="11">
        <v>5.78</v>
      </c>
      <c r="R93" s="11">
        <v>6.81</v>
      </c>
      <c r="S93" s="11" t="s">
        <v>33</v>
      </c>
      <c r="T93" s="11">
        <v>1.04</v>
      </c>
      <c r="U93" s="12">
        <f t="shared" si="2"/>
        <v>309.50541764963776</v>
      </c>
      <c r="V93" s="13">
        <v>598.73333333333335</v>
      </c>
      <c r="W93" s="14">
        <f t="shared" si="3"/>
        <v>2.7772334373335039</v>
      </c>
      <c r="X93" s="9">
        <v>121894.27490234375</v>
      </c>
      <c r="Y93" s="9">
        <v>98363.916015625</v>
      </c>
    </row>
    <row r="94" spans="1:33" x14ac:dyDescent="0.35">
      <c r="A94" s="16" t="s">
        <v>137</v>
      </c>
      <c r="B94" s="17" t="s">
        <v>51</v>
      </c>
      <c r="C94" s="8">
        <v>42591</v>
      </c>
      <c r="D94" s="10">
        <v>3371763.6875</v>
      </c>
      <c r="E94" s="10">
        <v>69272.4697265625</v>
      </c>
      <c r="F94" s="10">
        <v>2209.746826171875</v>
      </c>
      <c r="G94" s="10">
        <v>22021.23095703125</v>
      </c>
      <c r="H94" s="10">
        <v>3962.8714599609375</v>
      </c>
      <c r="I94" s="10">
        <v>60928.6328125</v>
      </c>
      <c r="J94" s="10">
        <v>3152.711669921875</v>
      </c>
      <c r="K94" s="10">
        <v>14902.984375</v>
      </c>
      <c r="L94" s="10">
        <v>40449.6298828125</v>
      </c>
      <c r="M94" s="10">
        <v>5954.0115966796875</v>
      </c>
      <c r="N94" s="10">
        <v>37804.974609375</v>
      </c>
      <c r="O94" s="11">
        <v>24.2</v>
      </c>
      <c r="P94" s="11">
        <v>275.5</v>
      </c>
      <c r="Q94" s="11">
        <v>5.77</v>
      </c>
      <c r="R94" s="11">
        <v>7.05</v>
      </c>
      <c r="S94" s="11">
        <v>0.92</v>
      </c>
      <c r="T94" s="11">
        <v>6.17</v>
      </c>
      <c r="U94" s="12">
        <f t="shared" si="2"/>
        <v>279.77496141035016</v>
      </c>
      <c r="V94" s="13">
        <v>21432</v>
      </c>
      <c r="W94" s="14">
        <f t="shared" si="3"/>
        <v>4.3310627006001523</v>
      </c>
      <c r="X94" s="9">
        <v>255925.0244140625</v>
      </c>
      <c r="Y94" s="9">
        <v>125900.01220703125</v>
      </c>
    </row>
    <row r="95" spans="1:33" x14ac:dyDescent="0.35">
      <c r="A95" s="16" t="s">
        <v>138</v>
      </c>
      <c r="B95" s="17" t="s">
        <v>53</v>
      </c>
      <c r="C95" s="8">
        <v>42591</v>
      </c>
      <c r="D95" s="10">
        <v>131902.3515625</v>
      </c>
      <c r="E95" s="10">
        <v>1170.5764617919922</v>
      </c>
      <c r="F95" s="10">
        <v>134.21980094909668</v>
      </c>
      <c r="G95" s="10">
        <v>753.99931335449219</v>
      </c>
      <c r="H95" s="10">
        <v>115.3503532409668</v>
      </c>
      <c r="I95" s="10">
        <v>83.066449483235672</v>
      </c>
      <c r="J95" s="10" t="s">
        <v>30</v>
      </c>
      <c r="K95" s="10">
        <v>807.78559112548828</v>
      </c>
      <c r="L95" s="10">
        <v>1353.6043701171875</v>
      </c>
      <c r="M95" s="10">
        <v>218.05264282226563</v>
      </c>
      <c r="N95" s="10">
        <v>937.71647644042969</v>
      </c>
      <c r="O95" s="11">
        <v>24.9</v>
      </c>
      <c r="P95" s="11">
        <v>160.19999999999999</v>
      </c>
      <c r="Q95" s="11">
        <v>6.44</v>
      </c>
      <c r="R95" s="11">
        <v>7.33</v>
      </c>
      <c r="S95" s="11">
        <v>3.92</v>
      </c>
      <c r="T95" s="11">
        <v>16.399999999999999</v>
      </c>
      <c r="U95" s="12">
        <f t="shared" si="2"/>
        <v>160.50656754400904</v>
      </c>
      <c r="V95" s="13">
        <v>2785</v>
      </c>
      <c r="W95" s="14">
        <f t="shared" si="3"/>
        <v>3.4448251995097476</v>
      </c>
      <c r="X95" s="9">
        <v>38781.021118164063</v>
      </c>
      <c r="Y95" s="9">
        <v>43348.309834798172</v>
      </c>
    </row>
    <row r="96" spans="1:33" x14ac:dyDescent="0.35">
      <c r="A96" s="16" t="s">
        <v>139</v>
      </c>
      <c r="B96" s="17" t="s">
        <v>29</v>
      </c>
      <c r="C96" s="8">
        <v>42612</v>
      </c>
      <c r="D96" s="10">
        <v>167368.7734375</v>
      </c>
      <c r="E96" s="10">
        <v>10658.61328125</v>
      </c>
      <c r="F96" s="10">
        <v>22.06524149576823</v>
      </c>
      <c r="G96" s="10" t="s">
        <v>30</v>
      </c>
      <c r="H96" s="10" t="s">
        <v>30</v>
      </c>
      <c r="I96" s="10" t="s">
        <v>30</v>
      </c>
      <c r="J96" s="10" t="s">
        <v>30</v>
      </c>
      <c r="K96" s="10">
        <v>3969.8955078125</v>
      </c>
      <c r="L96" s="10">
        <v>114.54049491882324</v>
      </c>
      <c r="M96" s="10" t="s">
        <v>30</v>
      </c>
      <c r="N96" s="10" t="s">
        <v>30</v>
      </c>
      <c r="O96" s="11">
        <v>24.5</v>
      </c>
      <c r="P96" s="11">
        <v>281.7</v>
      </c>
      <c r="Q96" s="11">
        <v>6.95</v>
      </c>
      <c r="R96" s="11">
        <v>7.72</v>
      </c>
      <c r="S96" s="11">
        <v>5.9</v>
      </c>
      <c r="T96" s="11">
        <v>2.1800000000000002</v>
      </c>
      <c r="U96" s="12">
        <f t="shared" si="2"/>
        <v>284.41617446615174</v>
      </c>
      <c r="V96" s="13">
        <v>223.26666666666668</v>
      </c>
      <c r="W96" s="14">
        <f t="shared" si="3"/>
        <v>2.3488238884841857</v>
      </c>
      <c r="X96" s="9">
        <v>86850.0732421875</v>
      </c>
      <c r="Y96" s="9">
        <v>38780.630493164063</v>
      </c>
    </row>
    <row r="97" spans="1:28" x14ac:dyDescent="0.35">
      <c r="A97" s="16" t="s">
        <v>140</v>
      </c>
      <c r="B97" s="17" t="s">
        <v>35</v>
      </c>
      <c r="C97" s="8">
        <v>42612</v>
      </c>
      <c r="D97" s="10">
        <v>264929.23828125</v>
      </c>
      <c r="E97" s="10">
        <v>5790.343505859375</v>
      </c>
      <c r="F97" s="10">
        <v>14.46668004989624</v>
      </c>
      <c r="G97" s="10" t="s">
        <v>30</v>
      </c>
      <c r="H97" s="10" t="s">
        <v>30</v>
      </c>
      <c r="I97" s="10" t="s">
        <v>30</v>
      </c>
      <c r="J97" s="10" t="s">
        <v>30</v>
      </c>
      <c r="K97" s="10">
        <v>2221.5929870605469</v>
      </c>
      <c r="L97" s="10">
        <v>198.39484405517578</v>
      </c>
      <c r="M97" s="10" t="s">
        <v>30</v>
      </c>
      <c r="N97" s="10" t="s">
        <v>30</v>
      </c>
      <c r="O97" s="11">
        <v>24.1</v>
      </c>
      <c r="P97" s="11">
        <v>276.10000000000002</v>
      </c>
      <c r="Q97" s="11">
        <v>7.74</v>
      </c>
      <c r="R97" s="11">
        <v>7.75</v>
      </c>
      <c r="S97" s="7" t="s">
        <v>33</v>
      </c>
      <c r="T97" s="11">
        <v>2.37</v>
      </c>
      <c r="U97" s="12">
        <f t="shared" si="2"/>
        <v>280.92917247484257</v>
      </c>
      <c r="V97" s="13">
        <v>163.66666666666666</v>
      </c>
      <c r="W97" s="14">
        <f t="shared" si="3"/>
        <v>2.2139602374033061</v>
      </c>
      <c r="X97" s="9">
        <v>175381.2255859375</v>
      </c>
      <c r="Y97" s="9">
        <v>37353.369140625</v>
      </c>
    </row>
    <row r="98" spans="1:28" x14ac:dyDescent="0.35">
      <c r="A98" s="16" t="s">
        <v>141</v>
      </c>
      <c r="B98" s="17" t="s">
        <v>37</v>
      </c>
      <c r="C98" s="8">
        <v>42612</v>
      </c>
      <c r="D98" s="10">
        <v>176900.20572916666</v>
      </c>
      <c r="E98" s="10">
        <v>5271.084228515625</v>
      </c>
      <c r="F98" s="10">
        <v>26.045717716217041</v>
      </c>
      <c r="G98" s="10" t="s">
        <v>30</v>
      </c>
      <c r="H98" s="10" t="s">
        <v>30</v>
      </c>
      <c r="I98" s="10" t="s">
        <v>30</v>
      </c>
      <c r="J98" s="10" t="s">
        <v>30</v>
      </c>
      <c r="K98" s="10">
        <v>122.00615692138672</v>
      </c>
      <c r="L98" s="10">
        <v>248.41769790649414</v>
      </c>
      <c r="M98" s="10" t="s">
        <v>30</v>
      </c>
      <c r="N98" s="10" t="s">
        <v>30</v>
      </c>
      <c r="O98" s="11">
        <v>23.9</v>
      </c>
      <c r="P98" s="11">
        <v>162.80000000000001</v>
      </c>
      <c r="Q98" s="11">
        <v>7.65</v>
      </c>
      <c r="R98" s="11">
        <v>7.62</v>
      </c>
      <c r="S98" s="11">
        <v>3.28</v>
      </c>
      <c r="T98" s="11">
        <v>1.93</v>
      </c>
      <c r="U98" s="12">
        <f t="shared" si="2"/>
        <v>166.29383344058672</v>
      </c>
      <c r="V98" s="13">
        <v>156.6</v>
      </c>
      <c r="W98" s="14">
        <f t="shared" si="3"/>
        <v>2.1947917577219247</v>
      </c>
      <c r="X98" s="9">
        <v>105409.75341796875</v>
      </c>
      <c r="Y98" s="9">
        <v>9518.0221557617188</v>
      </c>
    </row>
    <row r="99" spans="1:28" x14ac:dyDescent="0.35">
      <c r="A99" s="16" t="s">
        <v>142</v>
      </c>
      <c r="B99" s="17" t="s">
        <v>39</v>
      </c>
      <c r="C99" s="8">
        <v>42612</v>
      </c>
      <c r="D99" s="10">
        <v>649881.02083333337</v>
      </c>
      <c r="E99" s="10">
        <v>28019.731119791668</v>
      </c>
      <c r="F99" s="10">
        <v>128.96726989746094</v>
      </c>
      <c r="G99" s="10">
        <v>103.41951115926106</v>
      </c>
      <c r="H99" s="10">
        <v>156.43051147460938</v>
      </c>
      <c r="I99" s="10" t="s">
        <v>30</v>
      </c>
      <c r="J99" s="10" t="s">
        <v>30</v>
      </c>
      <c r="K99" s="10">
        <v>7824.724283854167</v>
      </c>
      <c r="L99" s="10">
        <v>995.33778381347656</v>
      </c>
      <c r="M99" s="10">
        <v>69.81735483805339</v>
      </c>
      <c r="N99" s="10">
        <v>226.23543802897134</v>
      </c>
      <c r="O99" s="11">
        <v>25.1</v>
      </c>
      <c r="P99" s="11">
        <v>301.3</v>
      </c>
      <c r="Q99" s="11">
        <v>7.01</v>
      </c>
      <c r="R99" s="11">
        <v>7.55</v>
      </c>
      <c r="S99" s="7" t="s">
        <v>33</v>
      </c>
      <c r="T99" s="11">
        <v>2.76</v>
      </c>
      <c r="U99" s="12">
        <f t="shared" si="2"/>
        <v>300.72561407711271</v>
      </c>
      <c r="V99" s="13">
        <v>1403.6</v>
      </c>
      <c r="W99" s="14">
        <f t="shared" si="3"/>
        <v>3.1472433595433684</v>
      </c>
      <c r="X99" s="9">
        <v>313662.6953125</v>
      </c>
      <c r="Y99" s="9">
        <v>26432.623291015625</v>
      </c>
    </row>
    <row r="100" spans="1:28" x14ac:dyDescent="0.35">
      <c r="A100" s="16" t="s">
        <v>143</v>
      </c>
      <c r="B100" s="17" t="s">
        <v>41</v>
      </c>
      <c r="C100" s="8">
        <v>42612</v>
      </c>
      <c r="D100" s="10">
        <v>509636.47916666669</v>
      </c>
      <c r="E100" s="10">
        <v>11215.3408203125</v>
      </c>
      <c r="F100" s="10">
        <v>42.615358988444008</v>
      </c>
      <c r="G100" s="10" t="s">
        <v>30</v>
      </c>
      <c r="H100" s="10" t="s">
        <v>30</v>
      </c>
      <c r="I100" s="10" t="s">
        <v>30</v>
      </c>
      <c r="J100" s="10" t="s">
        <v>30</v>
      </c>
      <c r="K100" s="10">
        <v>1183.473388671875</v>
      </c>
      <c r="L100" s="10">
        <v>927.03205871582031</v>
      </c>
      <c r="M100" s="10">
        <v>23.801228523254395</v>
      </c>
      <c r="N100" s="10">
        <v>27.581822713216145</v>
      </c>
      <c r="O100" s="11">
        <v>25</v>
      </c>
      <c r="P100" s="11">
        <v>277.8</v>
      </c>
      <c r="Q100" s="11">
        <v>7.6</v>
      </c>
      <c r="R100" s="11">
        <v>7.62</v>
      </c>
      <c r="S100" s="11">
        <v>7.76</v>
      </c>
      <c r="T100" s="11">
        <v>3.19</v>
      </c>
      <c r="U100" s="12">
        <f t="shared" si="2"/>
        <v>277.8</v>
      </c>
      <c r="V100" s="13">
        <v>284.40000000000003</v>
      </c>
      <c r="W100" s="14">
        <f t="shared" si="3"/>
        <v>2.4539295920577286</v>
      </c>
      <c r="X100" s="9">
        <v>11463.656616210938</v>
      </c>
      <c r="Y100" s="9">
        <v>2693.4978485107422</v>
      </c>
    </row>
    <row r="101" spans="1:28" x14ac:dyDescent="0.35">
      <c r="A101" s="16" t="s">
        <v>144</v>
      </c>
      <c r="B101" s="17" t="s">
        <v>43</v>
      </c>
      <c r="C101" s="8">
        <v>42612</v>
      </c>
      <c r="D101" s="10">
        <v>560162.03125</v>
      </c>
      <c r="E101" s="10">
        <v>14236.00830078125</v>
      </c>
      <c r="F101" s="10">
        <v>89.122346878051758</v>
      </c>
      <c r="G101" s="10">
        <v>41.103278477986656</v>
      </c>
      <c r="H101" s="10">
        <v>102.83318138122559</v>
      </c>
      <c r="I101" s="10">
        <v>49.89738655090332</v>
      </c>
      <c r="J101" s="10" t="s">
        <v>30</v>
      </c>
      <c r="K101" s="10">
        <v>271.38763046264648</v>
      </c>
      <c r="L101" s="10">
        <v>1160.1129455566406</v>
      </c>
      <c r="M101" s="10">
        <v>123.23162841796875</v>
      </c>
      <c r="N101" s="10">
        <v>810.60293579101563</v>
      </c>
      <c r="O101" s="11">
        <v>24.8</v>
      </c>
      <c r="P101" s="11">
        <v>201.9</v>
      </c>
      <c r="Q101" s="11">
        <v>7.49</v>
      </c>
      <c r="R101" s="11">
        <v>8.0299999999999994</v>
      </c>
      <c r="S101" s="11">
        <v>2.0499999999999998</v>
      </c>
      <c r="T101" s="11">
        <v>1.5</v>
      </c>
      <c r="U101" s="12">
        <f t="shared" si="2"/>
        <v>202.67421550322231</v>
      </c>
      <c r="V101" s="13">
        <v>248.93333333333331</v>
      </c>
      <c r="W101" s="14">
        <f t="shared" si="3"/>
        <v>2.3960830545573781</v>
      </c>
      <c r="X101" s="9">
        <v>29066.473388671875</v>
      </c>
      <c r="Y101" s="9">
        <v>20957.171630859375</v>
      </c>
      <c r="Z101" s="7">
        <v>0.02</v>
      </c>
      <c r="AA101" s="7">
        <v>0.04</v>
      </c>
      <c r="AB101" s="7">
        <v>0.5</v>
      </c>
    </row>
    <row r="102" spans="1:28" x14ac:dyDescent="0.35">
      <c r="A102" s="16" t="s">
        <v>145</v>
      </c>
      <c r="B102" s="17" t="s">
        <v>45</v>
      </c>
      <c r="C102" s="8">
        <v>42612</v>
      </c>
      <c r="D102" s="10">
        <v>400157.14453125</v>
      </c>
      <c r="E102" s="10">
        <v>20535.14697265625</v>
      </c>
      <c r="F102" s="10">
        <v>1984.845703125</v>
      </c>
      <c r="G102" s="10">
        <v>12830.61669921875</v>
      </c>
      <c r="H102" s="10">
        <v>481.92535400390625</v>
      </c>
      <c r="I102" s="10">
        <v>158.77618408203125</v>
      </c>
      <c r="J102" s="10">
        <v>34.403585910797119</v>
      </c>
      <c r="K102" s="10">
        <v>16888.890380859375</v>
      </c>
      <c r="L102" s="10">
        <v>12369.2236328125</v>
      </c>
      <c r="M102" s="10">
        <v>2473.6181335449219</v>
      </c>
      <c r="N102" s="10">
        <v>6730.83740234375</v>
      </c>
      <c r="O102" s="11">
        <v>25.1</v>
      </c>
      <c r="P102" s="11">
        <v>280</v>
      </c>
      <c r="Q102" s="11">
        <v>7.57</v>
      </c>
      <c r="R102" s="11">
        <v>7.62</v>
      </c>
      <c r="S102" s="7" t="s">
        <v>33</v>
      </c>
      <c r="T102" s="11">
        <v>4.84</v>
      </c>
      <c r="U102" s="12">
        <f t="shared" si="2"/>
        <v>279.46621952071541</v>
      </c>
      <c r="V102" s="13">
        <v>6228.333333333333</v>
      </c>
      <c r="W102" s="14">
        <f t="shared" si="3"/>
        <v>3.7943718474659938</v>
      </c>
      <c r="X102" s="9">
        <v>283426.2939453125</v>
      </c>
      <c r="Y102" s="9">
        <v>155430.45654296875</v>
      </c>
      <c r="Z102" s="7">
        <v>0.74000000000000021</v>
      </c>
      <c r="AA102" s="7">
        <v>0.74000000000000021</v>
      </c>
      <c r="AB102" s="7">
        <v>0.74000000000000021</v>
      </c>
    </row>
    <row r="103" spans="1:28" x14ac:dyDescent="0.35">
      <c r="A103" s="16" t="s">
        <v>146</v>
      </c>
      <c r="B103" s="17" t="s">
        <v>47</v>
      </c>
      <c r="C103" s="8">
        <v>42612</v>
      </c>
      <c r="D103" s="10">
        <v>640.54521179199219</v>
      </c>
      <c r="E103" s="10">
        <v>86.964722633361816</v>
      </c>
      <c r="F103" s="10" t="s">
        <v>30</v>
      </c>
      <c r="G103" s="10" t="s">
        <v>30</v>
      </c>
      <c r="H103" s="10" t="s">
        <v>30</v>
      </c>
      <c r="I103" s="10" t="s">
        <v>30</v>
      </c>
      <c r="J103" s="10" t="s">
        <v>30</v>
      </c>
      <c r="K103" s="10">
        <v>13.260596752166748</v>
      </c>
      <c r="L103" s="10" t="s">
        <v>30</v>
      </c>
      <c r="M103" s="10" t="s">
        <v>30</v>
      </c>
      <c r="N103" s="10" t="s">
        <v>30</v>
      </c>
      <c r="O103" s="11">
        <v>24.2</v>
      </c>
      <c r="P103" s="11">
        <v>224</v>
      </c>
      <c r="Q103" s="11">
        <v>7.49</v>
      </c>
      <c r="R103" s="11">
        <v>7.61</v>
      </c>
      <c r="S103" s="7" t="s">
        <v>33</v>
      </c>
      <c r="T103" s="11">
        <v>14.2</v>
      </c>
      <c r="U103" s="12">
        <f t="shared" si="2"/>
        <v>227.47583069298886</v>
      </c>
      <c r="V103" s="13">
        <v>0</v>
      </c>
      <c r="W103" s="14">
        <v>0</v>
      </c>
      <c r="X103" s="9" t="s">
        <v>94</v>
      </c>
      <c r="Y103" s="9">
        <v>15399.424743652344</v>
      </c>
      <c r="Z103" s="7">
        <v>0</v>
      </c>
      <c r="AA103" s="7">
        <v>0</v>
      </c>
      <c r="AB103" s="7">
        <v>0</v>
      </c>
    </row>
    <row r="104" spans="1:28" x14ac:dyDescent="0.35">
      <c r="A104" s="16" t="s">
        <v>147</v>
      </c>
      <c r="B104" s="17" t="s">
        <v>49</v>
      </c>
      <c r="C104" s="8">
        <v>42612</v>
      </c>
      <c r="D104" s="9">
        <v>3187307.875</v>
      </c>
      <c r="E104" s="19">
        <v>178460.013671875</v>
      </c>
      <c r="F104" s="19">
        <v>872.89070129394531</v>
      </c>
      <c r="G104" s="19">
        <v>786.20916748046875</v>
      </c>
      <c r="H104" s="19">
        <v>180.25713729858398</v>
      </c>
      <c r="I104" s="19" t="s">
        <v>30</v>
      </c>
      <c r="J104" s="19"/>
      <c r="K104" s="19">
        <v>266018.5625</v>
      </c>
      <c r="L104" s="19">
        <v>219229.66015625</v>
      </c>
      <c r="M104" s="19">
        <v>71536.2734375</v>
      </c>
      <c r="N104" s="19">
        <v>33986.96240234375</v>
      </c>
      <c r="O104" s="11">
        <v>23</v>
      </c>
      <c r="P104" s="11">
        <v>347</v>
      </c>
      <c r="Q104" s="11">
        <v>6.84</v>
      </c>
      <c r="R104" s="11">
        <v>7.08</v>
      </c>
      <c r="S104" s="7" t="s">
        <v>33</v>
      </c>
      <c r="T104" s="11">
        <v>1.32</v>
      </c>
      <c r="U104" s="12">
        <f t="shared" si="2"/>
        <v>360.78186733208565</v>
      </c>
      <c r="V104" s="13">
        <v>1144.9333333333334</v>
      </c>
      <c r="W104" s="14">
        <f t="shared" si="3"/>
        <v>3.0587801995070212</v>
      </c>
      <c r="X104" s="9" t="s">
        <v>94</v>
      </c>
      <c r="Y104" s="9" t="s">
        <v>94</v>
      </c>
      <c r="Z104" s="7">
        <v>0</v>
      </c>
      <c r="AA104" s="7">
        <v>0</v>
      </c>
      <c r="AB104" s="7">
        <v>0</v>
      </c>
    </row>
    <row r="105" spans="1:28" x14ac:dyDescent="0.35">
      <c r="A105" s="16" t="s">
        <v>148</v>
      </c>
      <c r="B105" s="17" t="s">
        <v>51</v>
      </c>
      <c r="C105" s="8">
        <v>42612</v>
      </c>
      <c r="D105" s="10">
        <v>643167.9921875</v>
      </c>
      <c r="E105" s="10">
        <v>219733.9765625</v>
      </c>
      <c r="F105" s="10">
        <v>5634.8240966796875</v>
      </c>
      <c r="G105" s="10">
        <v>9662.228515625</v>
      </c>
      <c r="H105" s="10">
        <v>2387.5877380371094</v>
      </c>
      <c r="I105" s="10">
        <v>2023.3591003417969</v>
      </c>
      <c r="J105" s="10">
        <v>1192.9847564697266</v>
      </c>
      <c r="K105" s="10">
        <v>174334.7578125</v>
      </c>
      <c r="L105" s="10">
        <v>162231.40625</v>
      </c>
      <c r="M105" s="10">
        <v>19371.062255859375</v>
      </c>
      <c r="N105" s="10">
        <v>107630.306640625</v>
      </c>
      <c r="O105" s="11">
        <v>23.9</v>
      </c>
      <c r="P105" s="11">
        <v>296.7</v>
      </c>
      <c r="Q105" s="11">
        <v>5.44</v>
      </c>
      <c r="R105" s="11">
        <v>7.12</v>
      </c>
      <c r="S105" s="11">
        <v>0.76</v>
      </c>
      <c r="T105" s="11">
        <v>1.22</v>
      </c>
      <c r="U105" s="12">
        <f t="shared" si="2"/>
        <v>303.0674470627892</v>
      </c>
      <c r="V105" s="13">
        <v>10187.333333333334</v>
      </c>
      <c r="W105" s="14">
        <f t="shared" si="3"/>
        <v>4.0080605166677152</v>
      </c>
      <c r="X105" s="7" t="s">
        <v>97</v>
      </c>
      <c r="Y105" s="9">
        <v>5010.1593017578125</v>
      </c>
      <c r="Z105" s="7">
        <v>6.0000000000000005E-2</v>
      </c>
      <c r="AA105" s="7">
        <v>0.15000000000000002</v>
      </c>
      <c r="AB105" s="7">
        <v>0.15000000000000002</v>
      </c>
    </row>
    <row r="106" spans="1:28" x14ac:dyDescent="0.35">
      <c r="A106" s="16" t="s">
        <v>149</v>
      </c>
      <c r="B106" s="17" t="s">
        <v>53</v>
      </c>
      <c r="C106" s="8">
        <v>42612</v>
      </c>
      <c r="D106" s="10">
        <v>6732.1498413085938</v>
      </c>
      <c r="E106" s="10">
        <v>347.44783020019531</v>
      </c>
      <c r="F106" s="10">
        <v>257.73038864135742</v>
      </c>
      <c r="G106" s="10">
        <v>1363.4007873535156</v>
      </c>
      <c r="H106" s="10">
        <v>117.05087534586589</v>
      </c>
      <c r="I106" s="10">
        <v>35.131469249725342</v>
      </c>
      <c r="J106" s="10" t="s">
        <v>30</v>
      </c>
      <c r="K106" s="10">
        <v>265.0291862487793</v>
      </c>
      <c r="L106" s="10">
        <v>1175.7548751831055</v>
      </c>
      <c r="M106" s="10">
        <v>39.872900327046715</v>
      </c>
      <c r="N106" s="10">
        <v>235.50421142578125</v>
      </c>
      <c r="O106" s="11">
        <v>24.8</v>
      </c>
      <c r="P106" s="11">
        <v>170.4</v>
      </c>
      <c r="Q106" s="11">
        <v>7.24</v>
      </c>
      <c r="R106" s="11">
        <v>7.5</v>
      </c>
      <c r="S106" s="11">
        <v>3.94</v>
      </c>
      <c r="T106" s="11">
        <v>2.74</v>
      </c>
      <c r="U106" s="12">
        <f t="shared" si="2"/>
        <v>171.05342407998555</v>
      </c>
      <c r="V106" s="13">
        <v>1291.3999999999999</v>
      </c>
      <c r="W106" s="14">
        <f t="shared" si="3"/>
        <v>3.1110607820698206</v>
      </c>
      <c r="X106" s="7" t="s">
        <v>97</v>
      </c>
      <c r="Y106" s="9">
        <v>4156.5525054931641</v>
      </c>
      <c r="Z106" s="7">
        <v>6.0000000000000005E-2</v>
      </c>
      <c r="AA106" s="7">
        <v>6.0000000000000005E-2</v>
      </c>
      <c r="AB106" s="7">
        <v>6.0000000000000005E-2</v>
      </c>
    </row>
    <row r="107" spans="1:28" x14ac:dyDescent="0.35">
      <c r="A107" s="16" t="s">
        <v>150</v>
      </c>
      <c r="B107" s="17" t="s">
        <v>29</v>
      </c>
      <c r="C107" s="8">
        <v>42628</v>
      </c>
      <c r="D107" s="10">
        <v>264147.11328125</v>
      </c>
      <c r="E107" s="10">
        <v>69546.5888671875</v>
      </c>
      <c r="F107" s="10">
        <v>55.46978759765625</v>
      </c>
      <c r="G107" s="10" t="s">
        <v>30</v>
      </c>
      <c r="H107" s="10" t="s">
        <v>30</v>
      </c>
      <c r="I107" s="10" t="s">
        <v>30</v>
      </c>
      <c r="J107" s="10" t="s">
        <v>30</v>
      </c>
      <c r="K107" s="10">
        <v>22854.12060546875</v>
      </c>
      <c r="L107" s="10">
        <v>281.18152236938477</v>
      </c>
      <c r="M107" s="10">
        <v>48.209589640299477</v>
      </c>
      <c r="N107" s="10" t="s">
        <v>30</v>
      </c>
      <c r="O107" s="11">
        <v>23</v>
      </c>
      <c r="P107" s="11">
        <v>282.89999999999998</v>
      </c>
      <c r="Q107" s="11">
        <v>6.73</v>
      </c>
      <c r="R107" s="11">
        <v>7.31</v>
      </c>
      <c r="S107" s="11">
        <v>6.21</v>
      </c>
      <c r="T107" s="11">
        <v>1.89</v>
      </c>
      <c r="U107" s="12">
        <f t="shared" si="2"/>
        <v>294.13599500935743</v>
      </c>
      <c r="V107" s="13">
        <v>166.79999999999998</v>
      </c>
      <c r="W107" s="14">
        <f t="shared" si="3"/>
        <v>2.2221960463017201</v>
      </c>
      <c r="X107" s="9" t="s">
        <v>97</v>
      </c>
      <c r="Y107" s="9" t="s">
        <v>94</v>
      </c>
      <c r="Z107" s="7">
        <v>0</v>
      </c>
      <c r="AA107" s="7">
        <v>0</v>
      </c>
      <c r="AB107" s="7">
        <v>0</v>
      </c>
    </row>
    <row r="108" spans="1:28" x14ac:dyDescent="0.35">
      <c r="A108" s="16" t="s">
        <v>151</v>
      </c>
      <c r="B108" s="17" t="s">
        <v>35</v>
      </c>
      <c r="C108" s="8">
        <v>42628</v>
      </c>
      <c r="D108" s="10">
        <v>258640.984375</v>
      </c>
      <c r="E108" s="10">
        <v>58154.828125</v>
      </c>
      <c r="F108" s="10">
        <v>30.057825088500977</v>
      </c>
      <c r="G108" s="10" t="s">
        <v>30</v>
      </c>
      <c r="H108" s="10" t="s">
        <v>30</v>
      </c>
      <c r="I108" s="10" t="s">
        <v>30</v>
      </c>
      <c r="J108" s="10" t="s">
        <v>30</v>
      </c>
      <c r="K108" s="10">
        <v>6955.9222183227539</v>
      </c>
      <c r="L108" s="10" t="s">
        <v>30</v>
      </c>
      <c r="M108" s="10" t="s">
        <v>30</v>
      </c>
      <c r="N108" s="10" t="s">
        <v>30</v>
      </c>
      <c r="O108" s="11">
        <v>22.6</v>
      </c>
      <c r="P108" s="11">
        <v>264.8</v>
      </c>
      <c r="Q108" s="11">
        <v>6.77</v>
      </c>
      <c r="R108" s="11">
        <v>7.45</v>
      </c>
      <c r="S108" s="7" t="s">
        <v>33</v>
      </c>
      <c r="T108" s="11">
        <v>2.02</v>
      </c>
      <c r="U108" s="12">
        <f t="shared" si="2"/>
        <v>277.52158967049553</v>
      </c>
      <c r="V108" s="13">
        <v>154.6</v>
      </c>
      <c r="W108" s="14">
        <f t="shared" si="3"/>
        <v>2.1892094895823062</v>
      </c>
      <c r="X108" s="9" t="s">
        <v>97</v>
      </c>
      <c r="Y108" s="9">
        <v>5029.8435211181641</v>
      </c>
    </row>
    <row r="109" spans="1:28" x14ac:dyDescent="0.35">
      <c r="A109" s="16" t="s">
        <v>152</v>
      </c>
      <c r="B109" s="17" t="s">
        <v>37</v>
      </c>
      <c r="C109" s="8">
        <v>42628</v>
      </c>
      <c r="D109" s="10">
        <v>155008.44921875</v>
      </c>
      <c r="E109" s="10">
        <v>6715.10205078125</v>
      </c>
      <c r="F109" s="10">
        <v>46.351718902587891</v>
      </c>
      <c r="G109" s="10" t="s">
        <v>30</v>
      </c>
      <c r="H109" s="10" t="s">
        <v>30</v>
      </c>
      <c r="I109" s="10" t="s">
        <v>30</v>
      </c>
      <c r="J109" s="10" t="s">
        <v>30</v>
      </c>
      <c r="K109" s="10">
        <v>859.65521240234375</v>
      </c>
      <c r="L109" s="10">
        <v>204.03075408935547</v>
      </c>
      <c r="M109" s="10">
        <v>24.214463233947754</v>
      </c>
      <c r="N109" s="10" t="s">
        <v>30</v>
      </c>
      <c r="O109" s="11">
        <v>22.6</v>
      </c>
      <c r="P109" s="11">
        <v>159.9</v>
      </c>
      <c r="Q109" s="11">
        <v>7.42</v>
      </c>
      <c r="R109" s="11">
        <v>7.39</v>
      </c>
      <c r="S109" s="11">
        <v>3.29</v>
      </c>
      <c r="T109" s="11">
        <v>1.28</v>
      </c>
      <c r="U109" s="12">
        <f t="shared" si="2"/>
        <v>167.58195690450239</v>
      </c>
      <c r="V109" s="13">
        <v>73.7</v>
      </c>
      <c r="W109" s="14">
        <f t="shared" si="3"/>
        <v>1.8674674878590516</v>
      </c>
      <c r="X109" s="9" t="s">
        <v>97</v>
      </c>
      <c r="Y109" s="9" t="s">
        <v>94</v>
      </c>
    </row>
    <row r="110" spans="1:28" x14ac:dyDescent="0.35">
      <c r="A110" s="16" t="s">
        <v>153</v>
      </c>
      <c r="B110" s="17" t="s">
        <v>39</v>
      </c>
      <c r="C110" s="8">
        <v>42628</v>
      </c>
      <c r="D110" s="10">
        <v>404460.30078125</v>
      </c>
      <c r="E110" s="10">
        <v>124714.5703125</v>
      </c>
      <c r="F110" s="10">
        <v>199.49071502685547</v>
      </c>
      <c r="G110" s="10" t="s">
        <v>30</v>
      </c>
      <c r="H110" s="10">
        <v>126.26212692260742</v>
      </c>
      <c r="I110" s="10" t="s">
        <v>30</v>
      </c>
      <c r="J110" s="10" t="s">
        <v>30</v>
      </c>
      <c r="K110" s="10">
        <v>7871.7021484375</v>
      </c>
      <c r="L110" s="10">
        <v>809.49155680338538</v>
      </c>
      <c r="M110" s="10">
        <v>32.951914469401039</v>
      </c>
      <c r="N110" s="10" t="s">
        <v>30</v>
      </c>
      <c r="O110" s="11">
        <v>24</v>
      </c>
      <c r="P110" s="11">
        <v>276.7</v>
      </c>
      <c r="Q110" s="11">
        <v>6.39</v>
      </c>
      <c r="R110" s="11">
        <v>7.32</v>
      </c>
      <c r="S110" s="7" t="s">
        <v>33</v>
      </c>
      <c r="T110" s="11">
        <v>2.74</v>
      </c>
      <c r="U110" s="12">
        <f t="shared" si="2"/>
        <v>282.08787847894791</v>
      </c>
      <c r="V110" s="13">
        <v>662.8</v>
      </c>
      <c r="W110" s="14">
        <f t="shared" si="3"/>
        <v>2.8213824997472989</v>
      </c>
      <c r="X110" s="9" t="s">
        <v>97</v>
      </c>
      <c r="Y110" s="9">
        <v>5871.4149475097656</v>
      </c>
    </row>
    <row r="111" spans="1:28" x14ac:dyDescent="0.35">
      <c r="A111" s="16" t="s">
        <v>154</v>
      </c>
      <c r="B111" s="17" t="s">
        <v>41</v>
      </c>
      <c r="C111" s="8">
        <v>42628</v>
      </c>
      <c r="D111" s="10">
        <v>215906.02083333334</v>
      </c>
      <c r="E111" s="10">
        <v>79722.669270833328</v>
      </c>
      <c r="F111" s="10">
        <v>63.794866561889648</v>
      </c>
      <c r="G111" s="10" t="s">
        <v>30</v>
      </c>
      <c r="H111" s="10" t="s">
        <v>30</v>
      </c>
      <c r="I111" s="10" t="s">
        <v>30</v>
      </c>
      <c r="J111" s="10" t="s">
        <v>30</v>
      </c>
      <c r="K111" s="10">
        <v>2581.9208374023438</v>
      </c>
      <c r="L111" s="10">
        <v>743.69920349121094</v>
      </c>
      <c r="M111" s="10" t="s">
        <v>30</v>
      </c>
      <c r="N111" s="10">
        <v>48.264781951904297</v>
      </c>
      <c r="O111" s="11">
        <v>23.5</v>
      </c>
      <c r="P111" s="11">
        <v>267.7</v>
      </c>
      <c r="Q111" s="11">
        <v>7.11</v>
      </c>
      <c r="R111" s="11">
        <v>7.38</v>
      </c>
      <c r="S111" s="11">
        <v>7.72</v>
      </c>
      <c r="T111" s="11">
        <v>2.02</v>
      </c>
      <c r="U111" s="12">
        <f t="shared" si="2"/>
        <v>275.59582025016726</v>
      </c>
      <c r="V111" s="13">
        <v>239.79999999999998</v>
      </c>
      <c r="W111" s="14">
        <f t="shared" si="3"/>
        <v>2.37984917876283</v>
      </c>
      <c r="X111" s="9" t="s">
        <v>94</v>
      </c>
      <c r="Y111" s="9">
        <v>7967.1877543131513</v>
      </c>
    </row>
    <row r="112" spans="1:28" x14ac:dyDescent="0.35">
      <c r="A112" s="16" t="s">
        <v>155</v>
      </c>
      <c r="B112" s="17" t="s">
        <v>43</v>
      </c>
      <c r="C112" s="8">
        <v>42628</v>
      </c>
      <c r="D112" s="10">
        <v>697774.83333333337</v>
      </c>
      <c r="E112" s="10">
        <v>79823.63671875</v>
      </c>
      <c r="F112" s="10">
        <v>67.629032135009766</v>
      </c>
      <c r="G112" s="10" t="s">
        <v>30</v>
      </c>
      <c r="H112" s="10" t="s">
        <v>30</v>
      </c>
      <c r="I112" s="10" t="s">
        <v>30</v>
      </c>
      <c r="J112" s="10" t="s">
        <v>30</v>
      </c>
      <c r="K112" s="10">
        <v>12297.21923828125</v>
      </c>
      <c r="L112" s="10">
        <v>2737.005615234375</v>
      </c>
      <c r="M112" s="10">
        <v>184.08008575439453</v>
      </c>
      <c r="N112" s="10">
        <v>997.00521850585938</v>
      </c>
      <c r="O112" s="11">
        <v>23.5</v>
      </c>
      <c r="P112" s="11">
        <v>226.7</v>
      </c>
      <c r="Q112" s="11">
        <v>7.15</v>
      </c>
      <c r="R112" s="11">
        <v>7.69</v>
      </c>
      <c r="S112" s="11">
        <v>2.0699999999999998</v>
      </c>
      <c r="T112" s="11">
        <v>5.23</v>
      </c>
      <c r="U112" s="12">
        <f t="shared" si="2"/>
        <v>233.38652391002211</v>
      </c>
      <c r="V112" s="13">
        <v>113</v>
      </c>
      <c r="W112" s="14">
        <f t="shared" si="3"/>
        <v>2.0530784434834195</v>
      </c>
      <c r="X112" s="9" t="s">
        <v>97</v>
      </c>
      <c r="Y112" s="9">
        <v>6656.5132141113281</v>
      </c>
    </row>
    <row r="113" spans="1:28" x14ac:dyDescent="0.35">
      <c r="A113" s="16" t="s">
        <v>156</v>
      </c>
      <c r="B113" s="17" t="s">
        <v>45</v>
      </c>
      <c r="C113" s="8">
        <v>42628</v>
      </c>
      <c r="D113" s="10">
        <v>197222.169921875</v>
      </c>
      <c r="E113" s="10">
        <v>21481.360961914063</v>
      </c>
      <c r="F113" s="10">
        <v>646.12615966796875</v>
      </c>
      <c r="G113" s="10">
        <v>9854.0050048828125</v>
      </c>
      <c r="H113" s="10">
        <v>599.20066070556641</v>
      </c>
      <c r="I113" s="10">
        <v>275.30566660563153</v>
      </c>
      <c r="J113" s="10">
        <v>73.591829299926758</v>
      </c>
      <c r="K113" s="10">
        <v>15321.847778320313</v>
      </c>
      <c r="L113" s="10">
        <v>20522.449951171875</v>
      </c>
      <c r="M113" s="10">
        <v>1600.3418884277344</v>
      </c>
      <c r="N113" s="10">
        <v>5469.5790405273438</v>
      </c>
      <c r="O113" s="11">
        <v>25</v>
      </c>
      <c r="P113" s="11">
        <v>254.4</v>
      </c>
      <c r="Q113" s="11">
        <v>6.76</v>
      </c>
      <c r="R113" s="11">
        <v>7.46</v>
      </c>
      <c r="S113" s="7" t="s">
        <v>33</v>
      </c>
      <c r="T113" s="11">
        <v>1.89</v>
      </c>
      <c r="U113" s="12">
        <f t="shared" si="2"/>
        <v>254.4</v>
      </c>
      <c r="V113" s="13">
        <v>3832</v>
      </c>
      <c r="W113" s="14">
        <f t="shared" si="3"/>
        <v>3.583425500406507</v>
      </c>
      <c r="X113" s="9" t="s">
        <v>97</v>
      </c>
      <c r="Y113" s="9">
        <v>1186.2398147583008</v>
      </c>
    </row>
    <row r="114" spans="1:28" x14ac:dyDescent="0.35">
      <c r="A114" s="16" t="s">
        <v>157</v>
      </c>
      <c r="B114" s="17" t="s">
        <v>47</v>
      </c>
      <c r="C114" s="8">
        <v>42628</v>
      </c>
      <c r="D114" s="10">
        <v>493.28992080688477</v>
      </c>
      <c r="E114" s="10">
        <v>65.522014617919922</v>
      </c>
      <c r="F114" s="10" t="s">
        <v>30</v>
      </c>
      <c r="G114" s="10" t="s">
        <v>30</v>
      </c>
      <c r="H114" s="10" t="s">
        <v>30</v>
      </c>
      <c r="I114" s="10" t="s">
        <v>30</v>
      </c>
      <c r="J114" s="10" t="s">
        <v>30</v>
      </c>
      <c r="K114" s="10">
        <v>39.810662746429443</v>
      </c>
      <c r="L114" s="10" t="s">
        <v>30</v>
      </c>
      <c r="M114" s="10" t="s">
        <v>30</v>
      </c>
      <c r="N114" s="10" t="s">
        <v>30</v>
      </c>
      <c r="O114" s="11">
        <v>23.4</v>
      </c>
      <c r="P114" s="11">
        <v>205.2</v>
      </c>
      <c r="Q114" s="11">
        <v>6.22</v>
      </c>
      <c r="R114" s="11">
        <v>7.21</v>
      </c>
      <c r="S114" s="7" t="s">
        <v>33</v>
      </c>
      <c r="T114" s="11">
        <v>8.8800000000000008</v>
      </c>
      <c r="U114" s="12">
        <f t="shared" si="2"/>
        <v>211.66859217692689</v>
      </c>
      <c r="V114" s="13">
        <v>0</v>
      </c>
      <c r="W114" s="14">
        <v>0</v>
      </c>
      <c r="X114" s="9" t="s">
        <v>94</v>
      </c>
      <c r="Y114" s="9">
        <v>13309.72900390625</v>
      </c>
    </row>
    <row r="115" spans="1:28" x14ac:dyDescent="0.35">
      <c r="A115" s="16" t="s">
        <v>158</v>
      </c>
      <c r="B115" s="17" t="s">
        <v>49</v>
      </c>
      <c r="C115" s="8">
        <v>42628</v>
      </c>
      <c r="D115" s="10">
        <v>618794.328125</v>
      </c>
      <c r="E115" s="10">
        <v>25416.42529296875</v>
      </c>
      <c r="F115" s="10">
        <v>803.63323974609375</v>
      </c>
      <c r="G115" s="10">
        <v>349.01441383361816</v>
      </c>
      <c r="H115" s="10">
        <v>1042.4455871582031</v>
      </c>
      <c r="I115" s="10">
        <v>75.230602264404297</v>
      </c>
      <c r="J115" s="10">
        <v>19.19308614730835</v>
      </c>
      <c r="K115" s="10">
        <v>14081.2607421875</v>
      </c>
      <c r="L115" s="10">
        <v>20483.89697265625</v>
      </c>
      <c r="M115" s="10">
        <v>2449.6622924804688</v>
      </c>
      <c r="N115" s="10">
        <v>440.12473297119141</v>
      </c>
      <c r="O115" s="11">
        <v>24.3</v>
      </c>
      <c r="P115" s="11">
        <v>320.89999999999998</v>
      </c>
      <c r="Q115" s="11">
        <v>6.55</v>
      </c>
      <c r="R115" s="11">
        <v>6.87</v>
      </c>
      <c r="S115" s="7" t="s">
        <v>33</v>
      </c>
      <c r="T115" s="11">
        <v>2.74</v>
      </c>
      <c r="U115" s="12">
        <f t="shared" si="2"/>
        <v>325.24857342671515</v>
      </c>
      <c r="V115" s="13">
        <v>2527.7333333333331</v>
      </c>
      <c r="W115" s="14">
        <f t="shared" si="3"/>
        <v>3.4027312555397415</v>
      </c>
      <c r="X115" s="9" t="s">
        <v>97</v>
      </c>
      <c r="Y115" s="9" t="s">
        <v>94</v>
      </c>
    </row>
    <row r="116" spans="1:28" x14ac:dyDescent="0.35">
      <c r="A116" s="16" t="s">
        <v>159</v>
      </c>
      <c r="B116" s="17" t="s">
        <v>51</v>
      </c>
      <c r="C116" s="8">
        <v>42628</v>
      </c>
      <c r="D116" s="10">
        <v>946761.20833333337</v>
      </c>
      <c r="E116" s="10">
        <v>158850.123046875</v>
      </c>
      <c r="F116" s="10">
        <v>2584.5230712890625</v>
      </c>
      <c r="G116" s="10">
        <v>16357.163411458334</v>
      </c>
      <c r="H116" s="10">
        <v>570.45459747314453</v>
      </c>
      <c r="I116" s="10">
        <v>1307.1623840332031</v>
      </c>
      <c r="J116" s="10">
        <v>1409.53466796875</v>
      </c>
      <c r="K116" s="10">
        <v>125984.203125</v>
      </c>
      <c r="L116" s="10">
        <v>202463.91796875</v>
      </c>
      <c r="M116" s="10">
        <v>20502.989583333332</v>
      </c>
      <c r="N116" s="10">
        <v>28069.375</v>
      </c>
      <c r="O116" s="11">
        <v>24.1</v>
      </c>
      <c r="P116" s="11">
        <v>290.39999999999998</v>
      </c>
      <c r="Q116" s="11">
        <v>4.7300000000000004</v>
      </c>
      <c r="R116" s="11">
        <v>7.01</v>
      </c>
      <c r="S116" s="7">
        <v>0.93</v>
      </c>
      <c r="T116" s="11">
        <v>1.67</v>
      </c>
      <c r="U116" s="12">
        <f t="shared" si="2"/>
        <v>295.47928897752359</v>
      </c>
      <c r="V116" s="13">
        <v>8794.6666666666661</v>
      </c>
      <c r="W116" s="14">
        <f t="shared" si="3"/>
        <v>3.9442193835807813</v>
      </c>
      <c r="X116" s="9">
        <v>57026.300048828125</v>
      </c>
      <c r="Y116" s="9">
        <v>10741.97998046875</v>
      </c>
    </row>
    <row r="117" spans="1:28" x14ac:dyDescent="0.35">
      <c r="A117" s="16" t="s">
        <v>160</v>
      </c>
      <c r="B117" s="17" t="s">
        <v>53</v>
      </c>
      <c r="C117" s="8">
        <v>42628</v>
      </c>
      <c r="D117" s="10">
        <v>309232.921875</v>
      </c>
      <c r="E117" s="10">
        <v>2435.9815673828125</v>
      </c>
      <c r="F117" s="10">
        <v>795.37037658691406</v>
      </c>
      <c r="G117" s="10">
        <v>198.70813496907553</v>
      </c>
      <c r="H117" s="10">
        <v>1109.5090789794922</v>
      </c>
      <c r="I117" s="10">
        <v>60.033850351969399</v>
      </c>
      <c r="J117" s="10" t="s">
        <v>30</v>
      </c>
      <c r="K117" s="10">
        <v>1535.4367370605469</v>
      </c>
      <c r="L117" s="10">
        <v>642.77452087402344</v>
      </c>
      <c r="M117" s="10">
        <v>251.18830490112305</v>
      </c>
      <c r="N117" s="10">
        <v>261.55342483520508</v>
      </c>
      <c r="O117" s="11">
        <v>23.2</v>
      </c>
      <c r="P117" s="11">
        <v>179.7</v>
      </c>
      <c r="Q117" s="11">
        <v>6.57</v>
      </c>
      <c r="R117" s="11">
        <v>7.32</v>
      </c>
      <c r="S117" s="11">
        <v>3.91</v>
      </c>
      <c r="T117" s="11">
        <v>1.85</v>
      </c>
      <c r="U117" s="12">
        <f t="shared" si="2"/>
        <v>186.09805099314428</v>
      </c>
      <c r="V117" s="13">
        <v>169.79999999999998</v>
      </c>
      <c r="W117" s="14">
        <f t="shared" si="3"/>
        <v>2.2299376859079336</v>
      </c>
      <c r="X117" s="9">
        <v>18205.497741699219</v>
      </c>
      <c r="Y117" s="9">
        <v>5525.5062103271484</v>
      </c>
    </row>
    <row r="118" spans="1:28" x14ac:dyDescent="0.35">
      <c r="A118" s="16" t="s">
        <v>161</v>
      </c>
      <c r="B118" s="17" t="s">
        <v>29</v>
      </c>
      <c r="C118" s="8">
        <v>42640</v>
      </c>
      <c r="D118" s="10">
        <v>2569180.125</v>
      </c>
      <c r="E118" s="10">
        <v>20396.9775390625</v>
      </c>
      <c r="F118" s="10">
        <v>34.694207191467285</v>
      </c>
      <c r="G118" s="10" t="s">
        <v>30</v>
      </c>
      <c r="H118" s="10">
        <v>34.605058670043945</v>
      </c>
      <c r="I118" s="10" t="s">
        <v>30</v>
      </c>
      <c r="J118" s="10" t="s">
        <v>30</v>
      </c>
      <c r="K118" s="10">
        <v>819.67671203613281</v>
      </c>
      <c r="L118" s="10">
        <v>4621.46240234375</v>
      </c>
      <c r="M118" s="10" t="s">
        <v>30</v>
      </c>
      <c r="N118" s="10">
        <v>23.187902132670086</v>
      </c>
      <c r="O118" s="11">
        <v>22.7</v>
      </c>
      <c r="P118" s="11">
        <v>277.8</v>
      </c>
      <c r="Q118" s="11">
        <v>6.62</v>
      </c>
      <c r="R118" s="11">
        <v>7.75</v>
      </c>
      <c r="S118" s="11">
        <v>6.23</v>
      </c>
      <c r="T118" s="11">
        <v>3.98</v>
      </c>
      <c r="U118" s="12">
        <f t="shared" si="2"/>
        <v>290.56449841538802</v>
      </c>
      <c r="V118" s="13">
        <v>442.26666666666671</v>
      </c>
      <c r="W118" s="14">
        <f t="shared" si="3"/>
        <v>2.6456842081277823</v>
      </c>
      <c r="X118" s="9" t="s">
        <v>94</v>
      </c>
      <c r="Y118" s="9">
        <v>3218.7911987304688</v>
      </c>
    </row>
    <row r="119" spans="1:28" x14ac:dyDescent="0.35">
      <c r="A119" s="16" t="s">
        <v>162</v>
      </c>
      <c r="B119" s="17" t="s">
        <v>35</v>
      </c>
      <c r="C119" s="8">
        <v>42640</v>
      </c>
      <c r="D119" s="10">
        <v>2590427.03125</v>
      </c>
      <c r="E119" s="10">
        <v>46834.9326171875</v>
      </c>
      <c r="F119" s="10">
        <v>20.310497283935547</v>
      </c>
      <c r="G119" s="10" t="s">
        <v>30</v>
      </c>
      <c r="H119" s="10">
        <v>26.064167022705078</v>
      </c>
      <c r="I119" s="10">
        <v>86.813948313395187</v>
      </c>
      <c r="J119" s="10" t="s">
        <v>30</v>
      </c>
      <c r="K119" s="10">
        <v>1493.7832641601563</v>
      </c>
      <c r="L119" s="10">
        <v>5084.1170654296875</v>
      </c>
      <c r="M119" s="10">
        <v>39.312156677246094</v>
      </c>
      <c r="N119" s="10">
        <v>11.073969841003418</v>
      </c>
      <c r="O119" s="11">
        <v>22.4</v>
      </c>
      <c r="P119" s="11">
        <v>271</v>
      </c>
      <c r="Q119" s="11">
        <v>6.84</v>
      </c>
      <c r="R119" s="11">
        <v>7.61</v>
      </c>
      <c r="S119" s="7" t="s">
        <v>33</v>
      </c>
      <c r="T119" s="11">
        <v>2.5</v>
      </c>
      <c r="U119" s="12">
        <f t="shared" si="2"/>
        <v>285.16110023780965</v>
      </c>
      <c r="V119" s="13">
        <v>294.40000000000003</v>
      </c>
      <c r="W119" s="14">
        <f t="shared" si="3"/>
        <v>2.4689378056654614</v>
      </c>
      <c r="X119" s="9">
        <v>224534.4970703125</v>
      </c>
      <c r="Y119" s="9">
        <v>55870.9228515625</v>
      </c>
    </row>
    <row r="120" spans="1:28" x14ac:dyDescent="0.35">
      <c r="A120" s="16" t="s">
        <v>163</v>
      </c>
      <c r="B120" s="17" t="s">
        <v>37</v>
      </c>
      <c r="C120" s="8">
        <v>42640</v>
      </c>
      <c r="D120" s="10">
        <v>1771834.5</v>
      </c>
      <c r="E120" s="10">
        <v>1848.7844848632813</v>
      </c>
      <c r="F120" s="10">
        <v>24.158148765563965</v>
      </c>
      <c r="G120" s="10" t="s">
        <v>30</v>
      </c>
      <c r="H120" s="10" t="s">
        <v>30</v>
      </c>
      <c r="I120" s="10" t="s">
        <v>30</v>
      </c>
      <c r="J120" s="10" t="s">
        <v>30</v>
      </c>
      <c r="K120" s="10">
        <v>266.14775466918945</v>
      </c>
      <c r="L120" s="10">
        <v>925.46062469482422</v>
      </c>
      <c r="M120" s="10" t="s">
        <v>30</v>
      </c>
      <c r="N120" s="10" t="s">
        <v>30</v>
      </c>
      <c r="O120" s="11">
        <v>22.1</v>
      </c>
      <c r="P120" s="11">
        <v>158.4</v>
      </c>
      <c r="Q120" s="11">
        <v>7.46</v>
      </c>
      <c r="R120" s="11">
        <v>7.44</v>
      </c>
      <c r="S120" s="11">
        <v>3.3</v>
      </c>
      <c r="T120" s="11">
        <v>1.72</v>
      </c>
      <c r="U120" s="12">
        <f t="shared" si="2"/>
        <v>167.68825229459776</v>
      </c>
      <c r="V120" s="13">
        <v>298.06666666666666</v>
      </c>
      <c r="W120" s="14">
        <f t="shared" si="3"/>
        <v>2.4743134108123503</v>
      </c>
      <c r="X120" s="9">
        <v>104882.421875</v>
      </c>
      <c r="Y120" s="9">
        <v>103186.6943359375</v>
      </c>
    </row>
    <row r="121" spans="1:28" x14ac:dyDescent="0.35">
      <c r="A121" s="16" t="s">
        <v>164</v>
      </c>
      <c r="B121" s="17" t="s">
        <v>39</v>
      </c>
      <c r="C121" s="8">
        <v>42640</v>
      </c>
      <c r="D121" s="10">
        <v>1567879.5</v>
      </c>
      <c r="E121" s="10">
        <v>47590.7744140625</v>
      </c>
      <c r="F121" s="10">
        <v>27.945839564005535</v>
      </c>
      <c r="G121" s="10" t="s">
        <v>30</v>
      </c>
      <c r="H121" s="10">
        <v>42.429879188537598</v>
      </c>
      <c r="I121" s="10" t="s">
        <v>30</v>
      </c>
      <c r="J121" s="10" t="s">
        <v>30</v>
      </c>
      <c r="K121" s="10">
        <v>1806.7229309082031</v>
      </c>
      <c r="L121" s="10">
        <v>2297.8045959472656</v>
      </c>
      <c r="M121" s="10" t="s">
        <v>30</v>
      </c>
      <c r="N121" s="10" t="s">
        <v>30</v>
      </c>
      <c r="O121" s="11">
        <v>23.6</v>
      </c>
      <c r="P121" s="11">
        <v>279.5</v>
      </c>
      <c r="Q121" s="11">
        <v>8.17</v>
      </c>
      <c r="R121" s="11">
        <v>7.45</v>
      </c>
      <c r="S121" s="7" t="s">
        <v>33</v>
      </c>
      <c r="T121" s="11">
        <v>3.74</v>
      </c>
      <c r="U121" s="12">
        <f t="shared" si="2"/>
        <v>287.17917103343405</v>
      </c>
      <c r="V121" s="13">
        <v>352.3</v>
      </c>
      <c r="W121" s="14">
        <f t="shared" si="3"/>
        <v>2.5469126431812423</v>
      </c>
      <c r="X121" s="9">
        <v>47284.80224609375</v>
      </c>
      <c r="Y121" s="9">
        <v>31003.21044921875</v>
      </c>
    </row>
    <row r="122" spans="1:28" x14ac:dyDescent="0.35">
      <c r="A122" s="16" t="s">
        <v>165</v>
      </c>
      <c r="B122" s="17" t="s">
        <v>41</v>
      </c>
      <c r="C122" s="8">
        <v>42640</v>
      </c>
      <c r="D122" s="10">
        <v>2185975.34375</v>
      </c>
      <c r="E122" s="10">
        <v>13946.490478515625</v>
      </c>
      <c r="F122" s="10">
        <v>14.338013172149658</v>
      </c>
      <c r="G122" s="10" t="s">
        <v>30</v>
      </c>
      <c r="H122" s="10">
        <v>12.601777076721191</v>
      </c>
      <c r="I122" s="10">
        <v>76.115798950195313</v>
      </c>
      <c r="J122" s="10" t="s">
        <v>30</v>
      </c>
      <c r="K122" s="10">
        <v>1243.1685180664063</v>
      </c>
      <c r="L122" s="10">
        <v>3946.9180297851563</v>
      </c>
      <c r="M122" s="10" t="s">
        <v>30</v>
      </c>
      <c r="N122" s="10" t="s">
        <v>30</v>
      </c>
      <c r="O122" s="11">
        <v>23</v>
      </c>
      <c r="P122" s="11">
        <v>270.10000000000002</v>
      </c>
      <c r="Q122" s="11">
        <v>6.84</v>
      </c>
      <c r="R122" s="11">
        <v>7.52</v>
      </c>
      <c r="S122" s="11">
        <v>7.86</v>
      </c>
      <c r="T122" s="11">
        <v>2.16</v>
      </c>
      <c r="U122" s="12">
        <f t="shared" si="2"/>
        <v>280.8276148887503</v>
      </c>
      <c r="V122" s="13">
        <v>235.6</v>
      </c>
      <c r="W122" s="14">
        <f t="shared" si="3"/>
        <v>2.372175286115064</v>
      </c>
      <c r="X122" s="9">
        <v>104955.76171875</v>
      </c>
      <c r="Y122" s="9">
        <v>34410.870361328125</v>
      </c>
    </row>
    <row r="123" spans="1:28" x14ac:dyDescent="0.35">
      <c r="A123" s="16" t="s">
        <v>166</v>
      </c>
      <c r="B123" s="17" t="s">
        <v>43</v>
      </c>
      <c r="C123" s="8">
        <v>42640</v>
      </c>
      <c r="D123" s="10">
        <v>1954224.625</v>
      </c>
      <c r="E123" s="10">
        <v>13005.454833984375</v>
      </c>
      <c r="F123" s="10">
        <v>60.10700798034668</v>
      </c>
      <c r="G123" s="10" t="s">
        <v>30</v>
      </c>
      <c r="H123" s="10">
        <v>44.698744773864746</v>
      </c>
      <c r="I123" s="10" t="s">
        <v>30</v>
      </c>
      <c r="J123" s="10" t="s">
        <v>30</v>
      </c>
      <c r="K123" s="10">
        <v>379.29864501953125</v>
      </c>
      <c r="L123" s="10">
        <v>2467.1592102050781</v>
      </c>
      <c r="M123" s="10" t="s">
        <v>30</v>
      </c>
      <c r="N123" s="10">
        <v>40.482206344604492</v>
      </c>
      <c r="O123" s="11">
        <v>22.9</v>
      </c>
      <c r="P123" s="11">
        <v>188.1</v>
      </c>
      <c r="Q123" s="11">
        <v>7.46</v>
      </c>
      <c r="R123" s="11">
        <v>7.69</v>
      </c>
      <c r="S123" s="11">
        <v>2.09</v>
      </c>
      <c r="T123" s="11">
        <v>5.38</v>
      </c>
      <c r="U123" s="12">
        <f t="shared" si="2"/>
        <v>195.9599537446999</v>
      </c>
      <c r="V123" s="13">
        <v>457.06666666666666</v>
      </c>
      <c r="W123" s="14">
        <f t="shared" si="3"/>
        <v>2.6599795498594605</v>
      </c>
      <c r="X123" s="9" t="s">
        <v>94</v>
      </c>
      <c r="Y123" s="9">
        <v>2602.6116689046221</v>
      </c>
    </row>
    <row r="124" spans="1:28" x14ac:dyDescent="0.35">
      <c r="A124" s="16" t="s">
        <v>167</v>
      </c>
      <c r="B124" s="17" t="s">
        <v>45</v>
      </c>
      <c r="C124" s="8">
        <v>42640</v>
      </c>
      <c r="D124" s="10">
        <v>748902.0625</v>
      </c>
      <c r="E124" s="10">
        <v>3111.82275390625</v>
      </c>
      <c r="F124" s="10">
        <v>314.39972686767578</v>
      </c>
      <c r="G124" s="10">
        <v>728.10134887695313</v>
      </c>
      <c r="H124" s="10">
        <v>453.30338287353516</v>
      </c>
      <c r="I124" s="10">
        <v>1098.4734497070313</v>
      </c>
      <c r="J124" s="10" t="s">
        <v>30</v>
      </c>
      <c r="K124" s="10">
        <v>2073.1522521972656</v>
      </c>
      <c r="L124" s="10">
        <v>45775.54833984375</v>
      </c>
      <c r="M124" s="10">
        <v>312.82228088378906</v>
      </c>
      <c r="N124" s="10">
        <v>1431.3664855957031</v>
      </c>
      <c r="O124" s="11">
        <v>23.9</v>
      </c>
      <c r="P124" s="11">
        <v>249.4</v>
      </c>
      <c r="Q124" s="11">
        <v>7.78</v>
      </c>
      <c r="R124" s="11">
        <v>7.6</v>
      </c>
      <c r="S124" s="7" t="s">
        <v>33</v>
      </c>
      <c r="T124" s="11">
        <v>2.4300000000000002</v>
      </c>
      <c r="U124" s="12">
        <f t="shared" si="2"/>
        <v>254.75234680640253</v>
      </c>
      <c r="V124" s="13">
        <v>6410.666666666667</v>
      </c>
      <c r="W124" s="14">
        <f t="shared" si="3"/>
        <v>3.8069031956029833</v>
      </c>
      <c r="X124" s="9">
        <v>136297.3388671875</v>
      </c>
      <c r="Y124" s="9">
        <v>50951.602172851563</v>
      </c>
    </row>
    <row r="125" spans="1:28" x14ac:dyDescent="0.35">
      <c r="A125" s="16" t="s">
        <v>168</v>
      </c>
      <c r="B125" s="17" t="s">
        <v>49</v>
      </c>
      <c r="C125" s="8">
        <v>42640</v>
      </c>
      <c r="D125" s="10">
        <v>2356481.84375</v>
      </c>
      <c r="E125" s="10">
        <v>2220.9562377929688</v>
      </c>
      <c r="F125" s="10">
        <v>118.61873245239258</v>
      </c>
      <c r="G125" s="10">
        <v>35.307512760162354</v>
      </c>
      <c r="H125" s="10">
        <v>209.64139175415039</v>
      </c>
      <c r="I125" s="10">
        <v>79.544181823730469</v>
      </c>
      <c r="J125" s="10" t="s">
        <v>30</v>
      </c>
      <c r="K125" s="10">
        <v>953.80415344238281</v>
      </c>
      <c r="L125" s="10">
        <v>17941.541015625</v>
      </c>
      <c r="M125" s="10">
        <v>27.365696430206299</v>
      </c>
      <c r="N125" s="10">
        <v>52.369606971740723</v>
      </c>
      <c r="O125" s="11">
        <v>23.1</v>
      </c>
      <c r="P125" s="11">
        <v>329.6</v>
      </c>
      <c r="Q125" s="11">
        <v>6.57</v>
      </c>
      <c r="R125" s="11">
        <v>7.06</v>
      </c>
      <c r="S125" s="7" t="s">
        <v>33</v>
      </c>
      <c r="T125" s="11">
        <v>2.66</v>
      </c>
      <c r="U125" s="12">
        <f t="shared" si="2"/>
        <v>342.01160100030091</v>
      </c>
      <c r="V125" s="13">
        <v>713.65</v>
      </c>
      <c r="W125" s="14">
        <f t="shared" si="3"/>
        <v>2.8534852701284157</v>
      </c>
      <c r="X125" s="9">
        <v>9907.6889038085938</v>
      </c>
      <c r="Y125" s="9">
        <v>26317.578125</v>
      </c>
      <c r="Z125" s="7">
        <v>0.02</v>
      </c>
      <c r="AA125" s="7">
        <v>0.04</v>
      </c>
      <c r="AB125" s="7">
        <v>0.5</v>
      </c>
    </row>
    <row r="126" spans="1:28" x14ac:dyDescent="0.35">
      <c r="A126" s="16" t="s">
        <v>169</v>
      </c>
      <c r="B126" s="17" t="s">
        <v>51</v>
      </c>
      <c r="C126" s="8">
        <v>42640</v>
      </c>
      <c r="D126" s="10">
        <v>27695627</v>
      </c>
      <c r="E126" s="10">
        <v>235553.13671875</v>
      </c>
      <c r="F126" s="10">
        <v>1107.5044250488281</v>
      </c>
      <c r="G126" s="10">
        <v>4929.6591796875</v>
      </c>
      <c r="H126" s="10">
        <v>45299.919921875</v>
      </c>
      <c r="I126" s="10">
        <v>51548.4453125</v>
      </c>
      <c r="J126" s="10">
        <v>126.15235710144043</v>
      </c>
      <c r="K126" s="10">
        <v>138845.548828125</v>
      </c>
      <c r="L126" s="10">
        <v>876031.859375</v>
      </c>
      <c r="M126" s="10">
        <v>22665.5947265625</v>
      </c>
      <c r="N126" s="10">
        <v>32123.63720703125</v>
      </c>
      <c r="O126" s="11">
        <v>23.9</v>
      </c>
      <c r="P126" s="11">
        <v>258.8</v>
      </c>
      <c r="Q126" s="11">
        <v>4.71</v>
      </c>
      <c r="R126" s="11">
        <v>7.04</v>
      </c>
      <c r="S126" s="11">
        <v>1.4</v>
      </c>
      <c r="T126" s="11">
        <v>5.29</v>
      </c>
      <c r="U126" s="12">
        <f t="shared" si="2"/>
        <v>264.35407920407766</v>
      </c>
      <c r="V126" s="13">
        <v>17783</v>
      </c>
      <c r="W126" s="14">
        <f t="shared" si="3"/>
        <v>4.2500050284868953</v>
      </c>
      <c r="X126" s="9">
        <v>137452.05078125</v>
      </c>
      <c r="Y126" s="9">
        <v>97275.3173828125</v>
      </c>
      <c r="Z126" s="7">
        <v>0.74000000000000021</v>
      </c>
      <c r="AA126" s="7">
        <v>0.74000000000000021</v>
      </c>
      <c r="AB126" s="7">
        <v>0.74000000000000021</v>
      </c>
    </row>
    <row r="127" spans="1:28" x14ac:dyDescent="0.35">
      <c r="A127" s="16" t="s">
        <v>170</v>
      </c>
      <c r="B127" s="17" t="s">
        <v>53</v>
      </c>
      <c r="C127" s="8">
        <v>42640</v>
      </c>
      <c r="D127" s="10">
        <v>110921.69921875</v>
      </c>
      <c r="E127" s="10">
        <v>79.702615737915039</v>
      </c>
      <c r="F127" s="10">
        <v>187.36679458618164</v>
      </c>
      <c r="G127" s="10" t="s">
        <v>30</v>
      </c>
      <c r="H127" s="10">
        <v>270.74017715454102</v>
      </c>
      <c r="I127" s="10">
        <v>95.123203277587891</v>
      </c>
      <c r="J127" s="10" t="s">
        <v>30</v>
      </c>
      <c r="K127" s="10">
        <v>55.349386215209961</v>
      </c>
      <c r="L127" s="10">
        <v>2362.4939880371094</v>
      </c>
      <c r="M127" s="10">
        <v>21.791668891906738</v>
      </c>
      <c r="N127" s="10">
        <v>45.970351219177246</v>
      </c>
      <c r="O127" s="11">
        <v>22.7</v>
      </c>
      <c r="P127" s="11">
        <v>179.7</v>
      </c>
      <c r="Q127" s="11">
        <v>6.93</v>
      </c>
      <c r="R127" s="11">
        <v>7.49</v>
      </c>
      <c r="S127" s="11">
        <v>3.98</v>
      </c>
      <c r="T127" s="11">
        <v>2.3199999999999998</v>
      </c>
      <c r="U127" s="12">
        <f t="shared" si="2"/>
        <v>187.95694875898207</v>
      </c>
      <c r="V127" s="13">
        <v>451.40000000000003</v>
      </c>
      <c r="W127" s="14">
        <f t="shared" si="3"/>
        <v>2.6545615547417434</v>
      </c>
      <c r="X127" s="9">
        <v>128570.7275390625</v>
      </c>
      <c r="Y127" s="9">
        <v>131873.57177734375</v>
      </c>
      <c r="Z127" s="7">
        <v>0</v>
      </c>
      <c r="AA127" s="7">
        <v>0</v>
      </c>
      <c r="AB127" s="7">
        <v>0</v>
      </c>
    </row>
    <row r="128" spans="1:28" x14ac:dyDescent="0.35">
      <c r="A128" s="16" t="s">
        <v>171</v>
      </c>
      <c r="B128" s="17" t="s">
        <v>49</v>
      </c>
      <c r="C128" s="8">
        <v>42661</v>
      </c>
      <c r="D128" s="10">
        <v>497329.3984375</v>
      </c>
      <c r="E128" s="10">
        <v>577.20210266113281</v>
      </c>
      <c r="F128" s="10">
        <v>608.44717407226563</v>
      </c>
      <c r="G128" s="10">
        <v>645.8525390625</v>
      </c>
      <c r="H128" s="10">
        <v>976.65811157226563</v>
      </c>
      <c r="I128" s="10">
        <v>530.28961181640625</v>
      </c>
      <c r="J128" s="10">
        <v>16.441482543945313</v>
      </c>
      <c r="K128" s="10">
        <v>375.94297790527344</v>
      </c>
      <c r="L128" s="10">
        <v>227798.0166015625</v>
      </c>
      <c r="M128" s="10">
        <v>67.652478408813479</v>
      </c>
      <c r="N128" s="10">
        <v>3597.5211181640625</v>
      </c>
      <c r="O128" s="7">
        <v>19.399999999999999</v>
      </c>
      <c r="P128" s="11">
        <v>347.5</v>
      </c>
      <c r="Q128" s="11">
        <v>6.27</v>
      </c>
      <c r="R128" s="11">
        <v>7.04</v>
      </c>
      <c r="S128" s="7" t="s">
        <v>33</v>
      </c>
      <c r="T128" s="11">
        <v>3.36</v>
      </c>
      <c r="U128" s="12">
        <f t="shared" si="2"/>
        <v>389.12030816088867</v>
      </c>
      <c r="V128" s="13">
        <v>41060</v>
      </c>
      <c r="W128" s="14">
        <f t="shared" si="3"/>
        <v>4.6134189450345735</v>
      </c>
      <c r="X128" s="9">
        <v>8496.0243225097656</v>
      </c>
      <c r="Y128" s="9">
        <v>18444.648742675781</v>
      </c>
      <c r="Z128" s="7">
        <v>0</v>
      </c>
      <c r="AA128" s="7">
        <v>0</v>
      </c>
      <c r="AB128" s="7">
        <v>0</v>
      </c>
    </row>
    <row r="129" spans="1:28" x14ac:dyDescent="0.35">
      <c r="A129" s="16" t="s">
        <v>172</v>
      </c>
      <c r="B129" s="17" t="s">
        <v>43</v>
      </c>
      <c r="C129" s="8">
        <v>42661</v>
      </c>
      <c r="D129" s="10">
        <v>2862371.8125</v>
      </c>
      <c r="E129" s="10">
        <v>7243.3724365234375</v>
      </c>
      <c r="F129" s="10" t="s">
        <v>30</v>
      </c>
      <c r="G129" s="10" t="s">
        <v>30</v>
      </c>
      <c r="H129" s="10" t="s">
        <v>30</v>
      </c>
      <c r="I129" s="10" t="s">
        <v>30</v>
      </c>
      <c r="J129" s="10" t="s">
        <v>30</v>
      </c>
      <c r="K129" s="10">
        <v>290.1614990234375</v>
      </c>
      <c r="L129" s="10">
        <v>3048.3637084960938</v>
      </c>
      <c r="M129" s="10" t="s">
        <v>30</v>
      </c>
      <c r="N129" s="10">
        <v>52.12907886505127</v>
      </c>
      <c r="O129" s="11">
        <v>18.399999999999999</v>
      </c>
      <c r="P129" s="11">
        <v>187</v>
      </c>
      <c r="Q129" s="11">
        <v>8.1999999999999993</v>
      </c>
      <c r="R129" s="11">
        <v>7.64</v>
      </c>
      <c r="S129" s="11">
        <v>2.06</v>
      </c>
      <c r="T129" s="11">
        <v>4.68</v>
      </c>
      <c r="U129" s="12">
        <f t="shared" si="2"/>
        <v>213.97349932489647</v>
      </c>
      <c r="V129" s="13">
        <v>148.33333333333334</v>
      </c>
      <c r="W129" s="14">
        <f t="shared" si="3"/>
        <v>2.1712387562612694</v>
      </c>
      <c r="X129" s="7" t="s">
        <v>94</v>
      </c>
      <c r="Y129" s="9">
        <v>20931.356811523438</v>
      </c>
      <c r="Z129" s="7">
        <v>6.0000000000000005E-2</v>
      </c>
      <c r="AA129" s="7">
        <v>0.15000000000000002</v>
      </c>
      <c r="AB129" s="7">
        <v>0.15000000000000002</v>
      </c>
    </row>
    <row r="130" spans="1:28" x14ac:dyDescent="0.35">
      <c r="A130" s="16" t="s">
        <v>173</v>
      </c>
      <c r="B130" s="17" t="s">
        <v>37</v>
      </c>
      <c r="C130" s="8">
        <v>42661</v>
      </c>
      <c r="D130" s="10">
        <v>255222.921875</v>
      </c>
      <c r="E130" s="10">
        <v>277.2542610168457</v>
      </c>
      <c r="F130" s="10" t="s">
        <v>30</v>
      </c>
      <c r="G130" s="10" t="s">
        <v>30</v>
      </c>
      <c r="H130" s="10" t="s">
        <v>30</v>
      </c>
      <c r="I130" s="10" t="s">
        <v>30</v>
      </c>
      <c r="J130" s="10" t="s">
        <v>30</v>
      </c>
      <c r="K130" s="10">
        <v>47.577823638916016</v>
      </c>
      <c r="L130" s="10">
        <v>236.30177307128906</v>
      </c>
      <c r="M130" s="10" t="s">
        <v>30</v>
      </c>
      <c r="N130" s="10" t="s">
        <v>30</v>
      </c>
      <c r="O130" s="11">
        <v>17.899999999999999</v>
      </c>
      <c r="P130" s="11">
        <v>142.19999999999999</v>
      </c>
      <c r="Q130" s="11">
        <v>7.9</v>
      </c>
      <c r="R130" s="11">
        <v>7.51</v>
      </c>
      <c r="S130" s="11">
        <v>2.2799999999999998</v>
      </c>
      <c r="T130" s="11">
        <v>1.03</v>
      </c>
      <c r="U130" s="12">
        <f t="shared" ref="U130:U193" si="4">P130/(1+0.0191*(O130-25))</f>
        <v>164.50907576441188</v>
      </c>
      <c r="V130" s="13">
        <v>112.53333333333335</v>
      </c>
      <c r="W130" s="14">
        <f t="shared" si="3"/>
        <v>2.051281183233955</v>
      </c>
      <c r="X130" s="9">
        <v>10252.153015136719</v>
      </c>
      <c r="Y130" s="9">
        <v>45838.128662109375</v>
      </c>
      <c r="Z130" s="7">
        <v>6.0000000000000005E-2</v>
      </c>
      <c r="AA130" s="7">
        <v>6.0000000000000005E-2</v>
      </c>
      <c r="AB130" s="7">
        <v>6.0000000000000005E-2</v>
      </c>
    </row>
    <row r="131" spans="1:28" x14ac:dyDescent="0.35">
      <c r="A131" s="16" t="s">
        <v>174</v>
      </c>
      <c r="B131" s="17" t="s">
        <v>51</v>
      </c>
      <c r="C131" s="8">
        <v>42661</v>
      </c>
      <c r="D131" s="10">
        <v>626862.79296875</v>
      </c>
      <c r="E131" s="10">
        <v>6521.984130859375</v>
      </c>
      <c r="F131" s="10">
        <v>225.25958633422852</v>
      </c>
      <c r="G131" s="10">
        <v>935.09996032714844</v>
      </c>
      <c r="H131" s="10">
        <v>306.62500762939453</v>
      </c>
      <c r="I131" s="10">
        <v>381.74415588378906</v>
      </c>
      <c r="J131" s="10">
        <v>13.187222480773926</v>
      </c>
      <c r="K131" s="10">
        <v>4788.7832641601563</v>
      </c>
      <c r="L131" s="10">
        <v>63479.7724609375</v>
      </c>
      <c r="M131" s="10">
        <v>350.80492401123047</v>
      </c>
      <c r="N131" s="10">
        <v>1677.7110595703125</v>
      </c>
      <c r="O131" s="7">
        <v>21.5</v>
      </c>
      <c r="P131" s="7">
        <v>247.5</v>
      </c>
      <c r="Q131" s="7">
        <v>5.74</v>
      </c>
      <c r="R131" s="7">
        <v>7.03</v>
      </c>
      <c r="S131" s="7">
        <v>1.89</v>
      </c>
      <c r="T131" s="11">
        <v>1.41</v>
      </c>
      <c r="U131" s="12">
        <f t="shared" si="4"/>
        <v>265.23067031023947</v>
      </c>
      <c r="V131" s="13">
        <v>2674</v>
      </c>
      <c r="W131" s="14">
        <f t="shared" ref="W131:W194" si="5">LOG10(V131)</f>
        <v>3.4271614029259654</v>
      </c>
      <c r="X131" s="9">
        <v>2328.7010192871094</v>
      </c>
      <c r="Y131" s="9">
        <v>5261.8614196777344</v>
      </c>
      <c r="Z131" s="7">
        <v>0</v>
      </c>
      <c r="AA131" s="7">
        <v>0</v>
      </c>
      <c r="AB131" s="7">
        <v>0</v>
      </c>
    </row>
    <row r="132" spans="1:28" x14ac:dyDescent="0.35">
      <c r="A132" s="16" t="s">
        <v>175</v>
      </c>
      <c r="B132" s="17" t="s">
        <v>45</v>
      </c>
      <c r="C132" s="8">
        <v>42661</v>
      </c>
      <c r="D132" s="10">
        <v>1121121.359375</v>
      </c>
      <c r="E132" s="10">
        <v>33587.34228515625</v>
      </c>
      <c r="F132" s="10">
        <v>859.15707397460938</v>
      </c>
      <c r="G132" s="10">
        <v>3529.8677978515625</v>
      </c>
      <c r="H132" s="10">
        <v>681.043212890625</v>
      </c>
      <c r="I132" s="10">
        <v>134.52885913848877</v>
      </c>
      <c r="J132" s="10">
        <v>26.829421997070313</v>
      </c>
      <c r="K132" s="10">
        <v>28182.59375</v>
      </c>
      <c r="L132" s="10">
        <v>26603.935791015625</v>
      </c>
      <c r="M132" s="10">
        <v>2861.8360595703125</v>
      </c>
      <c r="N132" s="10">
        <v>2247.1476440429688</v>
      </c>
      <c r="O132" s="7">
        <v>19.899999999999999</v>
      </c>
      <c r="P132" s="7">
        <v>224.6</v>
      </c>
      <c r="Q132" s="7">
        <v>7.97</v>
      </c>
      <c r="R132" s="7">
        <v>7.46</v>
      </c>
      <c r="S132" s="7" t="s">
        <v>33</v>
      </c>
      <c r="T132" s="11">
        <v>1.77</v>
      </c>
      <c r="U132" s="12">
        <f t="shared" si="4"/>
        <v>248.8394509134823</v>
      </c>
      <c r="V132" s="13">
        <v>18825.25</v>
      </c>
      <c r="W132" s="14">
        <f t="shared" si="5"/>
        <v>4.2747407523574417</v>
      </c>
      <c r="X132" s="9">
        <v>5557.0045471191406</v>
      </c>
      <c r="Y132" s="9">
        <v>33964.157104492188</v>
      </c>
    </row>
    <row r="133" spans="1:28" x14ac:dyDescent="0.35">
      <c r="A133" s="16" t="s">
        <v>176</v>
      </c>
      <c r="B133" s="17" t="s">
        <v>47</v>
      </c>
      <c r="C133" s="8">
        <v>42661</v>
      </c>
      <c r="D133" s="10">
        <v>405492.1171875</v>
      </c>
      <c r="E133" s="10">
        <v>1850.7225036621094</v>
      </c>
      <c r="F133" s="10" t="s">
        <v>30</v>
      </c>
      <c r="G133" s="10" t="s">
        <v>30</v>
      </c>
      <c r="H133" s="10" t="s">
        <v>30</v>
      </c>
      <c r="I133" s="10" t="s">
        <v>30</v>
      </c>
      <c r="J133" s="10" t="s">
        <v>30</v>
      </c>
      <c r="K133" s="10">
        <v>111.09726715087891</v>
      </c>
      <c r="L133" s="10">
        <v>1036.0933837890625</v>
      </c>
      <c r="M133" s="10" t="s">
        <v>30</v>
      </c>
      <c r="N133" s="10" t="s">
        <v>30</v>
      </c>
      <c r="O133" s="7">
        <v>17.8</v>
      </c>
      <c r="P133" s="7">
        <v>530</v>
      </c>
      <c r="Q133" s="7">
        <v>5.9</v>
      </c>
      <c r="R133" s="7">
        <v>7.51</v>
      </c>
      <c r="S133" s="7" t="s">
        <v>33</v>
      </c>
      <c r="T133" s="11">
        <v>1.39</v>
      </c>
      <c r="U133" s="12">
        <f t="shared" si="4"/>
        <v>614.50700306094052</v>
      </c>
      <c r="V133" s="13">
        <v>48.95</v>
      </c>
      <c r="W133" s="14">
        <f t="shared" si="5"/>
        <v>1.6897526961391567</v>
      </c>
      <c r="X133" s="9">
        <v>3409.5634460449219</v>
      </c>
      <c r="Y133" s="9">
        <v>12049.871826171875</v>
      </c>
    </row>
    <row r="134" spans="1:28" x14ac:dyDescent="0.35">
      <c r="A134" s="7" t="s">
        <v>177</v>
      </c>
      <c r="B134" s="17" t="s">
        <v>41</v>
      </c>
      <c r="C134" s="8">
        <v>42661</v>
      </c>
      <c r="D134" s="9">
        <v>2896715.4375</v>
      </c>
      <c r="E134" s="9">
        <v>17030.931030273438</v>
      </c>
      <c r="F134" s="9">
        <v>75.970314502716064</v>
      </c>
      <c r="G134" s="9" t="s">
        <v>30</v>
      </c>
      <c r="H134" s="9" t="s">
        <v>30</v>
      </c>
      <c r="I134" s="9" t="s">
        <v>30</v>
      </c>
      <c r="K134" s="9">
        <v>1051.0466384887695</v>
      </c>
      <c r="L134" s="9">
        <v>520.39135360717773</v>
      </c>
      <c r="M134" s="9">
        <v>20.70357346534729</v>
      </c>
      <c r="N134" s="9">
        <v>35.498322486877441</v>
      </c>
      <c r="O134" s="7">
        <v>18.3</v>
      </c>
      <c r="P134" s="7">
        <v>233.5</v>
      </c>
      <c r="Q134" s="7">
        <v>6.76</v>
      </c>
      <c r="R134" s="7">
        <v>7.42</v>
      </c>
      <c r="S134" s="7">
        <v>7.82</v>
      </c>
      <c r="T134" s="11">
        <v>4.37</v>
      </c>
      <c r="U134" s="12">
        <f t="shared" si="4"/>
        <v>267.76601722417803</v>
      </c>
      <c r="V134" s="13">
        <v>283.86666666666667</v>
      </c>
      <c r="W134" s="14">
        <f t="shared" si="5"/>
        <v>2.4531143980466226</v>
      </c>
      <c r="X134" s="9" t="s">
        <v>97</v>
      </c>
      <c r="Y134" s="9">
        <v>11376.657104492188</v>
      </c>
    </row>
    <row r="135" spans="1:28" x14ac:dyDescent="0.35">
      <c r="A135" s="7" t="s">
        <v>178</v>
      </c>
      <c r="B135" s="17" t="s">
        <v>39</v>
      </c>
      <c r="C135" s="8">
        <v>42661</v>
      </c>
      <c r="D135" s="9">
        <v>5240582.5625</v>
      </c>
      <c r="E135" s="9">
        <v>29463.78173828125</v>
      </c>
      <c r="F135" s="9">
        <v>39.929211616516113</v>
      </c>
      <c r="G135" s="9" t="s">
        <v>30</v>
      </c>
      <c r="H135" s="9" t="s">
        <v>30</v>
      </c>
      <c r="I135" s="9" t="s">
        <v>30</v>
      </c>
      <c r="K135" s="9">
        <v>643.82550811767578</v>
      </c>
      <c r="L135" s="9">
        <v>159.17503547668457</v>
      </c>
      <c r="M135" s="9" t="s">
        <v>30</v>
      </c>
      <c r="N135" s="9" t="s">
        <v>30</v>
      </c>
      <c r="O135" s="7">
        <v>19.100000000000001</v>
      </c>
      <c r="P135" s="7">
        <v>299.89999999999998</v>
      </c>
      <c r="Q135" s="7">
        <v>7.71</v>
      </c>
      <c r="R135" s="7">
        <v>7.36</v>
      </c>
      <c r="S135" s="7" t="s">
        <v>33</v>
      </c>
      <c r="T135" s="11">
        <v>2.16</v>
      </c>
      <c r="U135" s="12">
        <f t="shared" si="4"/>
        <v>337.98785092019693</v>
      </c>
      <c r="V135" s="13">
        <v>165.4</v>
      </c>
      <c r="W135" s="14">
        <f t="shared" si="5"/>
        <v>2.2185355052165279</v>
      </c>
      <c r="X135" s="9" t="s">
        <v>94</v>
      </c>
      <c r="Y135" s="9">
        <v>8302.7877807617188</v>
      </c>
    </row>
    <row r="136" spans="1:28" x14ac:dyDescent="0.35">
      <c r="A136" s="7" t="s">
        <v>179</v>
      </c>
      <c r="B136" s="17" t="s">
        <v>35</v>
      </c>
      <c r="C136" s="8">
        <v>42661</v>
      </c>
      <c r="D136" s="9">
        <v>6327136.875</v>
      </c>
      <c r="E136" s="9">
        <v>14268.9541015625</v>
      </c>
      <c r="F136" s="9">
        <v>24.68718957901001</v>
      </c>
      <c r="G136" s="9" t="s">
        <v>30</v>
      </c>
      <c r="H136" s="9" t="s">
        <v>30</v>
      </c>
      <c r="I136" s="9" t="s">
        <v>30</v>
      </c>
      <c r="K136" s="9">
        <v>458.15015411376953</v>
      </c>
      <c r="L136" s="9">
        <v>103.58848404884338</v>
      </c>
      <c r="M136" s="9">
        <v>30.346413612365723</v>
      </c>
      <c r="N136" s="9" t="s">
        <v>30</v>
      </c>
      <c r="O136" s="18">
        <v>17.68</v>
      </c>
      <c r="P136" s="7">
        <v>312</v>
      </c>
      <c r="Q136" s="18">
        <v>8.4499999999999993</v>
      </c>
      <c r="R136" s="18">
        <v>7.72</v>
      </c>
      <c r="S136" s="7" t="s">
        <v>33</v>
      </c>
      <c r="T136" s="11">
        <v>2.1</v>
      </c>
      <c r="U136" s="12">
        <f t="shared" si="4"/>
        <v>362.71140727375877</v>
      </c>
      <c r="V136" s="13">
        <v>290.45</v>
      </c>
      <c r="W136" s="14">
        <f t="shared" si="5"/>
        <v>2.4630713808122473</v>
      </c>
      <c r="X136" s="9" t="s">
        <v>97</v>
      </c>
      <c r="Y136" s="9">
        <v>3358.2450866699219</v>
      </c>
    </row>
    <row r="137" spans="1:28" x14ac:dyDescent="0.35">
      <c r="A137" s="7" t="s">
        <v>180</v>
      </c>
      <c r="B137" s="17" t="s">
        <v>29</v>
      </c>
      <c r="C137" s="8">
        <v>42661</v>
      </c>
      <c r="D137" s="9">
        <v>2025377.46875</v>
      </c>
      <c r="E137" s="9">
        <v>6586.851318359375</v>
      </c>
      <c r="F137" s="9">
        <v>52.402934074401855</v>
      </c>
      <c r="G137" s="9" t="s">
        <v>30</v>
      </c>
      <c r="H137" s="9" t="s">
        <v>30</v>
      </c>
      <c r="I137" s="9" t="s">
        <v>30</v>
      </c>
      <c r="K137" s="9">
        <v>160.82417297363281</v>
      </c>
      <c r="L137" s="9">
        <v>23.119226932525635</v>
      </c>
      <c r="M137" s="9" t="s">
        <v>30</v>
      </c>
      <c r="N137" s="9" t="s">
        <v>30</v>
      </c>
      <c r="O137" s="18">
        <v>17.649999999999999</v>
      </c>
      <c r="P137" s="7">
        <v>315</v>
      </c>
      <c r="Q137" s="18">
        <v>8.18</v>
      </c>
      <c r="R137" s="18">
        <v>7.43</v>
      </c>
      <c r="S137" s="7" t="s">
        <v>33</v>
      </c>
      <c r="T137" s="11">
        <v>1.48</v>
      </c>
      <c r="U137" s="12">
        <f t="shared" si="4"/>
        <v>366.44311697678609</v>
      </c>
      <c r="V137" s="13">
        <v>477.26666666666665</v>
      </c>
      <c r="W137" s="14">
        <f t="shared" si="5"/>
        <v>2.6787611033621528</v>
      </c>
      <c r="X137" s="9" t="s">
        <v>97</v>
      </c>
      <c r="Y137" s="9">
        <v>4106.403923034668</v>
      </c>
    </row>
    <row r="138" spans="1:28" x14ac:dyDescent="0.35">
      <c r="A138" s="7" t="s">
        <v>181</v>
      </c>
      <c r="B138" s="17" t="s">
        <v>53</v>
      </c>
      <c r="C138" s="8">
        <v>42661</v>
      </c>
      <c r="D138" s="9">
        <v>1598264.59375</v>
      </c>
      <c r="E138" s="9">
        <v>1377.1116180419922</v>
      </c>
      <c r="F138" s="9">
        <v>271.30544281005859</v>
      </c>
      <c r="G138" s="9">
        <v>209.4998893737793</v>
      </c>
      <c r="H138" s="9">
        <v>16.909851551055908</v>
      </c>
      <c r="I138" s="9" t="s">
        <v>30</v>
      </c>
      <c r="K138" s="9">
        <v>747.271484375</v>
      </c>
      <c r="L138" s="9">
        <v>219.03149795532227</v>
      </c>
      <c r="M138" s="9">
        <v>126.10324096679688</v>
      </c>
      <c r="N138" s="9">
        <v>496.59091949462891</v>
      </c>
      <c r="O138" s="7">
        <v>18.100000000000001</v>
      </c>
      <c r="P138" s="7">
        <v>169.7</v>
      </c>
      <c r="Q138" s="7">
        <v>6.44</v>
      </c>
      <c r="R138" s="7">
        <v>7.38</v>
      </c>
      <c r="S138" s="7">
        <v>3.86</v>
      </c>
      <c r="T138" s="11">
        <v>2.1</v>
      </c>
      <c r="U138" s="12">
        <f t="shared" si="4"/>
        <v>195.45962382372926</v>
      </c>
      <c r="V138" s="13">
        <v>1068.7333333333333</v>
      </c>
      <c r="W138" s="14">
        <f t="shared" si="5"/>
        <v>3.0288693550599213</v>
      </c>
      <c r="X138" s="9" t="s">
        <v>97</v>
      </c>
      <c r="Y138" s="9">
        <v>8372.5044250488281</v>
      </c>
    </row>
    <row r="139" spans="1:28" x14ac:dyDescent="0.35">
      <c r="A139" s="7" t="s">
        <v>182</v>
      </c>
      <c r="B139" s="17" t="s">
        <v>29</v>
      </c>
      <c r="C139" s="8">
        <v>42668</v>
      </c>
      <c r="D139" s="9">
        <v>694370.25</v>
      </c>
      <c r="E139" s="9">
        <v>1106.954833984375</v>
      </c>
      <c r="F139" s="9">
        <v>18.944166501363117</v>
      </c>
      <c r="G139" s="9" t="s">
        <v>30</v>
      </c>
      <c r="H139" s="9" t="s">
        <v>30</v>
      </c>
      <c r="I139" s="9" t="s">
        <v>30</v>
      </c>
      <c r="K139" s="9">
        <v>37.504929065704346</v>
      </c>
      <c r="L139" s="9">
        <v>22.580564975738525</v>
      </c>
      <c r="M139" s="9" t="s">
        <v>30</v>
      </c>
      <c r="N139" s="9" t="s">
        <v>30</v>
      </c>
      <c r="O139" s="7">
        <v>13.2</v>
      </c>
      <c r="P139" s="7">
        <v>260.89999999999998</v>
      </c>
      <c r="Q139" s="7">
        <v>8.7200000000000006</v>
      </c>
      <c r="R139" s="7">
        <v>7.55</v>
      </c>
      <c r="S139" s="7">
        <v>6.28</v>
      </c>
      <c r="T139" s="11">
        <v>1.41</v>
      </c>
      <c r="U139" s="12">
        <f t="shared" si="4"/>
        <v>336.81030698923342</v>
      </c>
      <c r="V139" s="13">
        <v>113.7</v>
      </c>
      <c r="W139" s="14">
        <f t="shared" si="5"/>
        <v>2.0557604646877348</v>
      </c>
      <c r="X139" s="9" t="s">
        <v>94</v>
      </c>
      <c r="Y139" s="9" t="s">
        <v>94</v>
      </c>
    </row>
    <row r="140" spans="1:28" x14ac:dyDescent="0.35">
      <c r="A140" s="7" t="s">
        <v>183</v>
      </c>
      <c r="B140" s="17" t="s">
        <v>35</v>
      </c>
      <c r="C140" s="8">
        <v>42668</v>
      </c>
      <c r="D140" s="9">
        <v>3230509.40625</v>
      </c>
      <c r="E140" s="9">
        <v>3430.4794921875</v>
      </c>
      <c r="F140" s="9">
        <v>21.317952871322632</v>
      </c>
      <c r="G140" s="9" t="s">
        <v>30</v>
      </c>
      <c r="H140" s="9" t="s">
        <v>30</v>
      </c>
      <c r="I140" s="9" t="s">
        <v>30</v>
      </c>
      <c r="K140" s="9">
        <v>96.161090850830078</v>
      </c>
      <c r="L140" s="9">
        <v>57.418211936950684</v>
      </c>
      <c r="M140" s="9">
        <v>24.158834457397461</v>
      </c>
      <c r="N140" s="9" t="s">
        <v>30</v>
      </c>
      <c r="O140" s="7">
        <v>12.7</v>
      </c>
      <c r="P140" s="7">
        <v>240.2</v>
      </c>
      <c r="Q140" s="7">
        <v>8.41</v>
      </c>
      <c r="R140" s="7">
        <v>7.68</v>
      </c>
      <c r="S140" s="7" t="s">
        <v>33</v>
      </c>
      <c r="T140" s="11">
        <v>1.23</v>
      </c>
      <c r="U140" s="12">
        <f t="shared" si="4"/>
        <v>313.95819990327681</v>
      </c>
      <c r="V140" s="13">
        <v>134.29999999999998</v>
      </c>
      <c r="W140" s="14">
        <f t="shared" si="5"/>
        <v>2.1280760126687155</v>
      </c>
      <c r="X140" s="9">
        <v>204544.04296875</v>
      </c>
      <c r="Y140" s="9">
        <v>22430.577087402344</v>
      </c>
    </row>
    <row r="141" spans="1:28" x14ac:dyDescent="0.35">
      <c r="A141" s="7" t="s">
        <v>184</v>
      </c>
      <c r="B141" s="17" t="s">
        <v>37</v>
      </c>
      <c r="C141" s="8">
        <v>42668</v>
      </c>
      <c r="D141" s="9">
        <v>498320.8828125</v>
      </c>
      <c r="E141" s="9">
        <v>344.63863372802734</v>
      </c>
      <c r="F141" s="9">
        <v>17.845199584960938</v>
      </c>
      <c r="G141" s="9" t="s">
        <v>30</v>
      </c>
      <c r="H141" s="9" t="s">
        <v>30</v>
      </c>
      <c r="I141" s="9" t="s">
        <v>30</v>
      </c>
      <c r="K141" s="9">
        <v>70.210004806518555</v>
      </c>
      <c r="L141" s="9">
        <v>47.873404026031494</v>
      </c>
      <c r="M141" s="9" t="s">
        <v>30</v>
      </c>
      <c r="N141" s="9">
        <v>163.12883758544922</v>
      </c>
      <c r="O141" s="7">
        <v>13.4</v>
      </c>
      <c r="P141" s="7">
        <v>132.9</v>
      </c>
      <c r="Q141" s="7">
        <v>8.57</v>
      </c>
      <c r="R141" s="7">
        <v>7.4</v>
      </c>
      <c r="S141" s="7">
        <v>3.27</v>
      </c>
      <c r="T141" s="11">
        <v>0.79</v>
      </c>
      <c r="U141" s="12">
        <f t="shared" si="4"/>
        <v>170.72606751965469</v>
      </c>
      <c r="V141" s="13">
        <v>79.5</v>
      </c>
      <c r="W141" s="14">
        <f t="shared" si="5"/>
        <v>1.9003671286564703</v>
      </c>
      <c r="X141" s="9">
        <v>73278.40576171875</v>
      </c>
      <c r="Y141" s="9">
        <v>52825.286865234375</v>
      </c>
    </row>
    <row r="142" spans="1:28" x14ac:dyDescent="0.35">
      <c r="A142" s="7" t="s">
        <v>185</v>
      </c>
      <c r="B142" s="17" t="s">
        <v>39</v>
      </c>
      <c r="C142" s="8">
        <v>42668</v>
      </c>
      <c r="D142" s="9">
        <v>5462622.4375</v>
      </c>
      <c r="E142" s="9">
        <v>7985.3719482421875</v>
      </c>
      <c r="F142" s="9">
        <v>26.93455982208252</v>
      </c>
      <c r="G142" s="9" t="s">
        <v>30</v>
      </c>
      <c r="H142" s="9" t="s">
        <v>30</v>
      </c>
      <c r="I142" s="9" t="s">
        <v>30</v>
      </c>
      <c r="K142" s="9">
        <v>304.43500900268555</v>
      </c>
      <c r="L142" s="9">
        <v>132.5546932220459</v>
      </c>
      <c r="M142" s="9">
        <v>26.537674903869629</v>
      </c>
      <c r="N142" s="9" t="s">
        <v>30</v>
      </c>
      <c r="O142" s="7">
        <v>14.7</v>
      </c>
      <c r="P142" s="7">
        <v>248.3</v>
      </c>
      <c r="Q142" s="7">
        <v>9.07</v>
      </c>
      <c r="R142" s="7">
        <v>7.63</v>
      </c>
      <c r="S142" s="7" t="s">
        <v>33</v>
      </c>
      <c r="T142" s="11">
        <v>2.85</v>
      </c>
      <c r="U142" s="12">
        <f t="shared" si="4"/>
        <v>309.11150671629719</v>
      </c>
      <c r="V142" s="13">
        <v>124.55</v>
      </c>
      <c r="W142" s="14">
        <f t="shared" si="5"/>
        <v>2.0953437318725254</v>
      </c>
      <c r="X142" s="9">
        <v>43228.555297851563</v>
      </c>
      <c r="Y142" s="9">
        <v>88098.565673828125</v>
      </c>
    </row>
    <row r="143" spans="1:28" x14ac:dyDescent="0.35">
      <c r="A143" s="7" t="s">
        <v>186</v>
      </c>
      <c r="B143" s="17" t="s">
        <v>41</v>
      </c>
      <c r="C143" s="8">
        <v>42668</v>
      </c>
      <c r="D143" s="9">
        <v>2168190.84375</v>
      </c>
      <c r="E143" s="9">
        <v>1580.58935546875</v>
      </c>
      <c r="F143" s="9">
        <v>27.406345129013062</v>
      </c>
      <c r="G143" s="9" t="s">
        <v>30</v>
      </c>
      <c r="H143" s="9" t="s">
        <v>30</v>
      </c>
      <c r="I143" s="9" t="s">
        <v>30</v>
      </c>
      <c r="K143" s="9">
        <v>162.98340702056885</v>
      </c>
      <c r="L143" s="9">
        <v>80.105181217193604</v>
      </c>
      <c r="M143" s="9" t="s">
        <v>30</v>
      </c>
      <c r="N143" s="9" t="s">
        <v>30</v>
      </c>
      <c r="O143" s="7">
        <v>14</v>
      </c>
      <c r="P143" s="7">
        <v>226.7</v>
      </c>
      <c r="Q143" s="7">
        <v>9.6</v>
      </c>
      <c r="R143" s="7">
        <v>7.45</v>
      </c>
      <c r="S143" s="7">
        <v>7.81</v>
      </c>
      <c r="T143" s="11">
        <v>2.2200000000000002</v>
      </c>
      <c r="U143" s="12">
        <f t="shared" si="4"/>
        <v>286.99835422205336</v>
      </c>
      <c r="V143" s="13">
        <v>118.9</v>
      </c>
      <c r="W143" s="14">
        <f t="shared" si="5"/>
        <v>2.0751818546186915</v>
      </c>
      <c r="X143" s="9">
        <v>1297443.5546875</v>
      </c>
      <c r="Y143" s="9">
        <v>230296.2158203125</v>
      </c>
    </row>
    <row r="144" spans="1:28" x14ac:dyDescent="0.35">
      <c r="A144" s="7" t="s">
        <v>187</v>
      </c>
      <c r="B144" s="17" t="s">
        <v>43</v>
      </c>
      <c r="C144" s="8">
        <v>42668</v>
      </c>
      <c r="D144" s="9">
        <v>6354262.125</v>
      </c>
      <c r="E144" s="9">
        <v>5577.2952270507813</v>
      </c>
      <c r="F144" s="9">
        <v>66.788335800170898</v>
      </c>
      <c r="G144" s="9">
        <v>373.50347900390625</v>
      </c>
      <c r="H144" s="9" t="s">
        <v>30</v>
      </c>
      <c r="I144" s="9" t="s">
        <v>30</v>
      </c>
      <c r="K144" s="9">
        <v>877.72108459472656</v>
      </c>
      <c r="L144" s="9">
        <v>870.26960754394531</v>
      </c>
      <c r="M144" s="9">
        <v>657.57861328125</v>
      </c>
      <c r="N144" s="9">
        <v>7816.075439453125</v>
      </c>
      <c r="O144" s="7">
        <v>14.9</v>
      </c>
      <c r="P144" s="7">
        <v>190.5</v>
      </c>
      <c r="Q144" s="7">
        <v>7.28</v>
      </c>
      <c r="R144" s="7">
        <v>7.47</v>
      </c>
      <c r="S144" s="7">
        <v>2.08</v>
      </c>
      <c r="T144" s="11">
        <v>4.3</v>
      </c>
      <c r="U144" s="12">
        <f t="shared" si="4"/>
        <v>236.03315615358881</v>
      </c>
      <c r="V144" s="13">
        <v>129.4</v>
      </c>
      <c r="W144" s="14">
        <f t="shared" si="5"/>
        <v>2.1119342763326814</v>
      </c>
      <c r="X144" s="9">
        <v>126792.10408528645</v>
      </c>
      <c r="Y144" s="9">
        <v>91885.296630859375</v>
      </c>
    </row>
    <row r="145" spans="1:28" x14ac:dyDescent="0.35">
      <c r="A145" s="7" t="s">
        <v>188</v>
      </c>
      <c r="B145" s="17" t="s">
        <v>45</v>
      </c>
      <c r="C145" s="8">
        <v>42668</v>
      </c>
      <c r="D145" s="9">
        <v>6001905.375</v>
      </c>
      <c r="E145" s="9">
        <v>28510.97216796875</v>
      </c>
      <c r="F145" s="9">
        <v>540.15251159667969</v>
      </c>
      <c r="G145" s="9">
        <v>2211.3453979492188</v>
      </c>
      <c r="H145" s="9">
        <v>18.759036540985107</v>
      </c>
      <c r="I145" s="9">
        <v>28.965436458587646</v>
      </c>
      <c r="K145" s="9">
        <v>16163.611572265625</v>
      </c>
      <c r="L145" s="9">
        <v>7123.082763671875</v>
      </c>
      <c r="M145" s="9">
        <v>879.72578430175781</v>
      </c>
      <c r="N145" s="9">
        <v>3379.5755004882813</v>
      </c>
      <c r="O145" s="7">
        <v>18.2</v>
      </c>
      <c r="P145" s="7">
        <v>220.9</v>
      </c>
      <c r="Q145" s="7">
        <v>8.59</v>
      </c>
      <c r="R145" s="7">
        <v>7.61</v>
      </c>
      <c r="S145" s="7" t="s">
        <v>33</v>
      </c>
      <c r="T145" s="11">
        <v>1.36</v>
      </c>
      <c r="U145" s="12">
        <f t="shared" si="4"/>
        <v>253.87302900749322</v>
      </c>
      <c r="V145" s="13">
        <v>1318</v>
      </c>
      <c r="W145" s="14">
        <f t="shared" si="5"/>
        <v>3.1199154102579909</v>
      </c>
      <c r="X145" s="9">
        <v>865124.51171875</v>
      </c>
      <c r="Y145" s="9">
        <v>120184.1796875</v>
      </c>
    </row>
    <row r="146" spans="1:28" x14ac:dyDescent="0.35">
      <c r="A146" s="7" t="s">
        <v>189</v>
      </c>
      <c r="B146" s="17" t="s">
        <v>47</v>
      </c>
      <c r="C146" s="8">
        <v>42668</v>
      </c>
      <c r="D146" s="9">
        <v>10364835</v>
      </c>
      <c r="E146" s="9">
        <v>15988.19580078125</v>
      </c>
      <c r="F146" s="9">
        <v>60.597027778625488</v>
      </c>
      <c r="G146" s="9" t="s">
        <v>30</v>
      </c>
      <c r="H146" s="9" t="s">
        <v>30</v>
      </c>
      <c r="I146" s="9" t="s">
        <v>30</v>
      </c>
      <c r="K146" s="9">
        <v>341.7196044921875</v>
      </c>
      <c r="L146" s="9">
        <v>376.77849578857422</v>
      </c>
      <c r="M146" s="9">
        <v>73.777443885803223</v>
      </c>
      <c r="N146" s="9" t="s">
        <v>30</v>
      </c>
      <c r="O146" s="7">
        <v>13.6</v>
      </c>
      <c r="P146" s="7">
        <v>520</v>
      </c>
      <c r="Q146" s="7">
        <v>6.96</v>
      </c>
      <c r="R146" s="7">
        <v>7.69</v>
      </c>
      <c r="S146" s="7" t="s">
        <v>33</v>
      </c>
      <c r="T146" s="11">
        <v>1.74</v>
      </c>
      <c r="U146" s="12">
        <f t="shared" si="4"/>
        <v>664.74062332216909</v>
      </c>
      <c r="V146" s="13">
        <v>286.45000000000005</v>
      </c>
      <c r="W146" s="14">
        <f t="shared" si="5"/>
        <v>2.4570488265856314</v>
      </c>
      <c r="X146" s="9">
        <v>193754.638671875</v>
      </c>
      <c r="Y146" s="9">
        <v>44117.202758789063</v>
      </c>
    </row>
    <row r="147" spans="1:28" x14ac:dyDescent="0.35">
      <c r="A147" s="7" t="s">
        <v>190</v>
      </c>
      <c r="B147" s="17" t="s">
        <v>49</v>
      </c>
      <c r="C147" s="8">
        <v>42668</v>
      </c>
      <c r="D147" s="9">
        <v>1121038.4375</v>
      </c>
      <c r="E147" s="9">
        <v>1205.0220489501953</v>
      </c>
      <c r="F147" s="9">
        <v>126.8090934753418</v>
      </c>
      <c r="G147" s="9">
        <v>290.63224029541016</v>
      </c>
      <c r="H147" s="9" t="s">
        <v>30</v>
      </c>
      <c r="I147" s="9">
        <v>12.987069129943848</v>
      </c>
      <c r="K147" s="9">
        <v>477.66571807861328</v>
      </c>
      <c r="L147" s="9">
        <v>695.56395721435547</v>
      </c>
      <c r="M147" s="9">
        <v>324.17428588867188</v>
      </c>
      <c r="N147" s="9">
        <v>698.50532531738281</v>
      </c>
      <c r="O147" s="7">
        <v>18.399999999999999</v>
      </c>
      <c r="P147" s="7">
        <v>323.39999999999998</v>
      </c>
      <c r="Q147" s="7">
        <v>6.2</v>
      </c>
      <c r="R147" s="7">
        <v>6.89</v>
      </c>
      <c r="S147" s="7" t="s">
        <v>33</v>
      </c>
      <c r="T147" s="11">
        <v>1.03</v>
      </c>
      <c r="U147" s="12">
        <f t="shared" si="4"/>
        <v>370.04828706776209</v>
      </c>
      <c r="V147" s="13">
        <v>1561.85</v>
      </c>
      <c r="W147" s="14">
        <f t="shared" si="5"/>
        <v>3.1936393219225829</v>
      </c>
      <c r="X147" s="9">
        <v>6290.1618957519531</v>
      </c>
      <c r="Y147" s="9">
        <v>5958.4152221679688</v>
      </c>
    </row>
    <row r="148" spans="1:28" x14ac:dyDescent="0.35">
      <c r="A148" s="7" t="s">
        <v>191</v>
      </c>
      <c r="B148" s="17" t="s">
        <v>51</v>
      </c>
      <c r="C148" s="8">
        <v>42668</v>
      </c>
      <c r="D148" s="9">
        <v>14135618</v>
      </c>
      <c r="E148" s="9">
        <v>85651.431640625</v>
      </c>
      <c r="F148" s="9">
        <v>1519.0277252197266</v>
      </c>
      <c r="G148" s="9">
        <v>5842.371337890625</v>
      </c>
      <c r="H148" s="9">
        <v>110.25291633605957</v>
      </c>
      <c r="I148" s="9">
        <v>663.95687866210938</v>
      </c>
      <c r="K148" s="9">
        <v>59060.46044921875</v>
      </c>
      <c r="L148" s="9" t="s">
        <v>30</v>
      </c>
      <c r="M148" s="9">
        <v>7277.1744384765625</v>
      </c>
      <c r="N148" s="9">
        <v>39202.9150390625</v>
      </c>
      <c r="O148" s="7">
        <v>20.5</v>
      </c>
      <c r="P148" s="7">
        <v>253.9</v>
      </c>
      <c r="Q148" s="7">
        <v>5</v>
      </c>
      <c r="R148" s="7">
        <v>7.06</v>
      </c>
      <c r="S148" s="7">
        <v>1.21</v>
      </c>
      <c r="T148" s="11">
        <v>1.76</v>
      </c>
      <c r="U148" s="12">
        <f t="shared" si="4"/>
        <v>277.77473879984683</v>
      </c>
      <c r="V148" s="13">
        <v>6364.666666666667</v>
      </c>
      <c r="W148" s="14">
        <f t="shared" si="5"/>
        <v>3.8037756635092217</v>
      </c>
      <c r="X148" s="9">
        <v>49566.830444335938</v>
      </c>
      <c r="Y148" s="9">
        <v>31115.777587890625</v>
      </c>
    </row>
    <row r="149" spans="1:28" x14ac:dyDescent="0.35">
      <c r="A149" s="7" t="s">
        <v>192</v>
      </c>
      <c r="B149" s="17" t="s">
        <v>53</v>
      </c>
      <c r="C149" s="8">
        <v>42668</v>
      </c>
      <c r="D149" s="9">
        <v>233174.12109375</v>
      </c>
      <c r="E149" s="9">
        <v>232.81013488769531</v>
      </c>
      <c r="F149" s="9">
        <v>540.89377593994141</v>
      </c>
      <c r="G149" s="9">
        <v>34.238179683685303</v>
      </c>
      <c r="H149" s="9">
        <v>94.187798500061035</v>
      </c>
      <c r="I149" s="9" t="s">
        <v>30</v>
      </c>
      <c r="K149" s="9">
        <v>154.95834922790527</v>
      </c>
      <c r="L149" s="9" t="s">
        <v>30</v>
      </c>
      <c r="M149" s="9">
        <v>58.921180725097656</v>
      </c>
      <c r="N149" s="9">
        <v>150.85986137390137</v>
      </c>
      <c r="O149" s="7">
        <v>15.1</v>
      </c>
      <c r="P149" s="7">
        <v>161.69999999999999</v>
      </c>
      <c r="Q149" s="7">
        <v>7.86</v>
      </c>
      <c r="R149" s="7">
        <v>7.37</v>
      </c>
      <c r="S149" s="7">
        <v>3.85</v>
      </c>
      <c r="T149" s="11">
        <v>1.94</v>
      </c>
      <c r="U149" s="12">
        <f t="shared" si="4"/>
        <v>199.40560604752685</v>
      </c>
      <c r="V149" s="13">
        <v>1182.7333333333333</v>
      </c>
      <c r="W149" s="14">
        <f t="shared" si="5"/>
        <v>3.0728868368369722</v>
      </c>
      <c r="X149" s="9">
        <v>1299.6558030446372</v>
      </c>
      <c r="Y149" s="9">
        <v>2964.3692016601563</v>
      </c>
    </row>
    <row r="150" spans="1:28" x14ac:dyDescent="0.35">
      <c r="A150" s="7" t="s">
        <v>193</v>
      </c>
      <c r="B150" s="17" t="s">
        <v>29</v>
      </c>
      <c r="C150" s="8">
        <v>42681</v>
      </c>
      <c r="D150" s="9">
        <v>4827343.3125</v>
      </c>
      <c r="E150" s="9">
        <v>3575.6075439453125</v>
      </c>
      <c r="F150" s="9">
        <v>28.023308277130127</v>
      </c>
      <c r="G150" s="9" t="s">
        <v>30</v>
      </c>
      <c r="H150" s="9" t="s">
        <v>30</v>
      </c>
      <c r="I150" s="9" t="s">
        <v>30</v>
      </c>
      <c r="K150" s="9">
        <v>154.50806427001953</v>
      </c>
      <c r="L150" s="9">
        <v>54.865385055541992</v>
      </c>
      <c r="M150" s="9">
        <v>17.233593304951984</v>
      </c>
      <c r="N150" s="9" t="s">
        <v>30</v>
      </c>
      <c r="O150" s="7">
        <v>12.8</v>
      </c>
      <c r="P150" s="7">
        <v>247.7</v>
      </c>
      <c r="Q150" s="7">
        <v>9.09</v>
      </c>
      <c r="R150" s="7">
        <v>7.55</v>
      </c>
      <c r="S150" s="7">
        <v>6.2</v>
      </c>
      <c r="T150" s="11">
        <v>1.75</v>
      </c>
      <c r="U150" s="12">
        <f t="shared" si="4"/>
        <v>322.95496623119243</v>
      </c>
      <c r="V150" s="13">
        <v>127.53333333333332</v>
      </c>
      <c r="W150" s="14">
        <f t="shared" si="5"/>
        <v>2.1056237109716145</v>
      </c>
      <c r="X150" s="9" t="s">
        <v>97</v>
      </c>
      <c r="Y150" s="9">
        <v>11709.042358398438</v>
      </c>
      <c r="Z150" s="7">
        <v>0.02</v>
      </c>
      <c r="AA150" s="7">
        <v>0.04</v>
      </c>
      <c r="AB150" s="7">
        <v>0.5</v>
      </c>
    </row>
    <row r="151" spans="1:28" x14ac:dyDescent="0.35">
      <c r="A151" s="7" t="s">
        <v>194</v>
      </c>
      <c r="B151" s="17" t="s">
        <v>35</v>
      </c>
      <c r="C151" s="8">
        <v>42681</v>
      </c>
      <c r="D151" s="9">
        <v>3424461.125</v>
      </c>
      <c r="E151" s="9">
        <v>2773.2435302734375</v>
      </c>
      <c r="F151" s="9">
        <v>50.405214309692383</v>
      </c>
      <c r="G151" s="9" t="s">
        <v>30</v>
      </c>
      <c r="H151" s="9" t="s">
        <v>30</v>
      </c>
      <c r="I151" s="9" t="s">
        <v>30</v>
      </c>
      <c r="K151" s="9">
        <v>140.6301212310791</v>
      </c>
      <c r="L151" s="9">
        <v>71.325554847717285</v>
      </c>
      <c r="M151" s="9" t="s">
        <v>30</v>
      </c>
      <c r="N151" s="9">
        <v>18.18575890858968</v>
      </c>
      <c r="O151" s="7">
        <v>12.4</v>
      </c>
      <c r="P151" s="7">
        <v>245.2</v>
      </c>
      <c r="Q151" s="7">
        <v>8.93</v>
      </c>
      <c r="R151" s="7">
        <v>7.48</v>
      </c>
      <c r="S151" s="7" t="s">
        <v>33</v>
      </c>
      <c r="T151" s="11">
        <v>1.38</v>
      </c>
      <c r="U151" s="12">
        <f t="shared" si="4"/>
        <v>322.91200252851161</v>
      </c>
      <c r="V151" s="13">
        <v>221.86666666666667</v>
      </c>
      <c r="W151" s="14">
        <f t="shared" si="5"/>
        <v>2.3460920585630052</v>
      </c>
      <c r="X151" s="7" t="s">
        <v>97</v>
      </c>
      <c r="Y151" s="9">
        <v>88179.57763671875</v>
      </c>
      <c r="Z151" s="7">
        <v>0.74000000000000021</v>
      </c>
      <c r="AA151" s="7">
        <v>0.74000000000000021</v>
      </c>
      <c r="AB151" s="7">
        <v>0.74000000000000021</v>
      </c>
    </row>
    <row r="152" spans="1:28" x14ac:dyDescent="0.35">
      <c r="A152" s="7" t="s">
        <v>195</v>
      </c>
      <c r="B152" s="17" t="s">
        <v>37</v>
      </c>
      <c r="C152" s="8">
        <v>42681</v>
      </c>
      <c r="D152" s="9">
        <v>4829949.5625</v>
      </c>
      <c r="E152" s="9">
        <v>8001.829345703125</v>
      </c>
      <c r="F152" s="9">
        <v>139.58889579772949</v>
      </c>
      <c r="G152" s="9">
        <v>114.09140872955322</v>
      </c>
      <c r="H152" s="9" t="s">
        <v>30</v>
      </c>
      <c r="I152" s="9">
        <v>13.846133232116699</v>
      </c>
      <c r="K152" s="9">
        <v>1570.9689483642578</v>
      </c>
      <c r="L152" s="9">
        <v>1887.7619323730469</v>
      </c>
      <c r="M152" s="9">
        <v>193.40548324584961</v>
      </c>
      <c r="N152" s="9">
        <v>482.89798355102539</v>
      </c>
      <c r="O152" s="7">
        <v>13.4</v>
      </c>
      <c r="P152" s="7">
        <v>143.69999999999999</v>
      </c>
      <c r="Q152" s="7">
        <v>8.7799999999999994</v>
      </c>
      <c r="R152" s="7">
        <v>7.29</v>
      </c>
      <c r="S152" s="7">
        <v>3.22</v>
      </c>
      <c r="T152" s="11">
        <v>1.29</v>
      </c>
      <c r="U152" s="12">
        <f t="shared" si="4"/>
        <v>184.59996916910742</v>
      </c>
      <c r="V152" s="13">
        <v>1212.2666666666667</v>
      </c>
      <c r="W152" s="14">
        <f t="shared" si="5"/>
        <v>3.0835981636612333</v>
      </c>
      <c r="X152" s="9" t="s">
        <v>97</v>
      </c>
      <c r="Y152" s="9">
        <v>12544.020080566406</v>
      </c>
      <c r="Z152" s="7">
        <v>0</v>
      </c>
      <c r="AA152" s="7">
        <v>0</v>
      </c>
      <c r="AB152" s="7">
        <v>0</v>
      </c>
    </row>
    <row r="153" spans="1:28" x14ac:dyDescent="0.35">
      <c r="A153" s="7" t="s">
        <v>196</v>
      </c>
      <c r="B153" s="17" t="s">
        <v>39</v>
      </c>
      <c r="C153" s="8">
        <v>42681</v>
      </c>
      <c r="D153" s="9">
        <v>2657512.5625</v>
      </c>
      <c r="E153" s="9">
        <v>20453.59814453125</v>
      </c>
      <c r="F153" s="9">
        <v>45.89915132522583</v>
      </c>
      <c r="G153" s="9" t="s">
        <v>30</v>
      </c>
      <c r="H153" s="9" t="s">
        <v>30</v>
      </c>
      <c r="I153" s="9" t="s">
        <v>30</v>
      </c>
      <c r="K153" s="9">
        <v>174.80577659606934</v>
      </c>
      <c r="L153" s="9">
        <v>73.972475051879883</v>
      </c>
      <c r="M153" s="9" t="s">
        <v>30</v>
      </c>
      <c r="N153" s="9" t="s">
        <v>30</v>
      </c>
      <c r="O153" s="7">
        <v>14.3</v>
      </c>
      <c r="P153" s="7">
        <v>250</v>
      </c>
      <c r="Q153" s="7">
        <v>10.92</v>
      </c>
      <c r="R153" s="7">
        <v>7.64</v>
      </c>
      <c r="S153" s="7" t="s">
        <v>33</v>
      </c>
      <c r="T153" s="11">
        <v>2.4300000000000002</v>
      </c>
      <c r="U153" s="12">
        <f t="shared" si="4"/>
        <v>314.21640712391434</v>
      </c>
      <c r="V153" s="13">
        <v>296.59999999999997</v>
      </c>
      <c r="W153" s="14">
        <f t="shared" si="5"/>
        <v>2.472171146692363</v>
      </c>
      <c r="X153" s="9" t="s">
        <v>97</v>
      </c>
      <c r="Y153" s="9">
        <v>34311.395263671875</v>
      </c>
      <c r="Z153" s="7">
        <v>0</v>
      </c>
      <c r="AA153" s="7">
        <v>0</v>
      </c>
      <c r="AB153" s="7">
        <v>0</v>
      </c>
    </row>
    <row r="154" spans="1:28" x14ac:dyDescent="0.35">
      <c r="A154" s="7" t="s">
        <v>197</v>
      </c>
      <c r="B154" s="17" t="s">
        <v>41</v>
      </c>
      <c r="C154" s="8">
        <v>42681</v>
      </c>
      <c r="D154" s="9">
        <v>1618534.96875</v>
      </c>
      <c r="E154" s="9">
        <v>4519.912109375</v>
      </c>
      <c r="F154" s="9">
        <v>27.204082250595093</v>
      </c>
      <c r="G154" s="9">
        <v>35.002579371134438</v>
      </c>
      <c r="H154" s="9" t="s">
        <v>30</v>
      </c>
      <c r="I154" s="9" t="s">
        <v>30</v>
      </c>
      <c r="K154" s="9">
        <v>351.49702453613281</v>
      </c>
      <c r="L154" s="9">
        <v>107.41388702392578</v>
      </c>
      <c r="M154" s="9">
        <v>33.20527458190918</v>
      </c>
      <c r="N154" s="9">
        <v>72.179856777191162</v>
      </c>
      <c r="O154" s="7">
        <v>14.1</v>
      </c>
      <c r="P154" s="7">
        <v>226.6</v>
      </c>
      <c r="Q154" s="7">
        <v>8.2200000000000006</v>
      </c>
      <c r="R154" s="7">
        <v>7.41</v>
      </c>
      <c r="S154" s="7">
        <v>7.83</v>
      </c>
      <c r="T154" s="11">
        <v>2.89</v>
      </c>
      <c r="U154" s="12">
        <f t="shared" si="4"/>
        <v>286.17976534774755</v>
      </c>
      <c r="V154" s="13">
        <v>165.53333333333333</v>
      </c>
      <c r="W154" s="14">
        <f t="shared" si="5"/>
        <v>2.2188854604988832</v>
      </c>
      <c r="X154" s="7" t="s">
        <v>97</v>
      </c>
      <c r="Y154" s="9">
        <v>9078.3935546875</v>
      </c>
      <c r="Z154" s="7">
        <v>6.0000000000000005E-2</v>
      </c>
      <c r="AA154" s="7">
        <v>0.15000000000000002</v>
      </c>
      <c r="AB154" s="7">
        <v>0.15000000000000002</v>
      </c>
    </row>
    <row r="155" spans="1:28" x14ac:dyDescent="0.35">
      <c r="A155" s="7" t="s">
        <v>198</v>
      </c>
      <c r="B155" s="17" t="s">
        <v>43</v>
      </c>
      <c r="C155" s="8">
        <v>42681</v>
      </c>
      <c r="D155" s="9">
        <v>1757289.65625</v>
      </c>
      <c r="E155" s="9">
        <v>11012.010009765625</v>
      </c>
      <c r="F155" s="9">
        <v>39.288064956665039</v>
      </c>
      <c r="G155" s="9" t="s">
        <v>30</v>
      </c>
      <c r="H155" s="9" t="s">
        <v>30</v>
      </c>
      <c r="I155" s="9" t="s">
        <v>30</v>
      </c>
      <c r="K155" s="9">
        <v>1474.0702514648438</v>
      </c>
      <c r="L155" s="9">
        <v>249.7861328125</v>
      </c>
      <c r="M155" s="9">
        <v>66.798005104064941</v>
      </c>
      <c r="N155" s="9">
        <v>86.878802299499512</v>
      </c>
      <c r="O155" s="7">
        <v>14.6</v>
      </c>
      <c r="P155" s="7">
        <v>174.8</v>
      </c>
      <c r="Q155" s="7">
        <v>8.26</v>
      </c>
      <c r="R155" s="7">
        <v>7.54</v>
      </c>
      <c r="S155" s="7">
        <v>2.0499999999999998</v>
      </c>
      <c r="T155" s="11">
        <v>3.02</v>
      </c>
      <c r="U155" s="12">
        <f t="shared" si="4"/>
        <v>218.12918039333132</v>
      </c>
      <c r="V155" s="13">
        <v>56.7</v>
      </c>
      <c r="W155" s="14">
        <f t="shared" si="5"/>
        <v>1.7535830588929067</v>
      </c>
      <c r="X155" s="9" t="s">
        <v>94</v>
      </c>
      <c r="Y155" s="9">
        <v>13585540.625</v>
      </c>
      <c r="Z155" s="7">
        <v>6.0000000000000005E-2</v>
      </c>
      <c r="AA155" s="7">
        <v>6.0000000000000005E-2</v>
      </c>
      <c r="AB155" s="7">
        <v>6.0000000000000005E-2</v>
      </c>
    </row>
    <row r="156" spans="1:28" x14ac:dyDescent="0.35">
      <c r="A156" s="7" t="s">
        <v>199</v>
      </c>
      <c r="B156" s="17" t="s">
        <v>45</v>
      </c>
      <c r="C156" s="8">
        <v>42681</v>
      </c>
      <c r="D156" s="9">
        <v>674210.6171875</v>
      </c>
      <c r="E156" s="9">
        <v>5892.1456298828125</v>
      </c>
      <c r="F156" s="9">
        <v>130.73477172851563</v>
      </c>
      <c r="G156" s="9">
        <v>201.76005935668945</v>
      </c>
      <c r="H156" s="9" t="s">
        <v>30</v>
      </c>
      <c r="I156" s="9">
        <v>13.494780540466309</v>
      </c>
      <c r="K156" s="9">
        <v>2491.1071166992188</v>
      </c>
      <c r="L156" s="9">
        <v>670.7421875</v>
      </c>
      <c r="M156" s="9">
        <v>174.3016357421875</v>
      </c>
      <c r="N156" s="9">
        <v>1070.5075225830078</v>
      </c>
      <c r="O156" s="7">
        <v>18</v>
      </c>
      <c r="P156" s="7">
        <v>225.1</v>
      </c>
      <c r="Q156" s="7">
        <v>9.36</v>
      </c>
      <c r="R156" s="7">
        <v>7.65</v>
      </c>
      <c r="S156" s="7" t="s">
        <v>33</v>
      </c>
      <c r="T156" s="11">
        <v>1.47</v>
      </c>
      <c r="U156" s="12">
        <f t="shared" si="4"/>
        <v>259.84070183539188</v>
      </c>
      <c r="V156" s="13">
        <v>678</v>
      </c>
      <c r="W156" s="14">
        <f t="shared" si="5"/>
        <v>2.8312296938670634</v>
      </c>
      <c r="X156" s="9" t="s">
        <v>97</v>
      </c>
      <c r="Y156" s="9" t="s">
        <v>94</v>
      </c>
    </row>
    <row r="157" spans="1:28" x14ac:dyDescent="0.35">
      <c r="A157" s="7" t="s">
        <v>200</v>
      </c>
      <c r="B157" s="17" t="s">
        <v>47</v>
      </c>
      <c r="C157" s="8">
        <v>42681</v>
      </c>
      <c r="D157" s="9">
        <v>901363.40625</v>
      </c>
      <c r="E157" s="9">
        <v>10216.41455078125</v>
      </c>
      <c r="F157" s="9" t="s">
        <v>30</v>
      </c>
      <c r="G157" s="9" t="s">
        <v>30</v>
      </c>
      <c r="H157" s="9" t="s">
        <v>30</v>
      </c>
      <c r="I157" s="9" t="s">
        <v>30</v>
      </c>
      <c r="K157" s="9">
        <v>97.206275939941406</v>
      </c>
      <c r="L157" s="9">
        <v>209.27446174621582</v>
      </c>
      <c r="M157" s="9">
        <v>19.520883083343506</v>
      </c>
      <c r="N157" s="9" t="s">
        <v>30</v>
      </c>
      <c r="O157" s="7">
        <v>12.7</v>
      </c>
      <c r="P157" s="7">
        <v>475.7</v>
      </c>
      <c r="Q157" s="7">
        <v>6.72</v>
      </c>
      <c r="R157" s="7">
        <v>7.63</v>
      </c>
      <c r="S157" s="7" t="s">
        <v>33</v>
      </c>
      <c r="T157" s="11">
        <v>1.92</v>
      </c>
      <c r="U157" s="12">
        <f t="shared" si="4"/>
        <v>621.77317108238458</v>
      </c>
      <c r="V157" s="13">
        <v>69.349999999999994</v>
      </c>
      <c r="W157" s="14">
        <f t="shared" si="5"/>
        <v>1.8410464654093037</v>
      </c>
      <c r="X157" s="9" t="s">
        <v>97</v>
      </c>
      <c r="Y157" s="9" t="s">
        <v>94</v>
      </c>
    </row>
    <row r="158" spans="1:28" x14ac:dyDescent="0.35">
      <c r="A158" s="7" t="s">
        <v>201</v>
      </c>
      <c r="B158" s="17" t="s">
        <v>49</v>
      </c>
      <c r="C158" s="8">
        <v>42681</v>
      </c>
      <c r="D158" s="9">
        <v>2465751.59375</v>
      </c>
      <c r="E158" s="9">
        <v>7029.6685791015625</v>
      </c>
      <c r="F158" s="9">
        <v>65.04207181930542</v>
      </c>
      <c r="G158" s="9">
        <v>21.381978988647461</v>
      </c>
      <c r="H158" s="9" t="s">
        <v>30</v>
      </c>
      <c r="I158" s="9" t="s">
        <v>30</v>
      </c>
      <c r="K158" s="9">
        <v>1004.3307952880859</v>
      </c>
      <c r="L158" s="9">
        <v>1939.6689453125</v>
      </c>
      <c r="M158" s="9">
        <v>25.967884063720703</v>
      </c>
      <c r="N158" s="9">
        <v>39.919924020767212</v>
      </c>
      <c r="O158" s="7">
        <v>17.8</v>
      </c>
      <c r="P158" s="7">
        <v>222.9</v>
      </c>
      <c r="Q158" s="7">
        <v>7.03</v>
      </c>
      <c r="R158" s="7">
        <v>7.1</v>
      </c>
      <c r="S158" s="7" t="s">
        <v>33</v>
      </c>
      <c r="T158" s="11">
        <v>2.15</v>
      </c>
      <c r="U158" s="12">
        <f t="shared" si="4"/>
        <v>258.44077543827103</v>
      </c>
      <c r="V158" s="13">
        <v>1081.9333333333334</v>
      </c>
      <c r="W158" s="14">
        <f t="shared" si="5"/>
        <v>3.0342005011980411</v>
      </c>
      <c r="X158" s="9" t="s">
        <v>97</v>
      </c>
      <c r="Y158" s="9">
        <v>56835.906982421875</v>
      </c>
    </row>
    <row r="159" spans="1:28" x14ac:dyDescent="0.35">
      <c r="A159" s="7" t="s">
        <v>202</v>
      </c>
      <c r="B159" s="17" t="s">
        <v>51</v>
      </c>
      <c r="C159" s="8">
        <v>42681</v>
      </c>
      <c r="D159" s="9">
        <v>3065788.65625</v>
      </c>
      <c r="E159" s="9">
        <v>122692.04296875</v>
      </c>
      <c r="F159" s="9">
        <v>351.12051391601563</v>
      </c>
      <c r="G159" s="9">
        <v>1911.161376953125</v>
      </c>
      <c r="H159" s="9">
        <v>45.136894226074219</v>
      </c>
      <c r="I159" s="9">
        <v>197.67925262451172</v>
      </c>
      <c r="K159" s="9">
        <v>34186.65966796875</v>
      </c>
      <c r="L159" s="9">
        <v>14072.43994140625</v>
      </c>
      <c r="M159" s="9">
        <v>6450.3922119140625</v>
      </c>
      <c r="N159" s="9">
        <v>35308.42138671875</v>
      </c>
      <c r="O159" s="7">
        <v>19.600000000000001</v>
      </c>
      <c r="P159" s="7">
        <v>250.2</v>
      </c>
      <c r="Q159" s="7">
        <v>4.2</v>
      </c>
      <c r="R159" s="7">
        <v>6.98</v>
      </c>
      <c r="S159" s="7">
        <v>1.08</v>
      </c>
      <c r="T159" s="11">
        <v>2.7</v>
      </c>
      <c r="U159" s="12">
        <f t="shared" si="4"/>
        <v>278.97330687063754</v>
      </c>
      <c r="V159" s="13">
        <v>5087</v>
      </c>
      <c r="W159" s="14">
        <f t="shared" si="5"/>
        <v>3.7064617376313547</v>
      </c>
      <c r="X159" s="9" t="s">
        <v>97</v>
      </c>
      <c r="Y159" s="9">
        <v>45816.461181640625</v>
      </c>
    </row>
    <row r="160" spans="1:28" x14ac:dyDescent="0.35">
      <c r="A160" s="7" t="s">
        <v>203</v>
      </c>
      <c r="B160" s="17" t="s">
        <v>53</v>
      </c>
      <c r="C160" s="8">
        <v>42681</v>
      </c>
      <c r="D160" s="9">
        <v>1160529.609375</v>
      </c>
      <c r="E160" s="9">
        <v>2290.4362487792969</v>
      </c>
      <c r="F160" s="9">
        <v>293.69686126708984</v>
      </c>
      <c r="G160" s="9">
        <v>33.811873912811279</v>
      </c>
      <c r="H160" s="9">
        <v>44.492553234100342</v>
      </c>
      <c r="I160" s="9" t="s">
        <v>30</v>
      </c>
      <c r="K160" s="9">
        <v>648.02158355712891</v>
      </c>
      <c r="L160" s="9">
        <v>54.122788429260254</v>
      </c>
      <c r="M160" s="9">
        <v>106.15982437133789</v>
      </c>
      <c r="N160" s="9">
        <v>445.55446243286133</v>
      </c>
      <c r="O160" s="7">
        <v>14.7</v>
      </c>
      <c r="P160" s="7">
        <v>152.9</v>
      </c>
      <c r="Q160" s="7">
        <v>8.15</v>
      </c>
      <c r="R160" s="7">
        <v>7.33</v>
      </c>
      <c r="S160" s="7">
        <v>3.83</v>
      </c>
      <c r="T160" s="11">
        <v>1.83</v>
      </c>
      <c r="U160" s="12">
        <f t="shared" si="4"/>
        <v>190.34695681402272</v>
      </c>
      <c r="V160" s="13">
        <v>454.04999999999995</v>
      </c>
      <c r="W160" s="14">
        <f t="shared" si="5"/>
        <v>2.6571036800122543</v>
      </c>
      <c r="X160" s="9" t="s">
        <v>97</v>
      </c>
      <c r="Y160" s="9">
        <v>20701.589965820313</v>
      </c>
    </row>
    <row r="161" spans="1:28" x14ac:dyDescent="0.35">
      <c r="A161" s="7" t="s">
        <v>204</v>
      </c>
      <c r="B161" s="17" t="s">
        <v>29</v>
      </c>
      <c r="C161" s="8">
        <v>42695</v>
      </c>
      <c r="D161" s="9">
        <v>500303.203125</v>
      </c>
      <c r="E161" s="9">
        <v>13043.728759765625</v>
      </c>
      <c r="F161" s="9" t="s">
        <v>30</v>
      </c>
      <c r="G161" s="9" t="s">
        <v>30</v>
      </c>
      <c r="H161" s="9" t="s">
        <v>30</v>
      </c>
      <c r="I161" s="9" t="s">
        <v>30</v>
      </c>
      <c r="K161" s="9">
        <v>130.34927368164063</v>
      </c>
      <c r="L161" s="9" t="s">
        <v>30</v>
      </c>
      <c r="M161" s="9" t="s">
        <v>30</v>
      </c>
      <c r="N161" s="9" t="s">
        <v>30</v>
      </c>
      <c r="O161" s="7">
        <v>6.5</v>
      </c>
      <c r="P161" s="7">
        <v>226.2</v>
      </c>
      <c r="Q161" s="7">
        <v>11.33</v>
      </c>
      <c r="R161" s="7">
        <v>7.75</v>
      </c>
      <c r="S161" s="7">
        <v>6.19</v>
      </c>
      <c r="T161" s="11">
        <v>1.3</v>
      </c>
      <c r="U161" s="12">
        <f t="shared" si="4"/>
        <v>349.80282996984459</v>
      </c>
      <c r="V161" s="13">
        <v>23.7</v>
      </c>
      <c r="W161" s="14">
        <f t="shared" si="5"/>
        <v>1.3747483460101038</v>
      </c>
      <c r="X161" s="9" t="s">
        <v>97</v>
      </c>
      <c r="Y161" s="9">
        <v>4369.8295593261719</v>
      </c>
    </row>
    <row r="162" spans="1:28" x14ac:dyDescent="0.35">
      <c r="A162" s="7" t="s">
        <v>205</v>
      </c>
      <c r="B162" s="17" t="s">
        <v>35</v>
      </c>
      <c r="C162" s="8">
        <v>42695</v>
      </c>
      <c r="D162" s="9">
        <v>854373.734375</v>
      </c>
      <c r="E162" s="9">
        <v>13504.288208007813</v>
      </c>
      <c r="F162" s="9">
        <v>11.54937219619751</v>
      </c>
      <c r="G162" s="9" t="s">
        <v>30</v>
      </c>
      <c r="H162" s="9" t="s">
        <v>30</v>
      </c>
      <c r="I162" s="9" t="s">
        <v>30</v>
      </c>
      <c r="K162" s="9">
        <v>125.51786804199219</v>
      </c>
      <c r="L162" s="9">
        <v>30.427069664001465</v>
      </c>
      <c r="M162" s="9">
        <v>17.912214279174805</v>
      </c>
      <c r="N162" s="9" t="s">
        <v>30</v>
      </c>
      <c r="O162" s="7">
        <v>6.4</v>
      </c>
      <c r="P162" s="7">
        <v>217.4</v>
      </c>
      <c r="Q162" s="7">
        <v>10.35</v>
      </c>
      <c r="R162" s="7">
        <v>7.71</v>
      </c>
      <c r="S162" s="7" t="s">
        <v>33</v>
      </c>
      <c r="T162" s="11">
        <v>1.47</v>
      </c>
      <c r="U162" s="12">
        <f t="shared" si="4"/>
        <v>337.1901851909297</v>
      </c>
      <c r="V162" s="13">
        <v>197.3</v>
      </c>
      <c r="W162" s="14">
        <f t="shared" si="5"/>
        <v>2.295127085252191</v>
      </c>
      <c r="X162" s="9" t="s">
        <v>97</v>
      </c>
      <c r="Y162" s="9">
        <v>6186.7118835449219</v>
      </c>
    </row>
    <row r="163" spans="1:28" x14ac:dyDescent="0.35">
      <c r="A163" s="7" t="s">
        <v>206</v>
      </c>
      <c r="B163" s="17" t="s">
        <v>37</v>
      </c>
      <c r="C163" s="8">
        <v>42695</v>
      </c>
      <c r="D163" s="9">
        <v>499147.4765625</v>
      </c>
      <c r="E163" s="9">
        <v>1022.4313812255859</v>
      </c>
      <c r="F163" s="9">
        <v>13.907378673553467</v>
      </c>
      <c r="G163" s="9" t="s">
        <v>30</v>
      </c>
      <c r="H163" s="9" t="s">
        <v>30</v>
      </c>
      <c r="I163" s="9" t="s">
        <v>30</v>
      </c>
      <c r="K163" s="9">
        <v>283.85273361206055</v>
      </c>
      <c r="L163" s="9">
        <v>72.527344703674316</v>
      </c>
      <c r="M163" s="9">
        <v>16.707583109537762</v>
      </c>
      <c r="N163" s="9">
        <v>66.008418401082352</v>
      </c>
      <c r="O163" s="7">
        <v>7.2</v>
      </c>
      <c r="P163" s="7">
        <v>114.5</v>
      </c>
      <c r="Q163" s="7">
        <v>10.65</v>
      </c>
      <c r="R163" s="7">
        <v>7.51</v>
      </c>
      <c r="S163" s="7">
        <v>3.22</v>
      </c>
      <c r="T163" s="11">
        <v>1.08</v>
      </c>
      <c r="U163" s="12">
        <f t="shared" si="4"/>
        <v>173.47959152752946</v>
      </c>
      <c r="V163" s="13">
        <v>104.8</v>
      </c>
      <c r="W163" s="14">
        <f t="shared" si="5"/>
        <v>2.0203612826477078</v>
      </c>
      <c r="X163" s="7" t="s">
        <v>97</v>
      </c>
      <c r="Y163" s="9">
        <v>1634.4999313354492</v>
      </c>
    </row>
    <row r="164" spans="1:28" x14ac:dyDescent="0.35">
      <c r="A164" s="7" t="s">
        <v>207</v>
      </c>
      <c r="B164" s="17" t="s">
        <v>39</v>
      </c>
      <c r="C164" s="8">
        <v>42695</v>
      </c>
      <c r="D164" s="9">
        <v>3089267.8125</v>
      </c>
      <c r="E164" s="9">
        <v>13512.31982421875</v>
      </c>
      <c r="F164" s="9">
        <v>20.054319143295288</v>
      </c>
      <c r="G164" s="9" t="s">
        <v>30</v>
      </c>
      <c r="H164" s="9" t="s">
        <v>30</v>
      </c>
      <c r="I164" s="9" t="s">
        <v>30</v>
      </c>
      <c r="K164" s="9">
        <v>259.7655029296875</v>
      </c>
      <c r="L164" s="9">
        <v>29.049516201019287</v>
      </c>
      <c r="M164" s="9" t="s">
        <v>30</v>
      </c>
      <c r="N164" s="9" t="s">
        <v>30</v>
      </c>
      <c r="O164" s="7">
        <v>8.4</v>
      </c>
      <c r="P164" s="7">
        <v>238.1</v>
      </c>
      <c r="Q164" s="7">
        <v>11.47</v>
      </c>
      <c r="R164" s="7">
        <v>7.25</v>
      </c>
      <c r="S164" s="7" t="s">
        <v>33</v>
      </c>
      <c r="T164" s="11">
        <v>1.48</v>
      </c>
      <c r="U164" s="12">
        <f t="shared" si="4"/>
        <v>348.63970480569304</v>
      </c>
      <c r="V164" s="13">
        <v>110.45</v>
      </c>
      <c r="W164" s="14">
        <f t="shared" si="5"/>
        <v>2.0431657202074538</v>
      </c>
      <c r="X164" s="9" t="s">
        <v>94</v>
      </c>
      <c r="Y164" s="9">
        <v>9327.1553039550781</v>
      </c>
      <c r="Z164" s="7">
        <v>0.02</v>
      </c>
      <c r="AA164" s="7">
        <v>0.04</v>
      </c>
      <c r="AB164" s="7">
        <v>0.5</v>
      </c>
    </row>
    <row r="165" spans="1:28" x14ac:dyDescent="0.35">
      <c r="A165" s="7" t="s">
        <v>208</v>
      </c>
      <c r="B165" s="17" t="s">
        <v>41</v>
      </c>
      <c r="C165" s="8">
        <v>42695</v>
      </c>
      <c r="D165" s="9">
        <v>1139358.71875</v>
      </c>
      <c r="E165" s="9">
        <v>3295.261962890625</v>
      </c>
      <c r="F165" s="9">
        <v>39.4762864112854</v>
      </c>
      <c r="G165" s="9">
        <v>13.586155891418457</v>
      </c>
      <c r="H165" s="9" t="s">
        <v>30</v>
      </c>
      <c r="I165" s="9" t="s">
        <v>30</v>
      </c>
      <c r="K165" s="9">
        <v>354.13225555419922</v>
      </c>
      <c r="L165" s="9">
        <v>60.992712020874023</v>
      </c>
      <c r="M165" s="9">
        <v>13.564346790313721</v>
      </c>
      <c r="N165" s="9">
        <v>56.742623647054039</v>
      </c>
      <c r="O165" s="7">
        <v>7.5</v>
      </c>
      <c r="P165" s="7">
        <v>200.8</v>
      </c>
      <c r="Q165" s="7">
        <v>9.81</v>
      </c>
      <c r="R165" s="7">
        <v>7.5</v>
      </c>
      <c r="S165" s="7">
        <v>7.84</v>
      </c>
      <c r="T165" s="11">
        <v>1.52</v>
      </c>
      <c r="U165" s="12">
        <f t="shared" si="4"/>
        <v>301.61472024033043</v>
      </c>
      <c r="V165" s="13">
        <v>291.53333333333336</v>
      </c>
      <c r="W165" s="14">
        <f t="shared" si="5"/>
        <v>2.4646882182891758</v>
      </c>
      <c r="X165" s="9">
        <v>66971.527099609375</v>
      </c>
      <c r="Y165" s="9">
        <v>81247.76611328125</v>
      </c>
      <c r="Z165" s="7">
        <v>0.74000000000000021</v>
      </c>
      <c r="AA165" s="7">
        <v>0.74000000000000021</v>
      </c>
      <c r="AB165" s="7">
        <v>0.74000000000000021</v>
      </c>
    </row>
    <row r="166" spans="1:28" x14ac:dyDescent="0.35">
      <c r="A166" s="7" t="s">
        <v>209</v>
      </c>
      <c r="B166" s="17" t="s">
        <v>43</v>
      </c>
      <c r="C166" s="8">
        <v>42695</v>
      </c>
      <c r="D166" s="9">
        <v>528770.1796875</v>
      </c>
      <c r="E166" s="9">
        <v>1835.0325927734375</v>
      </c>
      <c r="F166" s="9">
        <v>10.716611862182617</v>
      </c>
      <c r="G166" s="9" t="s">
        <v>30</v>
      </c>
      <c r="H166" s="9" t="s">
        <v>30</v>
      </c>
      <c r="I166" s="9" t="s">
        <v>30</v>
      </c>
      <c r="K166" s="9">
        <v>158.50007629394531</v>
      </c>
      <c r="L166" s="9" t="s">
        <v>30</v>
      </c>
      <c r="M166" s="9">
        <v>28.871207237243652</v>
      </c>
      <c r="N166" s="9">
        <v>35.015118281046547</v>
      </c>
      <c r="O166" s="7">
        <v>8.6999999999999993</v>
      </c>
      <c r="P166" s="7">
        <v>152.30000000000001</v>
      </c>
      <c r="Q166" s="7">
        <v>9.8800000000000008</v>
      </c>
      <c r="R166" s="7">
        <v>7.69</v>
      </c>
      <c r="S166" s="7">
        <v>2.0499999999999998</v>
      </c>
      <c r="T166" s="11">
        <v>2.25</v>
      </c>
      <c r="U166" s="12">
        <f t="shared" si="4"/>
        <v>221.15091408076438</v>
      </c>
      <c r="V166" s="13">
        <v>50.066666666666663</v>
      </c>
      <c r="W166" s="14">
        <f t="shared" si="5"/>
        <v>1.6995486779484872</v>
      </c>
      <c r="X166" s="9">
        <v>41841.812133789063</v>
      </c>
      <c r="Y166" s="9">
        <v>7322.186279296875</v>
      </c>
      <c r="Z166" s="7">
        <v>0</v>
      </c>
      <c r="AA166" s="7">
        <v>0</v>
      </c>
      <c r="AB166" s="7">
        <v>0</v>
      </c>
    </row>
    <row r="167" spans="1:28" x14ac:dyDescent="0.35">
      <c r="A167" s="7" t="s">
        <v>210</v>
      </c>
      <c r="B167" s="17" t="s">
        <v>45</v>
      </c>
      <c r="C167" s="8">
        <v>42695</v>
      </c>
      <c r="D167" s="9">
        <v>2594858.96875</v>
      </c>
      <c r="E167" s="9">
        <v>26070.56689453125</v>
      </c>
      <c r="F167" s="9">
        <v>325.916259765625</v>
      </c>
      <c r="G167" s="9">
        <v>1110.7253265380859</v>
      </c>
      <c r="H167" s="9" t="s">
        <v>30</v>
      </c>
      <c r="I167" s="9">
        <v>33.319085597991943</v>
      </c>
      <c r="K167" s="9">
        <v>8144.6116943359375</v>
      </c>
      <c r="L167" s="9">
        <v>2475.8982238769531</v>
      </c>
      <c r="M167" s="9">
        <v>1323.23193359375</v>
      </c>
      <c r="N167" s="9">
        <v>5070.1580810546875</v>
      </c>
      <c r="O167" s="7">
        <v>12.7</v>
      </c>
      <c r="P167" s="7">
        <v>206.4</v>
      </c>
      <c r="Q167" s="7">
        <v>10.25</v>
      </c>
      <c r="R167" s="7">
        <v>7.62</v>
      </c>
      <c r="S167" s="7" t="s">
        <v>33</v>
      </c>
      <c r="T167" s="11">
        <v>1.58</v>
      </c>
      <c r="U167" s="12">
        <f t="shared" si="4"/>
        <v>269.77923588691232</v>
      </c>
      <c r="V167" s="13">
        <v>1135.5</v>
      </c>
      <c r="W167" s="14">
        <f t="shared" si="5"/>
        <v>3.0551871385557541</v>
      </c>
      <c r="X167" s="9">
        <v>14172.927856445313</v>
      </c>
      <c r="Y167" s="9">
        <v>28815.72265625</v>
      </c>
      <c r="Z167" s="7">
        <v>0</v>
      </c>
      <c r="AA167" s="7">
        <v>0</v>
      </c>
      <c r="AB167" s="7">
        <v>0</v>
      </c>
    </row>
    <row r="168" spans="1:28" x14ac:dyDescent="0.35">
      <c r="A168" s="7" t="s">
        <v>211</v>
      </c>
      <c r="B168" s="17" t="s">
        <v>47</v>
      </c>
      <c r="C168" s="8">
        <v>42695</v>
      </c>
      <c r="D168" s="9">
        <v>5680422.5</v>
      </c>
      <c r="E168" s="9">
        <v>14302.331298828125</v>
      </c>
      <c r="F168" s="9">
        <v>23.322837352752686</v>
      </c>
      <c r="G168" s="9" t="s">
        <v>30</v>
      </c>
      <c r="H168" s="9" t="s">
        <v>30</v>
      </c>
      <c r="I168" s="9" t="s">
        <v>30</v>
      </c>
      <c r="K168" s="9">
        <v>1656.634765625</v>
      </c>
      <c r="L168" s="9">
        <v>1852.8891906738281</v>
      </c>
      <c r="M168" s="9" t="s">
        <v>30</v>
      </c>
      <c r="N168" s="9">
        <v>10.221144199371338</v>
      </c>
      <c r="O168" s="7">
        <v>6.5</v>
      </c>
      <c r="P168" s="7">
        <v>437.8</v>
      </c>
      <c r="Q168" s="7">
        <v>8.7200000000000006</v>
      </c>
      <c r="R168" s="7">
        <v>7.75</v>
      </c>
      <c r="S168" s="7" t="s">
        <v>33</v>
      </c>
      <c r="T168" s="11">
        <v>1.53</v>
      </c>
      <c r="U168" s="12">
        <f t="shared" si="4"/>
        <v>677.02775844738278</v>
      </c>
      <c r="V168" s="13">
        <v>380.77499999999998</v>
      </c>
      <c r="W168" s="14">
        <f t="shared" si="5"/>
        <v>2.5806684267963051</v>
      </c>
      <c r="X168" s="9">
        <v>1434.4879468282065</v>
      </c>
      <c r="Y168" s="9" t="s">
        <v>94</v>
      </c>
      <c r="Z168" s="7">
        <v>6.0000000000000005E-2</v>
      </c>
      <c r="AA168" s="7">
        <v>0.15000000000000002</v>
      </c>
      <c r="AB168" s="7">
        <v>0.15000000000000002</v>
      </c>
    </row>
    <row r="169" spans="1:28" x14ac:dyDescent="0.35">
      <c r="A169" s="7" t="s">
        <v>212</v>
      </c>
      <c r="B169" s="17" t="s">
        <v>49</v>
      </c>
      <c r="C169" s="8">
        <v>42695</v>
      </c>
      <c r="D169" s="9">
        <v>945788.921875</v>
      </c>
      <c r="E169" s="9">
        <v>10819.833740234375</v>
      </c>
      <c r="F169" s="9">
        <v>1026.8018493652344</v>
      </c>
      <c r="G169" s="9">
        <v>156.85788917541504</v>
      </c>
      <c r="H169" s="9">
        <v>252.60367202758789</v>
      </c>
      <c r="I169" s="9" t="s">
        <v>30</v>
      </c>
      <c r="K169" s="9">
        <v>3602.6051025390625</v>
      </c>
      <c r="L169" s="9">
        <v>4742.8383178710938</v>
      </c>
      <c r="M169" s="9">
        <v>264.45758438110352</v>
      </c>
      <c r="N169" s="9">
        <v>169.38909530639648</v>
      </c>
      <c r="O169" s="7">
        <v>12.2</v>
      </c>
      <c r="P169" s="7">
        <v>284</v>
      </c>
      <c r="Q169" s="7">
        <v>5.18</v>
      </c>
      <c r="R169" s="7">
        <v>6.87</v>
      </c>
      <c r="S169" s="7" t="s">
        <v>33</v>
      </c>
      <c r="T169" s="11">
        <v>0.91</v>
      </c>
      <c r="U169" s="12">
        <f t="shared" si="4"/>
        <v>375.90004235493439</v>
      </c>
      <c r="V169" s="13">
        <v>15015.5</v>
      </c>
      <c r="W169" s="14">
        <f t="shared" si="5"/>
        <v>4.1765397983149217</v>
      </c>
      <c r="X169" s="9">
        <v>4362.2600555419922</v>
      </c>
      <c r="Y169" s="9">
        <v>22088.926696777344</v>
      </c>
      <c r="Z169" s="7">
        <v>6.0000000000000005E-2</v>
      </c>
      <c r="AA169" s="7">
        <v>6.0000000000000005E-2</v>
      </c>
      <c r="AB169" s="7">
        <v>6.0000000000000005E-2</v>
      </c>
    </row>
    <row r="170" spans="1:28" x14ac:dyDescent="0.35">
      <c r="A170" s="7" t="s">
        <v>213</v>
      </c>
      <c r="B170" s="17" t="s">
        <v>51</v>
      </c>
      <c r="C170" s="8">
        <v>42695</v>
      </c>
      <c r="D170" s="9">
        <v>2573706.96875</v>
      </c>
      <c r="E170" s="9">
        <v>188905.79296875</v>
      </c>
      <c r="F170" s="9">
        <v>2767.746826171875</v>
      </c>
      <c r="G170" s="9">
        <v>6031.611653645833</v>
      </c>
      <c r="H170" s="9">
        <v>196.62302017211914</v>
      </c>
      <c r="I170" s="9">
        <v>155.77616882324219</v>
      </c>
      <c r="K170" s="9">
        <v>207972.34375</v>
      </c>
      <c r="L170" s="9">
        <v>248659.9296875</v>
      </c>
      <c r="M170" s="9">
        <v>3253.84375</v>
      </c>
      <c r="N170" s="9">
        <v>25660.80126953125</v>
      </c>
      <c r="O170" s="7">
        <v>16.399999999999999</v>
      </c>
      <c r="P170" s="7">
        <v>235.2</v>
      </c>
      <c r="Q170" s="7">
        <v>5.4</v>
      </c>
      <c r="R170" s="7">
        <v>7.07</v>
      </c>
      <c r="S170" s="7">
        <v>1.1499999999999999</v>
      </c>
      <c r="T170" s="11">
        <v>1.63</v>
      </c>
      <c r="U170" s="12">
        <f t="shared" si="4"/>
        <v>281.42723813626247</v>
      </c>
      <c r="V170" s="13">
        <v>39475</v>
      </c>
      <c r="W170" s="14">
        <f t="shared" si="5"/>
        <v>4.5963221386803319</v>
      </c>
      <c r="X170" s="9" t="s">
        <v>94</v>
      </c>
      <c r="Y170" s="9">
        <v>1880.5932998657227</v>
      </c>
      <c r="Z170" s="7">
        <v>0</v>
      </c>
      <c r="AA170" s="7">
        <v>0</v>
      </c>
      <c r="AB170" s="7">
        <v>0</v>
      </c>
    </row>
    <row r="171" spans="1:28" x14ac:dyDescent="0.35">
      <c r="A171" s="7" t="s">
        <v>214</v>
      </c>
      <c r="B171" s="17" t="s">
        <v>53</v>
      </c>
      <c r="C171" s="8">
        <v>42695</v>
      </c>
      <c r="D171" s="9">
        <v>285243.22265625</v>
      </c>
      <c r="E171" s="9">
        <v>2829.2989501953125</v>
      </c>
      <c r="F171" s="9">
        <v>154.85128974914551</v>
      </c>
      <c r="G171" s="9">
        <v>1570.3228454589844</v>
      </c>
      <c r="H171" s="9">
        <v>40.171830177307129</v>
      </c>
      <c r="I171" s="9" t="s">
        <v>30</v>
      </c>
      <c r="K171" s="9">
        <v>1671.9265594482422</v>
      </c>
      <c r="L171" s="9">
        <v>1228.4920654296875</v>
      </c>
      <c r="M171" s="9">
        <v>76.258503913879395</v>
      </c>
      <c r="N171" s="9">
        <v>665.73954772949219</v>
      </c>
      <c r="O171" s="7">
        <v>8.9</v>
      </c>
      <c r="P171" s="7">
        <v>137.19999999999999</v>
      </c>
      <c r="Q171" s="7">
        <v>9.83</v>
      </c>
      <c r="R171" s="7">
        <v>7.39</v>
      </c>
      <c r="S171" s="7">
        <v>3.8</v>
      </c>
      <c r="T171" s="11">
        <v>1.5</v>
      </c>
      <c r="U171" s="12">
        <f t="shared" si="4"/>
        <v>198.12560470187293</v>
      </c>
      <c r="V171" s="13">
        <v>1325.1</v>
      </c>
      <c r="W171" s="14">
        <f t="shared" si="5"/>
        <v>3.1222486539780534</v>
      </c>
      <c r="X171" s="9" t="s">
        <v>94</v>
      </c>
      <c r="Y171" s="9">
        <v>2486.5892728169756</v>
      </c>
    </row>
    <row r="172" spans="1:28" x14ac:dyDescent="0.35">
      <c r="A172" s="20" t="s">
        <v>215</v>
      </c>
      <c r="B172" s="17" t="s">
        <v>29</v>
      </c>
      <c r="C172" s="8">
        <v>42709</v>
      </c>
      <c r="D172" s="9">
        <v>2057983.375</v>
      </c>
      <c r="E172" s="9">
        <v>25125.429443359375</v>
      </c>
      <c r="F172" s="9">
        <v>80.142204761505127</v>
      </c>
      <c r="G172" s="9">
        <v>915.32623291015625</v>
      </c>
      <c r="H172" s="9">
        <v>24.926288286844891</v>
      </c>
      <c r="I172" s="9">
        <v>60.360383033752441</v>
      </c>
      <c r="K172" s="9">
        <v>11004.97021484375</v>
      </c>
      <c r="L172" s="9">
        <v>7472.5631103515625</v>
      </c>
      <c r="M172" s="9">
        <v>131.08253479003906</v>
      </c>
      <c r="N172" s="9">
        <v>510.85162734985352</v>
      </c>
      <c r="O172" s="7">
        <v>10.3</v>
      </c>
      <c r="P172" s="7">
        <v>97.2</v>
      </c>
      <c r="Q172" s="7">
        <v>9.64</v>
      </c>
      <c r="R172" s="7">
        <v>7.71</v>
      </c>
      <c r="S172" s="7">
        <v>6.09</v>
      </c>
      <c r="T172" s="11">
        <v>12.4</v>
      </c>
      <c r="U172" s="12">
        <f t="shared" si="4"/>
        <v>135.14452956634179</v>
      </c>
      <c r="V172" s="13">
        <v>1010.7333333333332</v>
      </c>
      <c r="W172" s="14">
        <f t="shared" si="5"/>
        <v>3.0046365886888253</v>
      </c>
      <c r="X172" s="9">
        <v>296011.71875</v>
      </c>
      <c r="Y172" s="9">
        <v>399224.365234375</v>
      </c>
    </row>
    <row r="173" spans="1:28" x14ac:dyDescent="0.35">
      <c r="A173" s="7" t="s">
        <v>216</v>
      </c>
      <c r="B173" s="17" t="s">
        <v>35</v>
      </c>
      <c r="C173" s="8">
        <v>42709</v>
      </c>
      <c r="D173" s="9">
        <v>2707779.78125</v>
      </c>
      <c r="E173" s="9">
        <v>40497.724609375</v>
      </c>
      <c r="F173" s="9">
        <v>176.97811508178711</v>
      </c>
      <c r="G173" s="9">
        <v>2215.4342346191406</v>
      </c>
      <c r="H173" s="9">
        <v>40.238145351409912</v>
      </c>
      <c r="I173" s="9">
        <v>145.00773620605469</v>
      </c>
      <c r="K173" s="9">
        <v>13169.105224609375</v>
      </c>
      <c r="L173" s="9">
        <v>14611.141357421875</v>
      </c>
      <c r="M173" s="9">
        <v>233.31032562255859</v>
      </c>
      <c r="N173" s="9">
        <v>911.121337890625</v>
      </c>
      <c r="O173" s="7">
        <v>10.5</v>
      </c>
      <c r="P173" s="7">
        <v>93.7</v>
      </c>
      <c r="Q173" s="7">
        <v>9.68</v>
      </c>
      <c r="R173" s="7">
        <v>7.37</v>
      </c>
      <c r="S173" s="7" t="s">
        <v>33</v>
      </c>
      <c r="T173" s="11">
        <v>11.8</v>
      </c>
      <c r="U173" s="12">
        <f t="shared" si="4"/>
        <v>129.58993154000416</v>
      </c>
      <c r="V173" s="13">
        <v>992.26666666666677</v>
      </c>
      <c r="W173" s="14">
        <f t="shared" si="5"/>
        <v>2.9966284022938154</v>
      </c>
      <c r="X173" s="9">
        <v>20493.643188476563</v>
      </c>
      <c r="Y173" s="9">
        <v>124681.1767578125</v>
      </c>
    </row>
    <row r="174" spans="1:28" x14ac:dyDescent="0.35">
      <c r="A174" s="7" t="s">
        <v>217</v>
      </c>
      <c r="B174" s="17" t="s">
        <v>37</v>
      </c>
      <c r="C174" s="8">
        <v>42709</v>
      </c>
      <c r="D174" s="9">
        <v>2810785.0625</v>
      </c>
      <c r="E174" s="9">
        <v>14703.335205078125</v>
      </c>
      <c r="F174" s="9">
        <v>271.23794555664063</v>
      </c>
      <c r="G174" s="9">
        <v>697.77018737792969</v>
      </c>
      <c r="H174" s="9">
        <v>18.976629892985027</v>
      </c>
      <c r="I174" s="9">
        <v>41.918280601501465</v>
      </c>
      <c r="K174" s="9">
        <v>16665.064208984375</v>
      </c>
      <c r="L174" s="9">
        <v>10767.9970703125</v>
      </c>
      <c r="M174" s="9">
        <v>219.57347869873047</v>
      </c>
      <c r="N174" s="9">
        <v>601.59335327148438</v>
      </c>
      <c r="O174" s="7">
        <v>10.199999999999999</v>
      </c>
      <c r="P174" s="7">
        <v>87.6</v>
      </c>
      <c r="Q174" s="7">
        <v>9.69</v>
      </c>
      <c r="R174" s="7">
        <v>7.22</v>
      </c>
      <c r="S174" s="7">
        <v>3.26</v>
      </c>
      <c r="T174" s="11">
        <v>5.72</v>
      </c>
      <c r="U174" s="12">
        <f t="shared" si="4"/>
        <v>122.12122901912674</v>
      </c>
      <c r="V174" s="13">
        <v>1389.2666666666667</v>
      </c>
      <c r="W174" s="14">
        <f t="shared" si="5"/>
        <v>3.1427856156053005</v>
      </c>
      <c r="X174" s="9">
        <v>8540.8050537109375</v>
      </c>
      <c r="Y174" s="9">
        <v>84465.7958984375</v>
      </c>
    </row>
    <row r="175" spans="1:28" x14ac:dyDescent="0.35">
      <c r="A175" s="7" t="s">
        <v>218</v>
      </c>
      <c r="B175" s="17" t="s">
        <v>39</v>
      </c>
      <c r="C175" s="8">
        <v>42709</v>
      </c>
      <c r="D175" s="9">
        <v>2736026.1875</v>
      </c>
      <c r="E175" s="9">
        <v>33857.9873046875</v>
      </c>
      <c r="F175" s="9">
        <v>304.98517227172852</v>
      </c>
      <c r="G175" s="9">
        <v>5700.1077880859375</v>
      </c>
      <c r="H175" s="9">
        <v>57.229114532470703</v>
      </c>
      <c r="I175" s="9">
        <v>156.30574035644531</v>
      </c>
      <c r="K175" s="9">
        <v>10698.770629882813</v>
      </c>
      <c r="L175" s="9">
        <v>19682.787841796875</v>
      </c>
      <c r="M175" s="9">
        <v>395.16750335693359</v>
      </c>
      <c r="N175" s="9">
        <v>2516.527587890625</v>
      </c>
      <c r="O175" s="7">
        <v>11</v>
      </c>
      <c r="P175" s="7">
        <v>101.2</v>
      </c>
      <c r="Q175" s="7">
        <v>8.34</v>
      </c>
      <c r="R175" s="7">
        <v>7.19</v>
      </c>
      <c r="S175" s="7" t="s">
        <v>33</v>
      </c>
      <c r="T175" s="11">
        <v>9.48</v>
      </c>
      <c r="U175" s="12">
        <f t="shared" si="4"/>
        <v>138.13813813813815</v>
      </c>
      <c r="V175" s="13">
        <v>1399.6</v>
      </c>
      <c r="W175" s="14">
        <f t="shared" si="5"/>
        <v>3.146003933810869</v>
      </c>
      <c r="X175" s="9">
        <v>266165.6005859375</v>
      </c>
      <c r="Y175" s="9">
        <v>108128.43017578125</v>
      </c>
    </row>
    <row r="176" spans="1:28" x14ac:dyDescent="0.35">
      <c r="A176" s="7" t="s">
        <v>219</v>
      </c>
      <c r="B176" s="17" t="s">
        <v>41</v>
      </c>
      <c r="C176" s="8">
        <v>42709</v>
      </c>
      <c r="D176" s="9">
        <v>3638252.25</v>
      </c>
      <c r="E176" s="9">
        <v>42615.427734375</v>
      </c>
      <c r="F176" s="9">
        <v>174.3850212097168</v>
      </c>
      <c r="G176" s="9">
        <v>3289.6253051757813</v>
      </c>
      <c r="H176" s="9">
        <v>30.412322521209717</v>
      </c>
      <c r="I176" s="9">
        <v>146.28047561645508</v>
      </c>
      <c r="K176" s="9">
        <v>15623.397216796875</v>
      </c>
      <c r="L176" s="9">
        <v>22973.3046875</v>
      </c>
      <c r="M176" s="9">
        <v>430.75136566162109</v>
      </c>
      <c r="N176" s="9">
        <v>1489.0309143066406</v>
      </c>
      <c r="O176" s="7">
        <v>11.1</v>
      </c>
      <c r="P176" s="7">
        <v>77.8</v>
      </c>
      <c r="Q176" s="7">
        <v>8.8000000000000007</v>
      </c>
      <c r="R176" s="7">
        <v>7.17</v>
      </c>
      <c r="S176" s="7">
        <v>7.78</v>
      </c>
      <c r="T176" s="11">
        <v>10.63</v>
      </c>
      <c r="U176" s="12">
        <f t="shared" si="4"/>
        <v>105.92095410545805</v>
      </c>
      <c r="V176" s="13">
        <v>985.4666666666667</v>
      </c>
      <c r="W176" s="14">
        <f t="shared" si="5"/>
        <v>2.9936419388868365</v>
      </c>
      <c r="X176" s="9">
        <v>40445.3125</v>
      </c>
      <c r="Y176" s="9">
        <v>38033.795166015625</v>
      </c>
    </row>
    <row r="177" spans="1:28" x14ac:dyDescent="0.35">
      <c r="A177" s="7" t="s">
        <v>220</v>
      </c>
      <c r="B177" s="17" t="s">
        <v>43</v>
      </c>
      <c r="C177" s="8">
        <v>42709</v>
      </c>
      <c r="D177" s="9">
        <v>1854568.09375</v>
      </c>
      <c r="E177" s="9">
        <v>19560.22509765625</v>
      </c>
      <c r="F177" s="9">
        <v>216.14569854736328</v>
      </c>
      <c r="G177" s="9">
        <v>1264.9343566894531</v>
      </c>
      <c r="H177" s="9">
        <v>19.748273849487305</v>
      </c>
      <c r="I177" s="9" t="s">
        <v>30</v>
      </c>
      <c r="K177" s="9">
        <v>4564.00634765625</v>
      </c>
      <c r="L177" s="9">
        <v>3735.1682739257813</v>
      </c>
      <c r="M177" s="9">
        <v>39.463465690612793</v>
      </c>
      <c r="N177" s="9">
        <v>185.03896713256836</v>
      </c>
      <c r="O177" s="7">
        <v>10.7</v>
      </c>
      <c r="P177" s="7">
        <v>94.1</v>
      </c>
      <c r="Q177" s="7">
        <v>9.9499999999999993</v>
      </c>
      <c r="R177" s="7">
        <v>7.43</v>
      </c>
      <c r="S177" s="7">
        <v>2.04</v>
      </c>
      <c r="T177" s="11">
        <v>3.96</v>
      </c>
      <c r="U177" s="12">
        <f t="shared" si="4"/>
        <v>129.45918802536903</v>
      </c>
      <c r="V177" s="13">
        <v>1929.8666666666668</v>
      </c>
      <c r="W177" s="14">
        <f t="shared" si="5"/>
        <v>3.2855273048983347</v>
      </c>
      <c r="X177" s="9">
        <v>2153.6304473876953</v>
      </c>
      <c r="Y177" s="9">
        <v>17867.543029785156</v>
      </c>
    </row>
    <row r="178" spans="1:28" x14ac:dyDescent="0.35">
      <c r="A178" s="7" t="s">
        <v>221</v>
      </c>
      <c r="B178" s="17" t="s">
        <v>45</v>
      </c>
      <c r="C178" s="8">
        <v>42709</v>
      </c>
      <c r="D178" s="9">
        <v>2712987.1875</v>
      </c>
      <c r="E178" s="9">
        <v>55038.6826171875</v>
      </c>
      <c r="F178" s="9">
        <v>924.32418823242188</v>
      </c>
      <c r="G178" s="9">
        <v>16069.231689453125</v>
      </c>
      <c r="H178" s="9">
        <v>117.5170726776123</v>
      </c>
      <c r="I178" s="9">
        <v>224.58200073242188</v>
      </c>
      <c r="K178" s="9">
        <v>39509.109375</v>
      </c>
      <c r="L178" s="9">
        <v>78034.275390625</v>
      </c>
      <c r="M178" s="9">
        <v>938.26539611816406</v>
      </c>
      <c r="N178" s="9">
        <v>6294.513916015625</v>
      </c>
      <c r="O178" s="7">
        <v>13.9</v>
      </c>
      <c r="P178" s="7">
        <v>152.9</v>
      </c>
      <c r="Q178" s="7">
        <v>8.99</v>
      </c>
      <c r="R178" s="7">
        <v>7.38</v>
      </c>
      <c r="S178" s="7" t="s">
        <v>33</v>
      </c>
      <c r="T178" s="11">
        <v>5.05</v>
      </c>
      <c r="U178" s="12">
        <f t="shared" si="4"/>
        <v>194.03799540603308</v>
      </c>
      <c r="V178" s="13">
        <v>2846.5</v>
      </c>
      <c r="W178" s="14">
        <f t="shared" si="5"/>
        <v>3.4543111881475665</v>
      </c>
      <c r="X178" s="9">
        <v>4915.1702880859375</v>
      </c>
      <c r="Y178" s="9">
        <v>45928.024291992188</v>
      </c>
    </row>
    <row r="179" spans="1:28" x14ac:dyDescent="0.35">
      <c r="A179" s="7" t="s">
        <v>222</v>
      </c>
      <c r="B179" s="17" t="s">
        <v>47</v>
      </c>
      <c r="C179" s="8">
        <v>42709</v>
      </c>
      <c r="D179" s="9">
        <v>4779369.25</v>
      </c>
      <c r="E179" s="9">
        <v>167905.3203125</v>
      </c>
      <c r="F179" s="9">
        <v>330.31201934814453</v>
      </c>
      <c r="G179" s="9">
        <v>26.091644287109375</v>
      </c>
      <c r="H179" s="9">
        <v>62.260087013244629</v>
      </c>
      <c r="I179" s="9">
        <v>172.13475799560547</v>
      </c>
      <c r="K179" s="9">
        <v>6037.33837890625</v>
      </c>
      <c r="L179" s="9">
        <v>28790.1806640625</v>
      </c>
      <c r="M179" s="9">
        <v>117.03856658935547</v>
      </c>
      <c r="N179" s="9">
        <v>28.228645801544189</v>
      </c>
      <c r="O179" s="7">
        <v>10.3</v>
      </c>
      <c r="P179" s="7">
        <v>140.69999999999999</v>
      </c>
      <c r="Q179" s="7">
        <v>8.4499999999999993</v>
      </c>
      <c r="R179" s="7">
        <v>7.28</v>
      </c>
      <c r="S179" s="7" t="s">
        <v>33</v>
      </c>
      <c r="T179" s="11">
        <v>8.6300000000000008</v>
      </c>
      <c r="U179" s="12">
        <f t="shared" si="4"/>
        <v>195.62587767473545</v>
      </c>
      <c r="V179" s="13">
        <v>1785.5750000000003</v>
      </c>
      <c r="W179" s="14">
        <f t="shared" si="5"/>
        <v>3.2517780967030188</v>
      </c>
      <c r="X179" s="9">
        <v>4595.7771301269531</v>
      </c>
      <c r="Y179" s="9">
        <v>3196.5854644775391</v>
      </c>
    </row>
    <row r="180" spans="1:28" x14ac:dyDescent="0.35">
      <c r="A180" s="7" t="s">
        <v>223</v>
      </c>
      <c r="B180" s="17" t="s">
        <v>49</v>
      </c>
      <c r="C180" s="8">
        <v>42709</v>
      </c>
      <c r="D180" s="9">
        <v>2486366.9375</v>
      </c>
      <c r="E180" s="9">
        <v>20837.85595703125</v>
      </c>
      <c r="F180" s="9">
        <v>14.611917972564697</v>
      </c>
      <c r="G180" s="9">
        <v>184.96044158935547</v>
      </c>
      <c r="H180" s="9">
        <v>29.80537223815918</v>
      </c>
      <c r="I180" s="9">
        <v>56.771451950073242</v>
      </c>
      <c r="K180" s="9">
        <v>14662.174072265625</v>
      </c>
      <c r="L180" s="9">
        <v>15815.884521484375</v>
      </c>
      <c r="M180" s="9">
        <v>22.396331469217937</v>
      </c>
      <c r="N180" s="9">
        <v>128.4330005645752</v>
      </c>
      <c r="O180" s="7">
        <v>13.3</v>
      </c>
      <c r="P180" s="7">
        <v>251.3</v>
      </c>
      <c r="Q180" s="7">
        <v>5.86</v>
      </c>
      <c r="R180" s="7">
        <v>6.66</v>
      </c>
      <c r="S180" s="7" t="s">
        <v>33</v>
      </c>
      <c r="T180" s="11">
        <v>1.79</v>
      </c>
      <c r="U180" s="12">
        <f t="shared" si="4"/>
        <v>323.61917762353033</v>
      </c>
      <c r="V180" s="13">
        <v>503.86666666666662</v>
      </c>
      <c r="W180" s="14">
        <f t="shared" si="5"/>
        <v>2.7023156285253145</v>
      </c>
      <c r="X180" s="9">
        <v>10065.981292724609</v>
      </c>
      <c r="Y180" s="9">
        <v>15943.68896484375</v>
      </c>
    </row>
    <row r="181" spans="1:28" x14ac:dyDescent="0.35">
      <c r="A181" s="7" t="s">
        <v>224</v>
      </c>
      <c r="B181" s="17" t="s">
        <v>51</v>
      </c>
      <c r="C181" s="8">
        <v>42709</v>
      </c>
      <c r="D181" s="9">
        <v>6757294.625</v>
      </c>
      <c r="E181" s="9">
        <v>193095.9921875</v>
      </c>
      <c r="F181" s="9">
        <v>2723.2042846679688</v>
      </c>
      <c r="G181" s="9">
        <v>61533.888020833336</v>
      </c>
      <c r="H181" s="9">
        <v>587.77845764160156</v>
      </c>
      <c r="I181" s="9">
        <v>741.82000732421875</v>
      </c>
      <c r="K181" s="9">
        <v>124752.212890625</v>
      </c>
      <c r="L181" s="9">
        <v>328538.84375</v>
      </c>
      <c r="M181" s="9">
        <v>6705.4417724609375</v>
      </c>
      <c r="N181" s="9">
        <v>41405.34765625</v>
      </c>
      <c r="O181" s="7">
        <v>16</v>
      </c>
      <c r="P181" s="7">
        <v>218.4</v>
      </c>
      <c r="Q181" s="7">
        <v>7.39</v>
      </c>
      <c r="R181" s="7">
        <v>7.14</v>
      </c>
      <c r="S181" s="7">
        <v>0.93</v>
      </c>
      <c r="T181" s="11">
        <v>6.11</v>
      </c>
      <c r="U181" s="12">
        <f t="shared" si="4"/>
        <v>263.73626373626371</v>
      </c>
      <c r="V181" s="13">
        <v>12040.333333333334</v>
      </c>
      <c r="W181" s="14">
        <f t="shared" si="5"/>
        <v>4.080638510412121</v>
      </c>
      <c r="X181" s="9">
        <v>8359.0469360351563</v>
      </c>
      <c r="Y181" s="9">
        <v>2035.1158142089844</v>
      </c>
    </row>
    <row r="182" spans="1:28" x14ac:dyDescent="0.35">
      <c r="A182" s="7" t="s">
        <v>225</v>
      </c>
      <c r="B182" s="17" t="s">
        <v>53</v>
      </c>
      <c r="C182" s="8">
        <v>42709</v>
      </c>
      <c r="D182" s="9">
        <v>4152609.8125</v>
      </c>
      <c r="E182" s="9">
        <v>18839.777099609375</v>
      </c>
      <c r="F182" s="9">
        <v>486.72251129150391</v>
      </c>
      <c r="G182" s="9">
        <v>6614.93505859375</v>
      </c>
      <c r="H182" s="9">
        <v>47.440603256225586</v>
      </c>
      <c r="I182" s="9">
        <v>215.04579162597656</v>
      </c>
      <c r="K182" s="9">
        <v>13216.029296875</v>
      </c>
      <c r="L182" s="9">
        <v>14310.137451171875</v>
      </c>
      <c r="M182" s="9">
        <v>443.04262542724609</v>
      </c>
      <c r="N182" s="9">
        <v>3409.4401245117188</v>
      </c>
      <c r="O182" s="7">
        <v>11.3</v>
      </c>
      <c r="P182" s="7">
        <v>89.1</v>
      </c>
      <c r="Q182" s="7">
        <v>7.7</v>
      </c>
      <c r="R182" s="7">
        <v>7.05</v>
      </c>
      <c r="S182" s="7">
        <v>3.9</v>
      </c>
      <c r="T182" s="11">
        <v>13.2</v>
      </c>
      <c r="U182" s="12">
        <f t="shared" si="4"/>
        <v>120.67774572345698</v>
      </c>
      <c r="V182" s="13">
        <v>2086.8666666666668</v>
      </c>
      <c r="W182" s="14">
        <f t="shared" si="5"/>
        <v>3.3194947021652466</v>
      </c>
      <c r="X182" s="9">
        <v>7949.1844177246094</v>
      </c>
      <c r="Y182" s="9">
        <v>1172.7283477783203</v>
      </c>
    </row>
    <row r="183" spans="1:28" x14ac:dyDescent="0.35">
      <c r="A183" s="7" t="s">
        <v>226</v>
      </c>
      <c r="B183" s="17" t="s">
        <v>29</v>
      </c>
      <c r="C183" s="8">
        <v>42723</v>
      </c>
      <c r="D183" s="9">
        <v>2205317.4375</v>
      </c>
      <c r="E183" s="9">
        <v>26796.7587890625</v>
      </c>
      <c r="F183" s="9">
        <v>63.244175910949707</v>
      </c>
      <c r="G183" s="9">
        <v>240.58432006835938</v>
      </c>
      <c r="H183" s="9">
        <v>19.125277280807495</v>
      </c>
      <c r="I183" s="9">
        <v>45.567097663879395</v>
      </c>
      <c r="K183" s="9">
        <v>5033.6630859375</v>
      </c>
      <c r="L183" s="9">
        <v>9175.8448486328125</v>
      </c>
      <c r="M183" s="9">
        <v>59.499856948852539</v>
      </c>
      <c r="N183" s="9">
        <v>118.6268138885498</v>
      </c>
      <c r="O183" s="7">
        <v>7.2</v>
      </c>
      <c r="P183" s="7">
        <v>157.80000000000001</v>
      </c>
      <c r="Q183" s="7">
        <v>11.9</v>
      </c>
      <c r="R183" s="7">
        <v>7.54</v>
      </c>
      <c r="S183" s="7">
        <v>6.08</v>
      </c>
      <c r="T183" s="11">
        <v>9.1199999999999992</v>
      </c>
      <c r="U183" s="12">
        <f t="shared" si="4"/>
        <v>239.08366413138995</v>
      </c>
      <c r="V183" s="13">
        <v>572.33333333333337</v>
      </c>
      <c r="W183" s="14">
        <f t="shared" si="5"/>
        <v>2.7576490404412541</v>
      </c>
      <c r="X183" s="9">
        <v>1789.0239715576172</v>
      </c>
      <c r="Y183" s="9">
        <v>82296.136474609375</v>
      </c>
    </row>
    <row r="184" spans="1:28" x14ac:dyDescent="0.35">
      <c r="A184" s="7" t="s">
        <v>227</v>
      </c>
      <c r="B184" s="17" t="s">
        <v>35</v>
      </c>
      <c r="C184" s="8">
        <v>42723</v>
      </c>
      <c r="D184" s="21">
        <v>1586972</v>
      </c>
      <c r="E184" s="9">
        <v>6254.4295654296875</v>
      </c>
      <c r="F184" s="9">
        <v>193.07126998901299</v>
      </c>
      <c r="G184" s="9">
        <v>61.943271636962891</v>
      </c>
      <c r="H184" s="9">
        <v>85.213293711344406</v>
      </c>
      <c r="I184" s="9">
        <v>64.632577419281006</v>
      </c>
      <c r="K184" s="9">
        <v>863.47663879394531</v>
      </c>
      <c r="L184" s="9">
        <v>19318.491455078125</v>
      </c>
      <c r="M184" s="9">
        <v>177.11309051513672</v>
      </c>
      <c r="N184" s="9">
        <v>445.56778717041016</v>
      </c>
      <c r="O184" s="7">
        <v>7.2</v>
      </c>
      <c r="P184" s="7">
        <v>155.80000000000001</v>
      </c>
      <c r="Q184" s="7">
        <v>11.3</v>
      </c>
      <c r="R184" s="7">
        <v>7.57</v>
      </c>
      <c r="S184" s="7" t="s">
        <v>33</v>
      </c>
      <c r="T184" s="11">
        <v>7.69</v>
      </c>
      <c r="U184" s="12">
        <f t="shared" si="4"/>
        <v>236.05345292566892</v>
      </c>
      <c r="V184" s="13">
        <v>559.73333333333335</v>
      </c>
      <c r="W184" s="14">
        <f t="shared" si="5"/>
        <v>2.7479811708546817</v>
      </c>
      <c r="X184" s="9">
        <v>134461.36474609375</v>
      </c>
      <c r="Y184" s="9">
        <v>48153.424072265625</v>
      </c>
    </row>
    <row r="185" spans="1:28" x14ac:dyDescent="0.35">
      <c r="A185" s="7" t="s">
        <v>228</v>
      </c>
      <c r="B185" s="17" t="s">
        <v>37</v>
      </c>
      <c r="C185" s="8">
        <v>42723</v>
      </c>
      <c r="D185" s="21">
        <v>1720540.375</v>
      </c>
      <c r="E185" s="9">
        <v>3121.0088500976563</v>
      </c>
      <c r="F185" s="9">
        <v>488.03471374511719</v>
      </c>
      <c r="G185" s="9">
        <v>423.24992370605469</v>
      </c>
      <c r="H185" s="9">
        <v>180.58698272705078</v>
      </c>
      <c r="I185" s="9">
        <v>287.6428279876709</v>
      </c>
      <c r="K185" s="9">
        <v>1389.2919006347656</v>
      </c>
      <c r="L185" s="9">
        <v>14743.8857421875</v>
      </c>
      <c r="M185" s="9">
        <v>880.19049835205078</v>
      </c>
      <c r="N185" s="9">
        <v>3763.2678833007813</v>
      </c>
      <c r="O185" s="7">
        <v>7.2</v>
      </c>
      <c r="P185" s="7">
        <v>113.2</v>
      </c>
      <c r="Q185" s="7">
        <v>11.31</v>
      </c>
      <c r="R185" s="7">
        <v>7.41</v>
      </c>
      <c r="S185" s="7">
        <v>3.26</v>
      </c>
      <c r="T185" s="11">
        <v>3.82</v>
      </c>
      <c r="U185" s="12">
        <f t="shared" si="4"/>
        <v>171.5099542438108</v>
      </c>
      <c r="V185" s="13">
        <v>791.06666666666661</v>
      </c>
      <c r="W185" s="14">
        <f t="shared" si="5"/>
        <v>2.8982130849457537</v>
      </c>
      <c r="X185" s="9">
        <v>7104.1740417480469</v>
      </c>
      <c r="Y185" s="9">
        <v>3981.3724517822266</v>
      </c>
    </row>
    <row r="186" spans="1:28" x14ac:dyDescent="0.35">
      <c r="A186" s="7" t="s">
        <v>229</v>
      </c>
      <c r="B186" s="17" t="s">
        <v>39</v>
      </c>
      <c r="C186" s="8">
        <v>42723</v>
      </c>
      <c r="D186" s="21">
        <v>3439585.0625</v>
      </c>
      <c r="E186" s="9">
        <v>18492.2041015625</v>
      </c>
      <c r="F186" s="9">
        <v>387.65130615234375</v>
      </c>
      <c r="G186" s="9">
        <v>336.36710357666016</v>
      </c>
      <c r="H186" s="9">
        <v>126.66428756713867</v>
      </c>
      <c r="I186" s="9">
        <v>120.73544692993164</v>
      </c>
      <c r="K186" s="9">
        <v>6861.835693359375</v>
      </c>
      <c r="L186" s="9">
        <v>77032.1396484375</v>
      </c>
      <c r="M186" s="9">
        <v>1856.8313903808594</v>
      </c>
      <c r="N186" s="9">
        <v>3086.6026611328125</v>
      </c>
      <c r="O186" s="7">
        <v>7.8</v>
      </c>
      <c r="P186" s="7">
        <v>156.4</v>
      </c>
      <c r="Q186" s="7">
        <v>10.58</v>
      </c>
      <c r="R186" s="7">
        <v>7.44</v>
      </c>
      <c r="S186" s="7" t="s">
        <v>33</v>
      </c>
      <c r="T186" s="11">
        <v>6.54</v>
      </c>
      <c r="U186" s="12">
        <f t="shared" si="4"/>
        <v>232.91832965985583</v>
      </c>
      <c r="V186" s="13">
        <v>1427.15</v>
      </c>
      <c r="W186" s="14">
        <f t="shared" si="5"/>
        <v>3.1544696218523414</v>
      </c>
      <c r="X186" s="9" t="s">
        <v>94</v>
      </c>
      <c r="Y186" s="9">
        <v>3146.070671081543</v>
      </c>
    </row>
    <row r="187" spans="1:28" x14ac:dyDescent="0.35">
      <c r="A187" s="7" t="s">
        <v>230</v>
      </c>
      <c r="B187" s="17" t="s">
        <v>41</v>
      </c>
      <c r="C187" s="8">
        <v>42723</v>
      </c>
      <c r="D187" s="21">
        <v>3844703.0625</v>
      </c>
      <c r="E187" s="9">
        <v>29704.8681640625</v>
      </c>
      <c r="F187" s="9">
        <v>630.73489379882813</v>
      </c>
      <c r="G187" s="9">
        <v>657.27734375</v>
      </c>
      <c r="H187" s="9">
        <v>792.72990417480469</v>
      </c>
      <c r="I187" s="9">
        <v>1394.51953125</v>
      </c>
      <c r="K187" s="9">
        <v>21220.53369140625</v>
      </c>
      <c r="L187" s="9">
        <v>261427.9609375</v>
      </c>
      <c r="M187" s="9">
        <v>3013.4080200195313</v>
      </c>
      <c r="N187" s="9">
        <v>8240.78857421875</v>
      </c>
      <c r="O187" s="7">
        <v>7.9</v>
      </c>
      <c r="P187" s="7">
        <v>118.7</v>
      </c>
      <c r="Q187" s="7">
        <v>10.6</v>
      </c>
      <c r="R187" s="7">
        <v>7.33</v>
      </c>
      <c r="S187" s="7">
        <v>7.77</v>
      </c>
      <c r="T187" s="11">
        <v>7.17</v>
      </c>
      <c r="U187" s="12">
        <f t="shared" si="4"/>
        <v>176.2722939158586</v>
      </c>
      <c r="V187" s="13">
        <v>2218.5333333333333</v>
      </c>
      <c r="W187" s="14">
        <f t="shared" si="5"/>
        <v>3.3460659583507368</v>
      </c>
      <c r="X187" s="9">
        <v>1054.0068626403809</v>
      </c>
      <c r="Y187" s="9">
        <v>3660.6170654296875</v>
      </c>
    </row>
    <row r="188" spans="1:28" x14ac:dyDescent="0.35">
      <c r="A188" s="7" t="s">
        <v>231</v>
      </c>
      <c r="B188" s="17" t="s">
        <v>43</v>
      </c>
      <c r="C188" s="8">
        <v>42723</v>
      </c>
      <c r="D188" s="21">
        <v>462857.875</v>
      </c>
      <c r="E188" s="9">
        <v>618.41761016845703</v>
      </c>
      <c r="F188" s="9">
        <v>61.344223976135254</v>
      </c>
      <c r="G188" s="9">
        <v>75.922626495361328</v>
      </c>
      <c r="H188" s="9" t="s">
        <v>30</v>
      </c>
      <c r="I188" s="9">
        <v>48.938495635986328</v>
      </c>
      <c r="K188" s="9">
        <v>126.28362369537354</v>
      </c>
      <c r="L188" s="9">
        <v>7870.1319580078125</v>
      </c>
      <c r="M188" s="9">
        <v>170.24216651916504</v>
      </c>
      <c r="N188" s="9">
        <v>465.01680755615234</v>
      </c>
      <c r="O188" s="7">
        <v>7.5</v>
      </c>
      <c r="P188" s="7">
        <v>105.3</v>
      </c>
      <c r="Q188" s="7">
        <v>11.55</v>
      </c>
      <c r="R188" s="7">
        <v>7.54</v>
      </c>
      <c r="S188" s="7">
        <v>2.0299999999999998</v>
      </c>
      <c r="T188" s="11">
        <v>3.07</v>
      </c>
      <c r="U188" s="12">
        <f t="shared" si="4"/>
        <v>158.1674802853924</v>
      </c>
      <c r="V188" s="13">
        <v>540.66666666666663</v>
      </c>
      <c r="W188" s="14">
        <f t="shared" si="5"/>
        <v>2.7329295951554746</v>
      </c>
      <c r="X188" s="9">
        <v>13333.88671875</v>
      </c>
      <c r="Y188" s="9">
        <v>73276.11083984375</v>
      </c>
    </row>
    <row r="189" spans="1:28" x14ac:dyDescent="0.35">
      <c r="A189" s="7" t="s">
        <v>232</v>
      </c>
      <c r="B189" s="17" t="s">
        <v>45</v>
      </c>
      <c r="C189" s="8">
        <v>42723</v>
      </c>
      <c r="D189" s="21">
        <v>1096613.625</v>
      </c>
      <c r="E189" s="9">
        <v>11436.937622070313</v>
      </c>
      <c r="F189" s="9">
        <v>315.77599334716797</v>
      </c>
      <c r="G189" s="9">
        <v>655.19380569458008</v>
      </c>
      <c r="H189" s="9">
        <v>230.10945379734039</v>
      </c>
      <c r="I189" s="9">
        <v>101.87831020355225</v>
      </c>
      <c r="K189" s="9">
        <v>5470.846923828125</v>
      </c>
      <c r="L189" s="9">
        <v>74503.184326171875</v>
      </c>
      <c r="M189" s="9">
        <v>977.00089263916016</v>
      </c>
      <c r="N189" s="9">
        <v>4570.16015625</v>
      </c>
      <c r="O189" s="7">
        <v>11.2</v>
      </c>
      <c r="P189" s="7">
        <v>334.6</v>
      </c>
      <c r="Q189" s="7">
        <v>10.32</v>
      </c>
      <c r="R189" s="7">
        <v>7.49</v>
      </c>
      <c r="S189" s="7" t="s">
        <v>33</v>
      </c>
      <c r="T189" s="11">
        <v>2.16</v>
      </c>
      <c r="U189" s="12">
        <f t="shared" si="4"/>
        <v>454.36028353385296</v>
      </c>
      <c r="V189" s="13">
        <v>1341.3333333333333</v>
      </c>
      <c r="W189" s="14">
        <f t="shared" si="5"/>
        <v>3.1275367173282085</v>
      </c>
      <c r="X189" s="9">
        <v>581912.79296875</v>
      </c>
      <c r="Y189" s="9">
        <v>73651.0498046875</v>
      </c>
      <c r="Z189" s="7">
        <v>0.02</v>
      </c>
      <c r="AA189" s="7">
        <v>0.04</v>
      </c>
      <c r="AB189" s="7">
        <v>0.5</v>
      </c>
    </row>
    <row r="190" spans="1:28" x14ac:dyDescent="0.35">
      <c r="A190" s="7" t="s">
        <v>233</v>
      </c>
      <c r="B190" s="17" t="s">
        <v>47</v>
      </c>
      <c r="C190" s="8">
        <v>42723</v>
      </c>
      <c r="D190" s="21">
        <v>21436350.75</v>
      </c>
      <c r="E190" s="9">
        <v>61511.30078125</v>
      </c>
      <c r="F190" s="9">
        <v>530.85881042480469</v>
      </c>
      <c r="G190" s="9" t="s">
        <v>30</v>
      </c>
      <c r="H190" s="9">
        <v>135.49587821960449</v>
      </c>
      <c r="I190" s="9">
        <v>103.81266784667969</v>
      </c>
      <c r="K190" s="9">
        <v>2731.5073852539063</v>
      </c>
      <c r="L190" s="9">
        <v>163221.234375</v>
      </c>
      <c r="M190" s="9">
        <v>1255.7333374023438</v>
      </c>
      <c r="N190" s="9">
        <v>155.90057754516602</v>
      </c>
      <c r="O190" s="7">
        <v>9.6999999999999993</v>
      </c>
      <c r="P190" s="7">
        <v>51522</v>
      </c>
      <c r="Q190" s="7">
        <v>0.46</v>
      </c>
      <c r="R190" s="7">
        <v>6.27</v>
      </c>
      <c r="S190" s="7" t="s">
        <v>33</v>
      </c>
      <c r="T190" s="11">
        <v>22.9</v>
      </c>
      <c r="U190" s="22">
        <v>565.62085253878115</v>
      </c>
      <c r="V190" s="13">
        <v>697.00000000000011</v>
      </c>
      <c r="W190" s="14">
        <f t="shared" si="5"/>
        <v>2.8432327780980096</v>
      </c>
      <c r="X190" s="9">
        <v>1874661.328125</v>
      </c>
      <c r="Y190" s="9">
        <v>224751.904296875</v>
      </c>
      <c r="Z190" s="7">
        <v>0.74000000000000021</v>
      </c>
      <c r="AA190" s="7">
        <v>0.74000000000000021</v>
      </c>
      <c r="AB190" s="7">
        <v>0.74000000000000021</v>
      </c>
    </row>
    <row r="191" spans="1:28" x14ac:dyDescent="0.35">
      <c r="A191" s="7" t="s">
        <v>234</v>
      </c>
      <c r="B191" s="17" t="s">
        <v>49</v>
      </c>
      <c r="C191" s="8">
        <v>42723</v>
      </c>
      <c r="D191" s="21">
        <v>509480.6640625</v>
      </c>
      <c r="E191" s="9">
        <v>2215.5372619628906</v>
      </c>
      <c r="F191" s="9">
        <v>124.55683135986328</v>
      </c>
      <c r="G191" s="9">
        <v>40.17729663848877</v>
      </c>
      <c r="H191" s="9">
        <v>70.814182281494141</v>
      </c>
      <c r="I191" s="9">
        <v>41.435938358306885</v>
      </c>
      <c r="K191" s="9">
        <v>594.26633453369141</v>
      </c>
      <c r="L191" s="9">
        <v>5453.1541137695313</v>
      </c>
      <c r="M191" s="9">
        <v>52.491658210754395</v>
      </c>
      <c r="N191" s="9">
        <v>386.91320037841797</v>
      </c>
      <c r="O191" s="7">
        <v>10.9</v>
      </c>
      <c r="P191" s="7">
        <v>250.3</v>
      </c>
      <c r="Q191" s="7">
        <v>6.27</v>
      </c>
      <c r="R191" s="7">
        <v>6.8</v>
      </c>
      <c r="S191" s="7" t="s">
        <v>33</v>
      </c>
      <c r="T191" s="11">
        <v>1.92</v>
      </c>
      <c r="U191" s="12">
        <f t="shared" si="4"/>
        <v>342.55292942287423</v>
      </c>
      <c r="V191" s="13">
        <v>718.26666666666677</v>
      </c>
      <c r="W191" s="14">
        <f t="shared" si="5"/>
        <v>2.8562857121542549</v>
      </c>
      <c r="X191" s="9">
        <v>81950.74462890625</v>
      </c>
      <c r="Y191" s="9">
        <v>35832.135009765625</v>
      </c>
      <c r="Z191" s="7">
        <v>0</v>
      </c>
      <c r="AA191" s="7">
        <v>0</v>
      </c>
      <c r="AB191" s="7">
        <v>0</v>
      </c>
    </row>
    <row r="192" spans="1:28" x14ac:dyDescent="0.35">
      <c r="A192" s="7" t="s">
        <v>235</v>
      </c>
      <c r="B192" s="17" t="s">
        <v>51</v>
      </c>
      <c r="C192" s="8">
        <v>42723</v>
      </c>
      <c r="D192" s="21">
        <v>2536434.0625</v>
      </c>
      <c r="E192" s="9">
        <v>21574.80517578125</v>
      </c>
      <c r="F192" s="9">
        <v>3122.5001220703125</v>
      </c>
      <c r="G192" s="9">
        <v>1476.2760620117188</v>
      </c>
      <c r="H192" s="9">
        <v>522.34027862548828</v>
      </c>
      <c r="I192" s="9">
        <v>8213.3697509765625</v>
      </c>
      <c r="K192" s="9">
        <v>14140.5625</v>
      </c>
      <c r="L192" s="9">
        <v>253133.890625</v>
      </c>
      <c r="M192" s="9">
        <v>5797.2301025390625</v>
      </c>
      <c r="N192" s="9">
        <v>31843.13623046875</v>
      </c>
      <c r="O192" s="7">
        <v>14.6</v>
      </c>
      <c r="P192" s="7">
        <v>219</v>
      </c>
      <c r="Q192" s="7">
        <v>8.51</v>
      </c>
      <c r="R192" s="7">
        <v>7.22</v>
      </c>
      <c r="S192" s="7">
        <v>0.93</v>
      </c>
      <c r="T192" s="11">
        <v>1.42</v>
      </c>
      <c r="U192" s="12">
        <f t="shared" si="4"/>
        <v>273.28541479484875</v>
      </c>
      <c r="V192" s="13">
        <v>23217.666666666668</v>
      </c>
      <c r="W192" s="14">
        <f t="shared" si="5"/>
        <v>4.3658185717888811</v>
      </c>
      <c r="X192" s="9">
        <v>33177.981567382813</v>
      </c>
      <c r="Y192" s="9">
        <v>10664.076232910156</v>
      </c>
      <c r="Z192" s="7">
        <v>0</v>
      </c>
      <c r="AA192" s="7">
        <v>0</v>
      </c>
      <c r="AB192" s="7">
        <v>0</v>
      </c>
    </row>
    <row r="193" spans="1:28" x14ac:dyDescent="0.35">
      <c r="A193" s="7" t="s">
        <v>236</v>
      </c>
      <c r="B193" s="17" t="s">
        <v>53</v>
      </c>
      <c r="C193" s="8">
        <v>42723</v>
      </c>
      <c r="D193" s="21">
        <v>2711341</v>
      </c>
      <c r="E193" s="9">
        <v>9245.7645263671875</v>
      </c>
      <c r="F193" s="9">
        <v>2361.2677917480469</v>
      </c>
      <c r="G193" s="9">
        <v>5495.3382568359375</v>
      </c>
      <c r="H193" s="9">
        <v>1313.6504821777344</v>
      </c>
      <c r="I193" s="9">
        <v>727.99095153808594</v>
      </c>
      <c r="K193" s="9">
        <v>5094.4494018554688</v>
      </c>
      <c r="L193" s="9">
        <v>57283.974609375</v>
      </c>
      <c r="M193" s="9">
        <v>4548.3221435546875</v>
      </c>
      <c r="N193" s="9">
        <v>32050.587890625</v>
      </c>
      <c r="O193" s="7">
        <v>8.4</v>
      </c>
      <c r="P193" s="7">
        <v>118.1</v>
      </c>
      <c r="Q193" s="7">
        <v>9.11</v>
      </c>
      <c r="R193" s="7">
        <v>7.25</v>
      </c>
      <c r="S193" s="7">
        <v>3.78</v>
      </c>
      <c r="T193" s="11">
        <v>3.16</v>
      </c>
      <c r="U193" s="12">
        <f t="shared" si="4"/>
        <v>172.92880780156383</v>
      </c>
      <c r="V193" s="13">
        <v>24543</v>
      </c>
      <c r="W193" s="14">
        <f t="shared" si="5"/>
        <v>4.3899276473809552</v>
      </c>
      <c r="X193" s="9">
        <v>4696.6583251953125</v>
      </c>
      <c r="Y193" s="9">
        <v>3860.9390258789063</v>
      </c>
      <c r="Z193" s="7">
        <v>6.0000000000000005E-2</v>
      </c>
      <c r="AA193" s="7">
        <v>0.15000000000000002</v>
      </c>
      <c r="AB193" s="7">
        <v>0.15000000000000002</v>
      </c>
    </row>
    <row r="194" spans="1:28" x14ac:dyDescent="0.35">
      <c r="A194" s="7" t="s">
        <v>237</v>
      </c>
      <c r="B194" s="17" t="s">
        <v>238</v>
      </c>
      <c r="C194" s="8">
        <v>42738</v>
      </c>
      <c r="D194" s="21">
        <v>461526.359375</v>
      </c>
      <c r="E194" s="9">
        <v>625.59550476074219</v>
      </c>
      <c r="F194" s="9">
        <v>429.36837005615234</v>
      </c>
      <c r="G194" s="9">
        <v>46.954992294311523</v>
      </c>
      <c r="H194" s="9">
        <v>237.89304733276367</v>
      </c>
      <c r="I194" s="9">
        <v>60.572305679321289</v>
      </c>
      <c r="K194" s="9">
        <v>542.77300262451172</v>
      </c>
      <c r="L194" s="9">
        <v>2534.8892822265625</v>
      </c>
      <c r="M194" s="9">
        <v>96.917816162109375</v>
      </c>
      <c r="N194" s="9">
        <v>1287.1227111816406</v>
      </c>
      <c r="O194" s="7">
        <v>12.5</v>
      </c>
      <c r="P194" s="7">
        <v>116</v>
      </c>
      <c r="Q194" s="7">
        <v>9.4499999999999993</v>
      </c>
      <c r="R194" s="7">
        <v>7.42</v>
      </c>
      <c r="S194" s="7">
        <v>5.98</v>
      </c>
      <c r="T194" s="11">
        <v>57</v>
      </c>
      <c r="U194" s="12">
        <f t="shared" ref="U194:U257" si="6">P194/(1+0.0191*(O194-25))</f>
        <v>152.38095238095238</v>
      </c>
      <c r="V194" s="13">
        <v>1432.8666666666668</v>
      </c>
      <c r="W194" s="14">
        <f t="shared" si="5"/>
        <v>3.1562057796332041</v>
      </c>
      <c r="X194" s="9">
        <v>29683.084106445313</v>
      </c>
      <c r="Y194" s="9">
        <v>10452.2705078125</v>
      </c>
      <c r="Z194" s="7">
        <v>6.0000000000000005E-2</v>
      </c>
      <c r="AA194" s="7">
        <v>6.0000000000000005E-2</v>
      </c>
      <c r="AB194" s="7">
        <v>6.0000000000000005E-2</v>
      </c>
    </row>
    <row r="195" spans="1:28" x14ac:dyDescent="0.35">
      <c r="A195" s="7" t="s">
        <v>239</v>
      </c>
      <c r="B195" s="17" t="s">
        <v>32</v>
      </c>
      <c r="C195" s="8">
        <v>42738</v>
      </c>
      <c r="D195" s="21">
        <v>223.44501495361328</v>
      </c>
      <c r="E195" s="9" t="s">
        <v>30</v>
      </c>
      <c r="F195" s="9" t="s">
        <v>30</v>
      </c>
      <c r="G195" s="9" t="s">
        <v>30</v>
      </c>
      <c r="H195" s="9" t="s">
        <v>30</v>
      </c>
      <c r="I195" s="9" t="s">
        <v>30</v>
      </c>
      <c r="K195" s="9" t="s">
        <v>30</v>
      </c>
      <c r="L195" s="9" t="s">
        <v>30</v>
      </c>
      <c r="M195" s="9" t="s">
        <v>30</v>
      </c>
      <c r="N195" s="9" t="s">
        <v>30</v>
      </c>
      <c r="O195" s="7">
        <v>12</v>
      </c>
      <c r="P195" s="7">
        <v>46.3</v>
      </c>
      <c r="Q195" s="7">
        <v>9.3800000000000008</v>
      </c>
      <c r="R195" s="7">
        <v>6.78</v>
      </c>
      <c r="S195" s="7" t="s">
        <v>33</v>
      </c>
      <c r="T195" s="7">
        <v>323</v>
      </c>
      <c r="U195" s="12">
        <f t="shared" si="6"/>
        <v>61.593720899294922</v>
      </c>
      <c r="V195" s="13">
        <v>549.06666666666672</v>
      </c>
      <c r="W195" s="14">
        <f t="shared" ref="W195:W258" si="7">LOG10(V195)</f>
        <v>2.7396250788903127</v>
      </c>
      <c r="X195" s="9">
        <v>25152.133178710938</v>
      </c>
      <c r="Y195" s="9">
        <v>58024.627685546875</v>
      </c>
      <c r="Z195" s="7">
        <v>0</v>
      </c>
      <c r="AA195" s="7">
        <v>0</v>
      </c>
      <c r="AB195" s="7">
        <v>0</v>
      </c>
    </row>
    <row r="196" spans="1:28" x14ac:dyDescent="0.35">
      <c r="A196" s="7" t="s">
        <v>240</v>
      </c>
      <c r="B196" s="17" t="s">
        <v>35</v>
      </c>
      <c r="C196" s="8">
        <v>42738</v>
      </c>
      <c r="D196" s="21">
        <v>18883.116577148438</v>
      </c>
      <c r="E196" s="9">
        <v>20.737419446309406</v>
      </c>
      <c r="F196" s="9">
        <v>68.633228302001953</v>
      </c>
      <c r="G196" s="9" t="s">
        <v>30</v>
      </c>
      <c r="H196" s="9" t="s">
        <v>30</v>
      </c>
      <c r="I196" s="9" t="s">
        <v>30</v>
      </c>
      <c r="K196" s="9">
        <v>51.031566619873047</v>
      </c>
      <c r="L196" s="9">
        <v>121.13867441813152</v>
      </c>
      <c r="M196" s="9" t="s">
        <v>30</v>
      </c>
      <c r="N196" s="9">
        <v>121.82716464996338</v>
      </c>
      <c r="O196" s="7">
        <v>12.8</v>
      </c>
      <c r="P196" s="7">
        <v>110.3</v>
      </c>
      <c r="Q196" s="7">
        <v>9.4700000000000006</v>
      </c>
      <c r="R196" s="7">
        <v>7.35</v>
      </c>
      <c r="S196" s="7" t="s">
        <v>33</v>
      </c>
      <c r="T196" s="11">
        <v>57.2</v>
      </c>
      <c r="U196" s="12">
        <f t="shared" si="6"/>
        <v>143.81079037263032</v>
      </c>
      <c r="V196" s="13">
        <v>2766.0666666666671</v>
      </c>
      <c r="W196" s="14">
        <f t="shared" si="7"/>
        <v>3.4418626430967012</v>
      </c>
      <c r="X196" s="9">
        <v>336458.6669921875</v>
      </c>
      <c r="Y196" s="9">
        <v>57518.46923828125</v>
      </c>
    </row>
    <row r="197" spans="1:28" x14ac:dyDescent="0.35">
      <c r="A197" s="7" t="s">
        <v>241</v>
      </c>
      <c r="B197" s="17" t="s">
        <v>37</v>
      </c>
      <c r="C197" s="8">
        <v>42738</v>
      </c>
      <c r="D197" s="21">
        <v>1985589.3125</v>
      </c>
      <c r="E197" s="9">
        <v>2035.2686767578125</v>
      </c>
      <c r="F197" s="9">
        <v>1009.4824829101563</v>
      </c>
      <c r="G197" s="9">
        <v>274.51883697509766</v>
      </c>
      <c r="H197" s="9">
        <v>735.57899475097656</v>
      </c>
      <c r="I197" s="9">
        <v>116.95229339599609</v>
      </c>
      <c r="K197" s="9">
        <v>1647.6219177246094</v>
      </c>
      <c r="L197" s="9">
        <v>14424.79931640625</v>
      </c>
      <c r="M197" s="9">
        <v>2017.534912109375</v>
      </c>
      <c r="N197" s="9">
        <v>3217.9862060546875</v>
      </c>
      <c r="O197" s="7">
        <v>12.6</v>
      </c>
      <c r="P197" s="7">
        <v>107.7</v>
      </c>
      <c r="Q197" s="7">
        <v>9.23</v>
      </c>
      <c r="R197" s="7">
        <v>7.32</v>
      </c>
      <c r="S197" s="7">
        <v>3.16</v>
      </c>
      <c r="T197" s="11">
        <v>14.4</v>
      </c>
      <c r="U197" s="12">
        <f t="shared" si="6"/>
        <v>141.12374862414171</v>
      </c>
      <c r="V197" s="13">
        <v>5489.3</v>
      </c>
      <c r="W197" s="14">
        <f t="shared" si="7"/>
        <v>3.7395169663954357</v>
      </c>
      <c r="X197" s="9">
        <v>180004.98046875</v>
      </c>
      <c r="Y197" s="9">
        <v>70216.278076171875</v>
      </c>
    </row>
    <row r="198" spans="1:28" x14ac:dyDescent="0.35">
      <c r="A198" s="7" t="s">
        <v>242</v>
      </c>
      <c r="B198" s="17" t="s">
        <v>39</v>
      </c>
      <c r="C198" s="8">
        <v>42738</v>
      </c>
      <c r="D198" s="21">
        <v>3427547.125</v>
      </c>
      <c r="E198" s="9">
        <v>4152.97412109375</v>
      </c>
      <c r="F198" s="9">
        <v>608.9405517578125</v>
      </c>
      <c r="G198" s="9">
        <v>222.39231491088867</v>
      </c>
      <c r="H198" s="9">
        <v>159.36386299133301</v>
      </c>
      <c r="I198" s="9">
        <v>1143.0635986328125</v>
      </c>
      <c r="K198" s="9">
        <v>2034.00634765625</v>
      </c>
      <c r="L198" s="9">
        <v>33526.1875</v>
      </c>
      <c r="M198" s="9">
        <v>1385.9968872070313</v>
      </c>
      <c r="N198" s="9">
        <v>3145.2294921875</v>
      </c>
      <c r="O198" s="7">
        <v>13</v>
      </c>
      <c r="P198" s="7">
        <v>118.3</v>
      </c>
      <c r="Q198" s="7">
        <v>8.75</v>
      </c>
      <c r="R198" s="7">
        <v>7.28</v>
      </c>
      <c r="S198" s="7" t="s">
        <v>33</v>
      </c>
      <c r="T198" s="11">
        <v>28.3</v>
      </c>
      <c r="U198" s="12">
        <f t="shared" si="6"/>
        <v>153.47690710949661</v>
      </c>
      <c r="V198" s="13">
        <v>2232.6</v>
      </c>
      <c r="W198" s="14">
        <f t="shared" si="7"/>
        <v>3.3488109204051777</v>
      </c>
      <c r="X198" s="9">
        <v>486661.279296875</v>
      </c>
      <c r="Y198" s="9">
        <v>82622.49755859375</v>
      </c>
    </row>
    <row r="199" spans="1:28" x14ac:dyDescent="0.35">
      <c r="A199" s="7" t="s">
        <v>243</v>
      </c>
      <c r="B199" s="17" t="s">
        <v>41</v>
      </c>
      <c r="C199" s="8">
        <v>42738</v>
      </c>
      <c r="D199" s="21">
        <v>5261633.125</v>
      </c>
      <c r="E199" s="9">
        <v>6876.077880859375</v>
      </c>
      <c r="F199" s="9">
        <v>521.53803253173828</v>
      </c>
      <c r="G199" s="9">
        <v>549.07057189941406</v>
      </c>
      <c r="H199" s="9">
        <v>281.80659866333008</v>
      </c>
      <c r="I199" s="9">
        <v>1789.636474609375</v>
      </c>
      <c r="K199" s="9">
        <v>2072.2594909667969</v>
      </c>
      <c r="L199" s="9">
        <v>71853.7724609375</v>
      </c>
      <c r="M199" s="9">
        <v>1437.3551330566406</v>
      </c>
      <c r="N199" s="9">
        <v>4814.302978515625</v>
      </c>
      <c r="O199" s="7">
        <v>13.4</v>
      </c>
      <c r="P199" s="7">
        <v>115.4</v>
      </c>
      <c r="Q199" s="7">
        <v>9.4499999999999993</v>
      </c>
      <c r="R199" s="7">
        <v>7.35</v>
      </c>
      <c r="S199" s="7">
        <v>7.7</v>
      </c>
      <c r="T199" s="11">
        <v>20.100000000000001</v>
      </c>
      <c r="U199" s="12">
        <f t="shared" si="6"/>
        <v>148.24520836544886</v>
      </c>
      <c r="V199" s="13">
        <v>2981.7999999999997</v>
      </c>
      <c r="W199" s="14">
        <f t="shared" si="7"/>
        <v>3.4744785104082956</v>
      </c>
      <c r="X199" s="9">
        <v>337332.03125</v>
      </c>
      <c r="Y199" s="9">
        <v>328514.013671875</v>
      </c>
    </row>
    <row r="200" spans="1:28" x14ac:dyDescent="0.35">
      <c r="A200" s="7" t="s">
        <v>244</v>
      </c>
      <c r="B200" s="17" t="s">
        <v>43</v>
      </c>
      <c r="C200" s="8">
        <v>42738</v>
      </c>
      <c r="D200" s="21">
        <v>720617.5625</v>
      </c>
      <c r="E200" s="9">
        <v>356.3421630859375</v>
      </c>
      <c r="F200" s="9">
        <v>30.883466084798176</v>
      </c>
      <c r="G200" s="9">
        <v>1197.5580444335938</v>
      </c>
      <c r="H200" s="9" t="s">
        <v>30</v>
      </c>
      <c r="I200" s="9">
        <v>23.95473051071167</v>
      </c>
      <c r="K200" s="9">
        <v>143.99915504455566</v>
      </c>
      <c r="L200" s="9">
        <v>90.958152770996094</v>
      </c>
      <c r="M200" s="9">
        <v>155.86676216125488</v>
      </c>
      <c r="N200" s="9">
        <v>429.69308471679688</v>
      </c>
      <c r="O200" s="7">
        <v>12.8</v>
      </c>
      <c r="P200" s="7">
        <v>124.5</v>
      </c>
      <c r="Q200" s="7">
        <v>9.73</v>
      </c>
      <c r="R200" s="7">
        <v>7.38</v>
      </c>
      <c r="S200" s="7">
        <v>1.99</v>
      </c>
      <c r="T200" s="11">
        <v>8.94</v>
      </c>
      <c r="U200" s="12">
        <f t="shared" si="6"/>
        <v>162.32496284127356</v>
      </c>
      <c r="V200" s="13">
        <v>563.93333333333328</v>
      </c>
      <c r="W200" s="14">
        <f t="shared" si="7"/>
        <v>2.751227765903975</v>
      </c>
      <c r="X200" s="9">
        <v>112089.70947265625</v>
      </c>
      <c r="Y200" s="9">
        <v>96109.710693359375</v>
      </c>
    </row>
    <row r="201" spans="1:28" x14ac:dyDescent="0.35">
      <c r="A201" s="7" t="s">
        <v>245</v>
      </c>
      <c r="B201" s="17" t="s">
        <v>45</v>
      </c>
      <c r="C201" s="8">
        <v>42738</v>
      </c>
      <c r="D201" s="9">
        <v>5884497.125</v>
      </c>
      <c r="E201" s="9">
        <v>5814.0689697265625</v>
      </c>
      <c r="F201" s="9">
        <v>753.18011474609375</v>
      </c>
      <c r="G201" s="9">
        <v>7391.9593505859375</v>
      </c>
      <c r="H201" s="9">
        <v>2879.494873046875</v>
      </c>
      <c r="I201" s="9">
        <v>92.253318786621094</v>
      </c>
      <c r="K201" s="9">
        <v>2895.1013793945313</v>
      </c>
      <c r="L201" s="9">
        <v>7216.24462890625</v>
      </c>
      <c r="M201" s="9">
        <v>2917.3408813476563</v>
      </c>
      <c r="N201" s="9">
        <v>18100.3427734375</v>
      </c>
      <c r="O201" s="7">
        <v>14.2</v>
      </c>
      <c r="P201" s="7">
        <v>131.30000000000001</v>
      </c>
      <c r="Q201" s="7">
        <v>9.4499999999999993</v>
      </c>
      <c r="R201" s="7">
        <v>7.44</v>
      </c>
      <c r="S201" s="7" t="s">
        <v>33</v>
      </c>
      <c r="T201" s="11">
        <v>18.5</v>
      </c>
      <c r="U201" s="12">
        <f t="shared" si="6"/>
        <v>165.42357506425441</v>
      </c>
      <c r="V201" s="13">
        <v>6715.25</v>
      </c>
      <c r="W201" s="14">
        <f t="shared" si="7"/>
        <v>3.827062185522891</v>
      </c>
      <c r="X201" s="9">
        <v>262378.076171875</v>
      </c>
      <c r="Y201" s="9">
        <v>68130.17578125</v>
      </c>
    </row>
    <row r="202" spans="1:28" x14ac:dyDescent="0.35">
      <c r="A202" s="7" t="s">
        <v>246</v>
      </c>
      <c r="B202" s="17" t="s">
        <v>47</v>
      </c>
      <c r="C202" s="8">
        <v>42738</v>
      </c>
      <c r="D202" s="9">
        <v>317.08612060546875</v>
      </c>
      <c r="E202" s="9" t="s">
        <v>30</v>
      </c>
      <c r="F202" s="23" t="s">
        <v>30</v>
      </c>
      <c r="H202" s="9" t="s">
        <v>30</v>
      </c>
      <c r="I202" s="9" t="s">
        <v>30</v>
      </c>
      <c r="K202" s="9" t="s">
        <v>30</v>
      </c>
      <c r="L202" s="9" t="s">
        <v>30</v>
      </c>
      <c r="M202" s="9" t="s">
        <v>30</v>
      </c>
      <c r="N202" s="9" t="s">
        <v>30</v>
      </c>
      <c r="O202" s="7">
        <v>12.9</v>
      </c>
      <c r="P202" s="7">
        <v>117.6</v>
      </c>
      <c r="Q202" s="7">
        <v>9.52</v>
      </c>
      <c r="R202" s="7">
        <v>7.37</v>
      </c>
      <c r="S202" s="7" t="s">
        <v>33</v>
      </c>
      <c r="T202" s="11">
        <v>21</v>
      </c>
      <c r="U202" s="12">
        <f t="shared" si="6"/>
        <v>152.94775585584412</v>
      </c>
      <c r="V202" s="13">
        <v>0</v>
      </c>
      <c r="W202" s="14">
        <v>0</v>
      </c>
      <c r="X202" s="9">
        <v>55360.521443684898</v>
      </c>
      <c r="Y202" s="9">
        <v>28607.965087890625</v>
      </c>
    </row>
    <row r="203" spans="1:28" x14ac:dyDescent="0.35">
      <c r="A203" s="7" t="s">
        <v>247</v>
      </c>
      <c r="B203" s="17" t="s">
        <v>49</v>
      </c>
      <c r="C203" s="8">
        <v>42738</v>
      </c>
      <c r="D203" s="9">
        <v>179587.712890625</v>
      </c>
      <c r="E203" s="9">
        <v>131.35122108459473</v>
      </c>
      <c r="F203" s="23" t="s">
        <v>30</v>
      </c>
      <c r="G203" s="9">
        <v>62.119003931681313</v>
      </c>
      <c r="H203" s="9" t="s">
        <v>30</v>
      </c>
      <c r="I203" s="9" t="s">
        <v>30</v>
      </c>
      <c r="K203" s="9">
        <v>137.57148361206055</v>
      </c>
      <c r="L203" s="9">
        <v>130.59532833099365</v>
      </c>
      <c r="M203" s="9">
        <v>23.821995735168457</v>
      </c>
      <c r="N203" s="9">
        <v>74.243658065795898</v>
      </c>
      <c r="O203" s="7">
        <v>15.9</v>
      </c>
      <c r="P203" s="7">
        <v>365.6</v>
      </c>
      <c r="Q203" s="7">
        <v>6.69</v>
      </c>
      <c r="R203" s="7">
        <v>6.92</v>
      </c>
      <c r="S203" s="7" t="s">
        <v>33</v>
      </c>
      <c r="T203" s="11">
        <v>2.38</v>
      </c>
      <c r="U203" s="12">
        <f t="shared" si="6"/>
        <v>442.51322335056102</v>
      </c>
      <c r="V203" s="13">
        <v>265</v>
      </c>
      <c r="W203" s="14">
        <f t="shared" si="7"/>
        <v>2.4232458739368079</v>
      </c>
      <c r="X203" s="9">
        <v>112358.38623046875</v>
      </c>
      <c r="Y203" s="9">
        <v>14864.897155761719</v>
      </c>
    </row>
    <row r="204" spans="1:28" x14ac:dyDescent="0.35">
      <c r="A204" s="7" t="s">
        <v>248</v>
      </c>
      <c r="B204" s="17" t="s">
        <v>51</v>
      </c>
      <c r="C204" s="8">
        <v>42738</v>
      </c>
      <c r="D204" s="9">
        <v>4417255.875</v>
      </c>
      <c r="E204" s="9">
        <v>3762.4071655273438</v>
      </c>
      <c r="F204" s="9">
        <v>462.06322479248047</v>
      </c>
      <c r="G204" s="9">
        <v>3971.0279541015625</v>
      </c>
      <c r="H204" s="9">
        <v>860.90316009521484</v>
      </c>
      <c r="I204" s="9">
        <v>84.897417704264328</v>
      </c>
      <c r="K204" s="9">
        <v>3227.5907287597656</v>
      </c>
      <c r="L204" s="9">
        <v>10805.52880859375</v>
      </c>
      <c r="M204" s="9">
        <v>3930.1599731445313</v>
      </c>
      <c r="N204" s="9">
        <v>24751.01171875</v>
      </c>
      <c r="O204" s="7">
        <v>14.4</v>
      </c>
      <c r="P204" s="7">
        <v>139.69999999999999</v>
      </c>
      <c r="Q204" s="7">
        <v>9.3699999999999992</v>
      </c>
      <c r="R204" s="7">
        <v>7.27</v>
      </c>
      <c r="S204" s="7">
        <v>1.53</v>
      </c>
      <c r="T204" s="11">
        <v>10.63</v>
      </c>
      <c r="U204" s="12">
        <f t="shared" si="6"/>
        <v>175.16362815658147</v>
      </c>
      <c r="V204" s="13">
        <v>7299</v>
      </c>
      <c r="W204" s="14">
        <f t="shared" si="7"/>
        <v>3.8632633636504807</v>
      </c>
      <c r="X204" s="9">
        <v>392727.783203125</v>
      </c>
      <c r="Y204" s="9">
        <v>56593.3837890625</v>
      </c>
    </row>
    <row r="205" spans="1:28" x14ac:dyDescent="0.35">
      <c r="A205" s="7" t="s">
        <v>249</v>
      </c>
      <c r="B205" s="17" t="s">
        <v>53</v>
      </c>
      <c r="C205" s="8">
        <v>42738</v>
      </c>
      <c r="D205" s="9">
        <v>340202.94140625</v>
      </c>
      <c r="E205" s="9">
        <v>336.32037353515625</v>
      </c>
      <c r="F205" s="9">
        <v>269.89904022216797</v>
      </c>
      <c r="G205" s="9">
        <v>1454.064697265625</v>
      </c>
      <c r="H205" s="9">
        <v>3105.3644714355469</v>
      </c>
      <c r="I205" s="9">
        <v>55.096598307291664</v>
      </c>
      <c r="K205" s="9">
        <v>264.75929260253906</v>
      </c>
      <c r="L205" s="9">
        <v>231.75947380065918</v>
      </c>
      <c r="M205" s="9">
        <v>186.08541679382324</v>
      </c>
      <c r="N205" s="9">
        <v>1739.2262878417969</v>
      </c>
      <c r="O205" s="7">
        <v>13.6</v>
      </c>
      <c r="P205" s="7">
        <v>124.3</v>
      </c>
      <c r="Q205" s="7">
        <v>8.4600000000000009</v>
      </c>
      <c r="R205" s="7">
        <v>7.12</v>
      </c>
      <c r="S205" s="7">
        <v>3.78</v>
      </c>
      <c r="T205" s="11">
        <v>36.799999999999997</v>
      </c>
      <c r="U205" s="12">
        <f t="shared" si="6"/>
        <v>158.89857592104929</v>
      </c>
      <c r="V205" s="13">
        <v>36540</v>
      </c>
      <c r="W205" s="14">
        <f t="shared" si="7"/>
        <v>4.562768543016519</v>
      </c>
      <c r="X205" s="9">
        <v>160312.548828125</v>
      </c>
      <c r="Y205" s="9">
        <v>51298.30322265625</v>
      </c>
    </row>
    <row r="206" spans="1:28" x14ac:dyDescent="0.35">
      <c r="A206" s="7" t="s">
        <v>250</v>
      </c>
      <c r="B206" s="7" t="s">
        <v>49</v>
      </c>
      <c r="C206" s="8">
        <v>42759</v>
      </c>
      <c r="D206" s="9">
        <v>54184.4052734375</v>
      </c>
      <c r="E206" s="9">
        <v>91.984359741210938</v>
      </c>
      <c r="F206" s="23" t="s">
        <v>30</v>
      </c>
      <c r="G206" s="9">
        <v>65.094311237335205</v>
      </c>
      <c r="H206" s="9" t="s">
        <v>30</v>
      </c>
      <c r="I206" s="9" t="s">
        <v>30</v>
      </c>
      <c r="K206" s="9">
        <v>87.82270336151123</v>
      </c>
      <c r="L206" s="9">
        <v>80.065629959106445</v>
      </c>
      <c r="M206" s="9">
        <v>14.914787769317627</v>
      </c>
      <c r="N206" s="9">
        <v>21.947549819946289</v>
      </c>
      <c r="O206" s="18">
        <v>16.89</v>
      </c>
      <c r="P206" s="7">
        <v>427</v>
      </c>
      <c r="Q206" s="18">
        <v>8.82</v>
      </c>
      <c r="R206" s="18">
        <v>7.04</v>
      </c>
      <c r="S206" s="7" t="s">
        <v>33</v>
      </c>
      <c r="T206" s="11">
        <v>1.59</v>
      </c>
      <c r="U206" s="12">
        <f t="shared" si="6"/>
        <v>505.26624691308353</v>
      </c>
      <c r="V206" s="13">
        <v>209.06666666666669</v>
      </c>
      <c r="W206" s="14">
        <f t="shared" si="7"/>
        <v>2.3202847949567196</v>
      </c>
      <c r="X206" s="9">
        <v>699398.14453125</v>
      </c>
      <c r="Y206" s="9">
        <v>122908.19091796875</v>
      </c>
    </row>
    <row r="207" spans="1:28" x14ac:dyDescent="0.35">
      <c r="A207" s="7" t="s">
        <v>251</v>
      </c>
      <c r="B207" s="7" t="s">
        <v>53</v>
      </c>
      <c r="C207" s="8">
        <v>42759</v>
      </c>
      <c r="D207" s="9">
        <v>48380.990234375</v>
      </c>
      <c r="E207" s="9">
        <v>75.733388900756836</v>
      </c>
      <c r="F207" s="9">
        <v>66.579339027404785</v>
      </c>
      <c r="G207" s="9">
        <v>1979.6651611328125</v>
      </c>
      <c r="H207" s="9">
        <v>158.39513142903647</v>
      </c>
      <c r="I207" s="9" t="s">
        <v>30</v>
      </c>
      <c r="K207" s="9">
        <v>73.057575225830078</v>
      </c>
      <c r="L207" s="9">
        <v>333.47005081176758</v>
      </c>
      <c r="M207" s="9">
        <v>43.592460155487061</v>
      </c>
      <c r="N207" s="9">
        <v>417.70032501220703</v>
      </c>
      <c r="O207" s="18">
        <v>13.37</v>
      </c>
      <c r="P207" s="7">
        <v>193</v>
      </c>
      <c r="Q207" s="18">
        <v>10.039999999999999</v>
      </c>
      <c r="R207" s="18">
        <v>7.39</v>
      </c>
      <c r="S207" s="7" t="s">
        <v>33</v>
      </c>
      <c r="T207" s="11">
        <v>4.58</v>
      </c>
      <c r="U207" s="12">
        <f t="shared" si="6"/>
        <v>248.11439487727338</v>
      </c>
      <c r="V207" s="13">
        <v>5231</v>
      </c>
      <c r="W207" s="14">
        <f t="shared" si="7"/>
        <v>3.7185847200274358</v>
      </c>
      <c r="X207" s="9">
        <v>2055054.296875</v>
      </c>
      <c r="Y207" s="9">
        <v>81114.0625</v>
      </c>
    </row>
    <row r="208" spans="1:28" x14ac:dyDescent="0.35">
      <c r="A208" s="7" t="s">
        <v>252</v>
      </c>
      <c r="B208" s="7" t="s">
        <v>43</v>
      </c>
      <c r="C208" s="8">
        <v>42759</v>
      </c>
      <c r="D208" s="9">
        <v>58608.296875</v>
      </c>
      <c r="E208" s="9">
        <v>85.836001873016357</v>
      </c>
      <c r="F208" s="9">
        <v>18.644241809844971</v>
      </c>
      <c r="G208" s="9">
        <v>51.249139785766602</v>
      </c>
      <c r="H208" s="9">
        <v>120.42176183064778</v>
      </c>
      <c r="I208" s="9" t="s">
        <v>30</v>
      </c>
      <c r="K208" s="9">
        <v>53.267689069112144</v>
      </c>
      <c r="L208" s="9">
        <v>38.391689538955688</v>
      </c>
      <c r="M208" s="9" t="s">
        <v>30</v>
      </c>
      <c r="N208" s="9">
        <v>19.828721046447754</v>
      </c>
      <c r="O208" s="18">
        <v>9.6300000000000008</v>
      </c>
      <c r="P208" s="7">
        <v>213</v>
      </c>
      <c r="Q208" s="18">
        <v>10.99</v>
      </c>
      <c r="R208" s="18">
        <v>7.08</v>
      </c>
      <c r="S208" s="7" t="s">
        <v>33</v>
      </c>
      <c r="T208" s="11">
        <v>3.04</v>
      </c>
      <c r="U208" s="12">
        <f t="shared" si="6"/>
        <v>301.51479333496593</v>
      </c>
      <c r="V208" s="13">
        <v>1111.1333333333334</v>
      </c>
      <c r="W208" s="14">
        <f t="shared" si="7"/>
        <v>3.0457661763634554</v>
      </c>
      <c r="X208" s="9">
        <v>1399954.00390625</v>
      </c>
      <c r="Y208" s="9">
        <v>593322.900390625</v>
      </c>
    </row>
    <row r="209" spans="1:28" x14ac:dyDescent="0.35">
      <c r="A209" s="7" t="s">
        <v>253</v>
      </c>
      <c r="B209" s="7" t="s">
        <v>37</v>
      </c>
      <c r="C209" s="8">
        <v>42759</v>
      </c>
      <c r="D209" s="9">
        <v>651807.65625</v>
      </c>
      <c r="E209" s="9">
        <v>879.45719909667969</v>
      </c>
      <c r="F209" s="9">
        <v>240.18709564208984</v>
      </c>
      <c r="G209" s="9">
        <v>1316.6455688476563</v>
      </c>
      <c r="H209" s="9">
        <v>422.36062622070313</v>
      </c>
      <c r="I209" s="9">
        <v>17.805647532145183</v>
      </c>
      <c r="K209" s="9">
        <v>891.55364990234375</v>
      </c>
      <c r="L209" s="9">
        <v>476.88446044921875</v>
      </c>
      <c r="M209" s="9">
        <v>371.60338592529297</v>
      </c>
      <c r="N209" s="9">
        <v>2421.1178894042969</v>
      </c>
      <c r="O209" s="18">
        <v>11.71</v>
      </c>
      <c r="P209" s="7">
        <v>195</v>
      </c>
      <c r="Q209" s="18">
        <v>10.52</v>
      </c>
      <c r="R209" s="18">
        <v>7.38</v>
      </c>
      <c r="S209" s="7" t="s">
        <v>33</v>
      </c>
      <c r="T209" s="11">
        <v>4.57</v>
      </c>
      <c r="U209" s="12">
        <f t="shared" si="6"/>
        <v>261.33770057668517</v>
      </c>
      <c r="V209" s="13">
        <v>2219.4499999999998</v>
      </c>
      <c r="W209" s="14">
        <f t="shared" si="7"/>
        <v>3.3462453656404172</v>
      </c>
      <c r="X209" s="9">
        <v>706506.982421875</v>
      </c>
      <c r="Y209" s="9">
        <v>114189.3310546875</v>
      </c>
    </row>
    <row r="210" spans="1:28" x14ac:dyDescent="0.35">
      <c r="A210" s="7" t="s">
        <v>254</v>
      </c>
      <c r="B210" s="7" t="s">
        <v>32</v>
      </c>
      <c r="C210" s="8">
        <v>42759</v>
      </c>
      <c r="D210" s="9">
        <v>23754.764404296875</v>
      </c>
      <c r="E210" s="9" t="s">
        <v>30</v>
      </c>
      <c r="F210" s="23" t="s">
        <v>30</v>
      </c>
      <c r="G210" s="9" t="s">
        <v>30</v>
      </c>
      <c r="H210" s="9" t="s">
        <v>30</v>
      </c>
      <c r="I210" s="9" t="s">
        <v>30</v>
      </c>
      <c r="K210" s="9" t="s">
        <v>30</v>
      </c>
      <c r="L210" s="9" t="s">
        <v>30</v>
      </c>
      <c r="M210" s="9" t="s">
        <v>30</v>
      </c>
      <c r="N210" s="9" t="s">
        <v>30</v>
      </c>
      <c r="O210" s="18">
        <v>11.2</v>
      </c>
      <c r="P210" s="7">
        <v>128</v>
      </c>
      <c r="Q210" s="18">
        <v>8.77</v>
      </c>
      <c r="R210" s="18">
        <v>7.73</v>
      </c>
      <c r="S210" s="7" t="s">
        <v>33</v>
      </c>
      <c r="T210" s="11">
        <v>24.6</v>
      </c>
      <c r="U210" s="12">
        <f t="shared" si="6"/>
        <v>173.8138562233508</v>
      </c>
      <c r="V210" s="13">
        <v>342.8</v>
      </c>
      <c r="W210" s="14">
        <f t="shared" si="7"/>
        <v>2.5350408132511606</v>
      </c>
      <c r="X210" s="9">
        <v>1880258.59375</v>
      </c>
      <c r="Y210" s="9">
        <v>122156.5185546875</v>
      </c>
    </row>
    <row r="211" spans="1:28" x14ac:dyDescent="0.35">
      <c r="A211" s="7" t="s">
        <v>255</v>
      </c>
      <c r="B211" s="7" t="s">
        <v>51</v>
      </c>
      <c r="C211" s="8">
        <v>42759</v>
      </c>
      <c r="D211" s="9">
        <v>5253998.875</v>
      </c>
      <c r="E211" s="9">
        <v>7183.4058837890625</v>
      </c>
      <c r="F211" s="9">
        <v>1142.3200073242188</v>
      </c>
      <c r="G211" s="9">
        <v>55820.4716796875</v>
      </c>
      <c r="H211" s="9">
        <v>4772.7760009765625</v>
      </c>
      <c r="I211" s="9">
        <v>229.1319465637207</v>
      </c>
      <c r="K211" s="9">
        <v>4107.1972045898438</v>
      </c>
      <c r="L211" s="9">
        <v>14194.857666015625</v>
      </c>
      <c r="M211" s="9">
        <v>10644.331298828125</v>
      </c>
      <c r="N211" s="9">
        <v>46430.4013671875</v>
      </c>
      <c r="O211" s="18">
        <v>16.78</v>
      </c>
      <c r="P211" s="7">
        <v>290</v>
      </c>
      <c r="Q211" s="18">
        <v>8.7100000000000009</v>
      </c>
      <c r="R211" s="18">
        <v>7.09</v>
      </c>
      <c r="S211" s="7" t="s">
        <v>33</v>
      </c>
      <c r="T211" s="11">
        <v>4.1500000000000004</v>
      </c>
      <c r="U211" s="12">
        <f t="shared" si="6"/>
        <v>344.01030607427299</v>
      </c>
      <c r="V211" s="13">
        <v>17934</v>
      </c>
      <c r="W211" s="14">
        <f t="shared" si="7"/>
        <v>4.253677165422924</v>
      </c>
      <c r="X211" s="9">
        <v>563656.34765625</v>
      </c>
      <c r="Y211" s="9">
        <v>26902.529907226563</v>
      </c>
    </row>
    <row r="212" spans="1:28" x14ac:dyDescent="0.35">
      <c r="A212" s="7" t="s">
        <v>256</v>
      </c>
      <c r="B212" s="7" t="s">
        <v>45</v>
      </c>
      <c r="C212" s="8">
        <v>42759</v>
      </c>
      <c r="D212" s="9">
        <v>1119632.5</v>
      </c>
      <c r="E212" s="9">
        <v>1216.5872192382813</v>
      </c>
      <c r="F212" s="9">
        <v>542.7872314453125</v>
      </c>
      <c r="G212" s="9">
        <v>31507.6748046875</v>
      </c>
      <c r="H212" s="9">
        <v>1904.3883361816406</v>
      </c>
      <c r="I212" s="9">
        <v>75.104030609130859</v>
      </c>
      <c r="K212" s="9">
        <v>946.02178955078125</v>
      </c>
      <c r="L212" s="9">
        <v>7598.5096435546875</v>
      </c>
      <c r="M212" s="9">
        <v>2429.31396484375</v>
      </c>
      <c r="N212" s="9">
        <v>13240.764404296875</v>
      </c>
      <c r="O212" s="18">
        <v>14.9</v>
      </c>
      <c r="P212" s="7">
        <v>393</v>
      </c>
      <c r="Q212" s="18">
        <v>10.130000000000001</v>
      </c>
      <c r="R212" s="18">
        <v>7.44</v>
      </c>
      <c r="S212" s="7" t="s">
        <v>33</v>
      </c>
      <c r="T212" s="11">
        <v>16.899999999999999</v>
      </c>
      <c r="U212" s="12">
        <f t="shared" si="6"/>
        <v>486.93454261606507</v>
      </c>
      <c r="V212" s="13">
        <v>15192</v>
      </c>
      <c r="W212" s="14">
        <f t="shared" si="7"/>
        <v>4.1816149517289611</v>
      </c>
      <c r="X212" s="9">
        <v>686401.220703125</v>
      </c>
      <c r="Y212" s="9">
        <v>121481.54296875</v>
      </c>
    </row>
    <row r="213" spans="1:28" x14ac:dyDescent="0.35">
      <c r="A213" s="7" t="s">
        <v>257</v>
      </c>
      <c r="B213" s="7" t="s">
        <v>47</v>
      </c>
      <c r="C213" s="8">
        <v>42759</v>
      </c>
      <c r="D213" s="9">
        <v>701918.9375</v>
      </c>
      <c r="E213" s="9">
        <v>3855.2645874023438</v>
      </c>
      <c r="F213" s="9">
        <v>13.738625049591064</v>
      </c>
      <c r="G213" s="9" t="s">
        <v>30</v>
      </c>
      <c r="H213" s="9" t="s">
        <v>30</v>
      </c>
      <c r="I213" s="9" t="s">
        <v>30</v>
      </c>
      <c r="K213" s="9">
        <v>263.28910827636719</v>
      </c>
      <c r="L213" s="9">
        <v>105.19887161254883</v>
      </c>
      <c r="M213" s="9">
        <v>28.216219902038574</v>
      </c>
      <c r="N213" s="9">
        <v>20.372943878173828</v>
      </c>
      <c r="O213" s="18">
        <v>13.19</v>
      </c>
      <c r="P213" s="7">
        <v>1190</v>
      </c>
      <c r="Q213" s="18">
        <v>3.36</v>
      </c>
      <c r="R213" s="18">
        <v>7.01</v>
      </c>
      <c r="S213" s="7" t="s">
        <v>33</v>
      </c>
      <c r="T213" s="11">
        <v>2.72</v>
      </c>
      <c r="U213" s="12">
        <f t="shared" si="6"/>
        <v>1536.6160099892952</v>
      </c>
      <c r="V213" s="13">
        <v>112.3</v>
      </c>
      <c r="W213" s="14">
        <f t="shared" si="7"/>
        <v>2.0503797562614579</v>
      </c>
      <c r="X213" s="9">
        <v>70681.292724609375</v>
      </c>
      <c r="Y213" s="9">
        <v>21651.298522949219</v>
      </c>
    </row>
    <row r="214" spans="1:28" x14ac:dyDescent="0.35">
      <c r="A214" s="7" t="s">
        <v>258</v>
      </c>
      <c r="B214" s="7" t="s">
        <v>41</v>
      </c>
      <c r="C214" s="8">
        <v>42759</v>
      </c>
      <c r="D214" s="9">
        <v>814140.203125</v>
      </c>
      <c r="E214" s="9">
        <v>1446.3365478515625</v>
      </c>
      <c r="F214" s="9">
        <v>111.8013801574707</v>
      </c>
      <c r="G214" s="9">
        <v>3178.3176879882813</v>
      </c>
      <c r="H214" s="9">
        <v>848.19029998779297</v>
      </c>
      <c r="I214" s="9">
        <v>71.4133898417155</v>
      </c>
      <c r="K214" s="9">
        <v>1054.4876861572266</v>
      </c>
      <c r="L214" s="9">
        <v>1098.1617126464844</v>
      </c>
      <c r="M214" s="9">
        <v>473.97983551025391</v>
      </c>
      <c r="N214" s="9">
        <v>3158.2122192382813</v>
      </c>
      <c r="O214" s="18">
        <v>9.32</v>
      </c>
      <c r="P214" s="7">
        <v>251</v>
      </c>
      <c r="Q214" s="18">
        <v>10.51</v>
      </c>
      <c r="R214" s="18">
        <v>6.84</v>
      </c>
      <c r="S214" s="7" t="s">
        <v>33</v>
      </c>
      <c r="T214" s="11">
        <v>5.35</v>
      </c>
      <c r="U214" s="12">
        <f t="shared" si="6"/>
        <v>358.30935087478872</v>
      </c>
      <c r="V214" s="13">
        <v>2355.6999999999998</v>
      </c>
      <c r="W214" s="14">
        <f t="shared" si="7"/>
        <v>3.3721199819383352</v>
      </c>
      <c r="X214" s="9" t="s">
        <v>94</v>
      </c>
      <c r="Y214" s="9">
        <v>5697.9106903076172</v>
      </c>
      <c r="Z214" s="7">
        <v>0.02</v>
      </c>
      <c r="AA214" s="7">
        <v>0.04</v>
      </c>
      <c r="AB214" s="7">
        <v>0.5</v>
      </c>
    </row>
    <row r="215" spans="1:28" x14ac:dyDescent="0.35">
      <c r="A215" s="7" t="s">
        <v>259</v>
      </c>
      <c r="B215" s="7" t="s">
        <v>39</v>
      </c>
      <c r="C215" s="8">
        <v>42759</v>
      </c>
      <c r="D215" s="9">
        <v>6281116.25</v>
      </c>
      <c r="E215" s="9">
        <v>57904.1337890625</v>
      </c>
      <c r="F215" s="9">
        <v>706.36128234863281</v>
      </c>
      <c r="G215" s="9">
        <v>13085.695963541666</v>
      </c>
      <c r="H215" s="9">
        <v>5424.0120849609375</v>
      </c>
      <c r="I215" s="9">
        <v>96.224535624186203</v>
      </c>
      <c r="K215" s="9">
        <v>7726.18701171875</v>
      </c>
      <c r="L215" s="9">
        <v>6993.450358072917</v>
      </c>
      <c r="M215" s="9">
        <v>3952.6250610351563</v>
      </c>
      <c r="N215" s="9">
        <v>25832.01953125</v>
      </c>
      <c r="O215" s="18">
        <v>13.32</v>
      </c>
      <c r="P215" s="7">
        <v>272</v>
      </c>
      <c r="Q215" s="18">
        <v>9.6</v>
      </c>
      <c r="R215" s="18">
        <v>7.53</v>
      </c>
      <c r="S215" s="7" t="s">
        <v>33</v>
      </c>
      <c r="T215" s="11">
        <v>10.56</v>
      </c>
      <c r="U215" s="12">
        <f t="shared" si="6"/>
        <v>350.10400148279342</v>
      </c>
      <c r="V215" s="13">
        <v>5453.666666666667</v>
      </c>
      <c r="W215" s="14">
        <f t="shared" si="7"/>
        <v>3.7366885899218389</v>
      </c>
      <c r="X215" s="9" t="s">
        <v>94</v>
      </c>
      <c r="Y215" s="9">
        <v>106460.87646484375</v>
      </c>
      <c r="Z215" s="7">
        <v>0.74000000000000021</v>
      </c>
      <c r="AA215" s="7">
        <v>0.74000000000000021</v>
      </c>
      <c r="AB215" s="7">
        <v>0.74000000000000021</v>
      </c>
    </row>
    <row r="216" spans="1:28" x14ac:dyDescent="0.35">
      <c r="A216" s="7" t="s">
        <v>260</v>
      </c>
      <c r="B216" s="7" t="s">
        <v>35</v>
      </c>
      <c r="C216" s="8">
        <v>42759</v>
      </c>
      <c r="D216" s="9">
        <v>1909239.0625</v>
      </c>
      <c r="E216" s="9">
        <v>9683.786865234375</v>
      </c>
      <c r="F216" s="9">
        <v>98.692525863647461</v>
      </c>
      <c r="G216" s="9">
        <v>2856.23681640625</v>
      </c>
      <c r="H216" s="9">
        <v>373.73018836975098</v>
      </c>
      <c r="I216" s="9">
        <v>13.241708755493164</v>
      </c>
      <c r="K216" s="9">
        <v>2266.2138671875</v>
      </c>
      <c r="L216" s="9">
        <v>1557.9199829101563</v>
      </c>
      <c r="M216" s="9">
        <v>535.12919616699219</v>
      </c>
      <c r="N216" s="9">
        <v>2936.4581909179688</v>
      </c>
      <c r="O216" s="18">
        <v>11.33</v>
      </c>
      <c r="P216" s="7">
        <v>227</v>
      </c>
      <c r="Q216" s="18">
        <v>10.34</v>
      </c>
      <c r="R216" s="18">
        <v>7.06</v>
      </c>
      <c r="S216" s="7" t="s">
        <v>33</v>
      </c>
      <c r="T216" s="11">
        <v>9.9700000000000006</v>
      </c>
      <c r="U216" s="12">
        <f t="shared" si="6"/>
        <v>307.21217805314092</v>
      </c>
      <c r="V216" s="13">
        <v>1034.6666666666667</v>
      </c>
      <c r="W216" s="14">
        <f t="shared" si="7"/>
        <v>3.0148004578664884</v>
      </c>
      <c r="X216" s="9" t="s">
        <v>94</v>
      </c>
      <c r="Y216" s="9">
        <v>4432.0106506347656</v>
      </c>
      <c r="Z216" s="7">
        <v>0</v>
      </c>
      <c r="AA216" s="7">
        <v>0</v>
      </c>
      <c r="AB216" s="7">
        <v>0</v>
      </c>
    </row>
    <row r="217" spans="1:28" x14ac:dyDescent="0.35">
      <c r="A217" s="7" t="s">
        <v>261</v>
      </c>
      <c r="B217" s="7" t="s">
        <v>29</v>
      </c>
      <c r="C217" s="8">
        <v>42759</v>
      </c>
      <c r="D217" s="9">
        <v>2132613.625</v>
      </c>
      <c r="E217" s="9">
        <v>7635.788330078125</v>
      </c>
      <c r="F217" s="24">
        <v>207.74052429199219</v>
      </c>
      <c r="G217" s="9">
        <v>3315.8050537109375</v>
      </c>
      <c r="H217" s="9">
        <v>1034.6353607177734</v>
      </c>
      <c r="I217" s="9">
        <v>15.349969148635864</v>
      </c>
      <c r="K217" s="9">
        <v>2002.8931274414063</v>
      </c>
      <c r="L217" s="9">
        <v>1042.2923583984375</v>
      </c>
      <c r="M217" s="9">
        <v>704.88621520996094</v>
      </c>
      <c r="N217" s="9">
        <v>4546.844482421875</v>
      </c>
      <c r="O217" s="18">
        <v>10.98</v>
      </c>
      <c r="P217" s="7">
        <v>232</v>
      </c>
      <c r="Q217" s="18">
        <v>9.9</v>
      </c>
      <c r="R217" s="18">
        <v>7.55</v>
      </c>
      <c r="S217" s="7" t="s">
        <v>33</v>
      </c>
      <c r="T217" s="11">
        <v>13</v>
      </c>
      <c r="U217" s="12">
        <f t="shared" si="6"/>
        <v>316.84552961003413</v>
      </c>
      <c r="V217" s="13">
        <v>1570.8666666666668</v>
      </c>
      <c r="W217" s="14">
        <f t="shared" si="7"/>
        <v>3.1961393241944323</v>
      </c>
      <c r="X217" s="9" t="s">
        <v>94</v>
      </c>
      <c r="Y217" s="9" t="s">
        <v>94</v>
      </c>
      <c r="Z217" s="7">
        <v>0</v>
      </c>
      <c r="AA217" s="7">
        <v>0</v>
      </c>
      <c r="AB217" s="7">
        <v>0</v>
      </c>
    </row>
    <row r="218" spans="1:28" x14ac:dyDescent="0.35">
      <c r="A218" s="7" t="s">
        <v>262</v>
      </c>
      <c r="B218" s="17" t="s">
        <v>29</v>
      </c>
      <c r="C218" s="8">
        <v>42775</v>
      </c>
      <c r="D218" s="9">
        <v>1997804.84375</v>
      </c>
      <c r="E218" s="9">
        <v>7816.6339111328125</v>
      </c>
      <c r="F218" s="9">
        <v>155.62392044067383</v>
      </c>
      <c r="G218" s="9">
        <v>3395.0606079101563</v>
      </c>
      <c r="H218" s="9">
        <v>50.922039985656738</v>
      </c>
      <c r="I218" s="9">
        <v>29.90005652109782</v>
      </c>
      <c r="K218" s="9">
        <v>6839.6708984375</v>
      </c>
      <c r="L218" s="9">
        <v>1153.7414245605469</v>
      </c>
      <c r="M218" s="9">
        <v>2960.6378479003906</v>
      </c>
      <c r="N218" s="9">
        <v>9502.1734619140625</v>
      </c>
      <c r="O218" s="18">
        <v>11.5</v>
      </c>
      <c r="P218" s="7">
        <v>111.6</v>
      </c>
      <c r="Q218" s="18">
        <v>9.86</v>
      </c>
      <c r="R218" s="18">
        <v>7.29</v>
      </c>
      <c r="S218" s="18">
        <v>6</v>
      </c>
      <c r="T218" s="11">
        <v>34.200000000000003</v>
      </c>
      <c r="U218" s="12">
        <f t="shared" si="6"/>
        <v>150.37391362932019</v>
      </c>
      <c r="V218" s="13">
        <v>6488.7333333333336</v>
      </c>
      <c r="W218" s="14">
        <f t="shared" si="7"/>
        <v>3.8121599263791945</v>
      </c>
      <c r="X218" s="9" t="s">
        <v>97</v>
      </c>
      <c r="Y218" s="9" t="s">
        <v>97</v>
      </c>
      <c r="Z218" s="7">
        <v>6.0000000000000005E-2</v>
      </c>
      <c r="AA218" s="7">
        <v>0.15000000000000002</v>
      </c>
      <c r="AB218" s="7">
        <v>0.15000000000000002</v>
      </c>
    </row>
    <row r="219" spans="1:28" x14ac:dyDescent="0.35">
      <c r="A219" s="7" t="s">
        <v>263</v>
      </c>
      <c r="B219" s="17" t="s">
        <v>32</v>
      </c>
      <c r="C219" s="8">
        <v>42775</v>
      </c>
      <c r="D219" s="9">
        <v>2492504.6875</v>
      </c>
      <c r="E219" s="9">
        <v>532.12055969238281</v>
      </c>
      <c r="F219" s="9">
        <v>202.5927619934082</v>
      </c>
      <c r="G219" s="9" t="s">
        <v>30</v>
      </c>
      <c r="H219" s="9" t="s">
        <v>30</v>
      </c>
      <c r="I219" s="9" t="s">
        <v>30</v>
      </c>
      <c r="K219" s="9">
        <v>120.1743335723877</v>
      </c>
      <c r="L219" s="9">
        <v>213.4810791015625</v>
      </c>
      <c r="M219" s="9">
        <v>393.74047088623047</v>
      </c>
      <c r="N219" s="9">
        <v>284.75839233398438</v>
      </c>
      <c r="O219" s="18">
        <v>10.4</v>
      </c>
      <c r="P219" s="7">
        <v>57.1</v>
      </c>
      <c r="Q219" s="18">
        <v>8.5500000000000007</v>
      </c>
      <c r="R219" s="18">
        <v>6.64</v>
      </c>
      <c r="S219" s="7" t="s">
        <v>33</v>
      </c>
      <c r="T219" s="11">
        <v>11.9</v>
      </c>
      <c r="U219" s="12">
        <f t="shared" si="6"/>
        <v>79.180186926255658</v>
      </c>
      <c r="V219" s="13">
        <v>1406.2666666666667</v>
      </c>
      <c r="W219" s="14">
        <f t="shared" si="7"/>
        <v>3.1480676826187954</v>
      </c>
      <c r="X219" s="9" t="s">
        <v>97</v>
      </c>
      <c r="Y219" s="9">
        <v>1691.7396545410156</v>
      </c>
      <c r="Z219" s="7">
        <v>6.0000000000000005E-2</v>
      </c>
      <c r="AA219" s="7">
        <v>6.0000000000000005E-2</v>
      </c>
      <c r="AB219" s="7">
        <v>6.0000000000000005E-2</v>
      </c>
    </row>
    <row r="220" spans="1:28" x14ac:dyDescent="0.35">
      <c r="A220" s="7" t="s">
        <v>264</v>
      </c>
      <c r="B220" s="17" t="s">
        <v>35</v>
      </c>
      <c r="C220" s="8">
        <v>42775</v>
      </c>
      <c r="D220" s="9">
        <v>4204249.25</v>
      </c>
      <c r="E220" s="9">
        <v>20880.202026367188</v>
      </c>
      <c r="F220" s="9">
        <v>757.46123504638672</v>
      </c>
      <c r="G220" s="9">
        <v>8194.6267700195313</v>
      </c>
      <c r="H220" s="9">
        <v>105.12496471405029</v>
      </c>
      <c r="I220" s="9">
        <v>64.64764928817749</v>
      </c>
      <c r="K220" s="9">
        <v>10400.56201171875</v>
      </c>
      <c r="L220" s="9">
        <v>2985.9208374023438</v>
      </c>
      <c r="M220" s="9">
        <v>4883.4345092773438</v>
      </c>
      <c r="N220" s="9">
        <v>12258.612426757813</v>
      </c>
      <c r="O220" s="18">
        <v>11.4</v>
      </c>
      <c r="P220" s="7">
        <v>92</v>
      </c>
      <c r="Q220" s="18">
        <v>9.19</v>
      </c>
      <c r="R220" s="18">
        <v>7.19</v>
      </c>
      <c r="S220" s="7" t="s">
        <v>33</v>
      </c>
      <c r="T220" s="11">
        <v>34.799999999999997</v>
      </c>
      <c r="U220" s="12">
        <f t="shared" si="6"/>
        <v>124.28401599481249</v>
      </c>
      <c r="V220" s="13">
        <v>6056.7333333333336</v>
      </c>
      <c r="W220" s="14">
        <f t="shared" si="7"/>
        <v>3.7822384529085893</v>
      </c>
      <c r="X220" s="9" t="s">
        <v>97</v>
      </c>
      <c r="Y220" s="9">
        <v>7333.7828318277998</v>
      </c>
      <c r="Z220" s="7">
        <v>0</v>
      </c>
      <c r="AA220" s="7">
        <v>0</v>
      </c>
      <c r="AB220" s="7">
        <v>0</v>
      </c>
    </row>
    <row r="221" spans="1:28" x14ac:dyDescent="0.35">
      <c r="A221" s="7" t="s">
        <v>265</v>
      </c>
      <c r="B221" s="17" t="s">
        <v>37</v>
      </c>
      <c r="C221" s="8">
        <v>42775</v>
      </c>
      <c r="D221" s="9">
        <v>1734763.53125</v>
      </c>
      <c r="E221" s="9">
        <v>3242.4438781738281</v>
      </c>
      <c r="F221" s="9">
        <v>130.86383247375488</v>
      </c>
      <c r="G221" s="9">
        <v>771.51438903808594</v>
      </c>
      <c r="H221" s="9" t="s">
        <v>30</v>
      </c>
      <c r="I221" s="9">
        <v>13.169796943664551</v>
      </c>
      <c r="K221" s="9">
        <v>1852.3459167480469</v>
      </c>
      <c r="L221" s="9">
        <v>584.03557586669922</v>
      </c>
      <c r="M221" s="9">
        <v>1231.7420349121094</v>
      </c>
      <c r="N221" s="9">
        <v>1114.6590728759766</v>
      </c>
      <c r="O221" s="18">
        <v>11.2</v>
      </c>
      <c r="P221" s="7">
        <v>88.2</v>
      </c>
      <c r="Q221" s="18">
        <v>9.57</v>
      </c>
      <c r="R221" s="18">
        <v>7.31</v>
      </c>
      <c r="S221" s="18">
        <v>3.2</v>
      </c>
      <c r="T221" s="11">
        <v>23.8</v>
      </c>
      <c r="U221" s="12">
        <f t="shared" si="6"/>
        <v>119.76861030390266</v>
      </c>
      <c r="V221" s="13">
        <v>2556.3000000000002</v>
      </c>
      <c r="W221" s="14">
        <f t="shared" si="7"/>
        <v>3.4076118200259322</v>
      </c>
      <c r="X221" s="9" t="s">
        <v>94</v>
      </c>
      <c r="Y221" s="9">
        <v>38560.943603515625</v>
      </c>
    </row>
    <row r="222" spans="1:28" x14ac:dyDescent="0.35">
      <c r="A222" s="7" t="s">
        <v>266</v>
      </c>
      <c r="B222" s="17" t="s">
        <v>39</v>
      </c>
      <c r="C222" s="8">
        <v>42775</v>
      </c>
      <c r="D222" s="9">
        <v>2729363.5625</v>
      </c>
      <c r="E222" s="9">
        <v>10008.477416992188</v>
      </c>
      <c r="F222" s="9">
        <v>260.51632881164551</v>
      </c>
      <c r="G222" s="9">
        <v>2330.5967407226563</v>
      </c>
      <c r="H222" s="9">
        <v>61.291097640991211</v>
      </c>
      <c r="I222" s="9">
        <v>24.911987940470379</v>
      </c>
      <c r="K222" s="9">
        <v>5311.421875</v>
      </c>
      <c r="L222" s="9">
        <v>1442.7932739257813</v>
      </c>
      <c r="M222" s="9">
        <v>2131.0238037109375</v>
      </c>
      <c r="N222" s="9">
        <v>5613.5369262695313</v>
      </c>
      <c r="O222" s="18">
        <v>11.5</v>
      </c>
      <c r="P222" s="7">
        <v>134.6</v>
      </c>
      <c r="Q222" s="18">
        <v>9.11</v>
      </c>
      <c r="R222" s="18">
        <v>7.26</v>
      </c>
      <c r="S222" s="7" t="s">
        <v>33</v>
      </c>
      <c r="T222" s="11">
        <v>35.6</v>
      </c>
      <c r="U222" s="12">
        <f t="shared" si="6"/>
        <v>181.36495317658154</v>
      </c>
      <c r="V222" s="13">
        <v>4867.7333333333336</v>
      </c>
      <c r="W222" s="14">
        <f t="shared" si="7"/>
        <v>3.6873267784664057</v>
      </c>
      <c r="X222" s="9" t="s">
        <v>97</v>
      </c>
      <c r="Y222" s="9" t="s">
        <v>94</v>
      </c>
    </row>
    <row r="223" spans="1:28" x14ac:dyDescent="0.35">
      <c r="A223" s="7" t="s">
        <v>267</v>
      </c>
      <c r="B223" s="17" t="s">
        <v>41</v>
      </c>
      <c r="C223" s="8">
        <v>42775</v>
      </c>
      <c r="D223" s="9">
        <v>968233.859375</v>
      </c>
      <c r="E223" s="9">
        <v>2705.5083312988281</v>
      </c>
      <c r="F223" s="9">
        <v>148.76155090332031</v>
      </c>
      <c r="G223" s="9">
        <v>348.0771484375</v>
      </c>
      <c r="H223" s="9" t="s">
        <v>30</v>
      </c>
      <c r="I223" s="9" t="s">
        <v>30</v>
      </c>
      <c r="K223" s="9">
        <v>1201.9065551757813</v>
      </c>
      <c r="L223" s="9">
        <v>648.29966735839844</v>
      </c>
      <c r="M223" s="9">
        <v>304.18205642700195</v>
      </c>
      <c r="N223" s="9">
        <v>1455.6629333496094</v>
      </c>
      <c r="O223" s="18">
        <v>12.1</v>
      </c>
      <c r="P223" s="7">
        <v>93</v>
      </c>
      <c r="Q223" s="18">
        <v>10.18</v>
      </c>
      <c r="R223" s="18">
        <v>7.38</v>
      </c>
      <c r="S223" s="18">
        <v>7.69</v>
      </c>
      <c r="T223" s="11">
        <v>37.299999999999997</v>
      </c>
      <c r="U223" s="12">
        <f t="shared" si="6"/>
        <v>123.40600575894693</v>
      </c>
      <c r="V223" s="13">
        <v>3655.65</v>
      </c>
      <c r="W223" s="14">
        <f t="shared" si="7"/>
        <v>3.5629646087398603</v>
      </c>
      <c r="X223" s="9" t="s">
        <v>97</v>
      </c>
      <c r="Y223" s="9" t="s">
        <v>94</v>
      </c>
    </row>
    <row r="224" spans="1:28" x14ac:dyDescent="0.35">
      <c r="A224" s="7" t="s">
        <v>268</v>
      </c>
      <c r="B224" s="17" t="s">
        <v>43</v>
      </c>
      <c r="C224" s="8">
        <v>42775</v>
      </c>
      <c r="D224" s="9">
        <v>639395.6640625</v>
      </c>
      <c r="E224" s="9">
        <v>625.09300231933594</v>
      </c>
      <c r="F224" s="9">
        <v>63.269199371337891</v>
      </c>
      <c r="G224" s="9">
        <v>221.51658248901367</v>
      </c>
      <c r="H224" s="9" t="s">
        <v>30</v>
      </c>
      <c r="I224" s="9" t="s">
        <v>30</v>
      </c>
      <c r="K224" s="9">
        <v>232.97641372680664</v>
      </c>
      <c r="L224" s="9">
        <v>144.20128631591797</v>
      </c>
      <c r="M224" s="9">
        <v>265.07545852661133</v>
      </c>
      <c r="N224" s="9">
        <v>2040.2764587402344</v>
      </c>
      <c r="O224" s="18">
        <v>11.1</v>
      </c>
      <c r="P224" s="7">
        <v>96.3</v>
      </c>
      <c r="Q224" s="18">
        <v>10.92</v>
      </c>
      <c r="R224" s="18">
        <v>7.53</v>
      </c>
      <c r="S224" s="18">
        <v>2.02</v>
      </c>
      <c r="T224" s="11">
        <v>13.4</v>
      </c>
      <c r="U224" s="12">
        <f t="shared" si="6"/>
        <v>131.10781337218009</v>
      </c>
      <c r="V224" s="13">
        <v>1461.3333333333333</v>
      </c>
      <c r="W224" s="14">
        <f t="shared" si="7"/>
        <v>3.1647492907566503</v>
      </c>
      <c r="X224" s="9" t="s">
        <v>97</v>
      </c>
      <c r="Y224" s="9" t="s">
        <v>97</v>
      </c>
    </row>
    <row r="225" spans="1:28" x14ac:dyDescent="0.35">
      <c r="A225" s="7" t="s">
        <v>269</v>
      </c>
      <c r="B225" s="17" t="s">
        <v>45</v>
      </c>
      <c r="C225" s="8">
        <v>42775</v>
      </c>
      <c r="D225" s="9">
        <v>5254439</v>
      </c>
      <c r="E225" s="9">
        <v>12046.018310546875</v>
      </c>
      <c r="F225" s="9">
        <v>2746.2544860839844</v>
      </c>
      <c r="G225" s="9">
        <v>32972.1357421875</v>
      </c>
      <c r="H225" s="9">
        <v>63.137807369232178</v>
      </c>
      <c r="I225" s="9">
        <v>43.449983914693199</v>
      </c>
      <c r="K225" s="9">
        <v>7072.222900390625</v>
      </c>
      <c r="L225" s="9">
        <v>9080.5445556640625</v>
      </c>
      <c r="M225" s="9">
        <v>12089.19921875</v>
      </c>
      <c r="N225" s="9">
        <v>62417.2021484375</v>
      </c>
      <c r="O225" s="18">
        <v>14.4</v>
      </c>
      <c r="P225" s="7">
        <v>158.1</v>
      </c>
      <c r="Q225" s="18">
        <v>10.73</v>
      </c>
      <c r="R225" s="18">
        <v>7.57</v>
      </c>
      <c r="S225" s="7" t="s">
        <v>33</v>
      </c>
      <c r="T225" s="11">
        <v>22.2</v>
      </c>
      <c r="U225" s="12">
        <f t="shared" si="6"/>
        <v>198.23457130676829</v>
      </c>
      <c r="V225" s="13">
        <v>25555.333333333328</v>
      </c>
      <c r="W225" s="14">
        <f t="shared" si="7"/>
        <v>4.4074815500880931</v>
      </c>
      <c r="X225" s="9" t="s">
        <v>97</v>
      </c>
      <c r="Y225" s="9" t="s">
        <v>94</v>
      </c>
    </row>
    <row r="226" spans="1:28" x14ac:dyDescent="0.35">
      <c r="A226" s="7" t="s">
        <v>270</v>
      </c>
      <c r="B226" s="17" t="s">
        <v>47</v>
      </c>
      <c r="C226" s="8">
        <v>42775</v>
      </c>
      <c r="D226" s="9">
        <v>9958525.25</v>
      </c>
      <c r="E226" s="9">
        <v>10829.463256835938</v>
      </c>
      <c r="F226" s="9">
        <v>522.54064178466797</v>
      </c>
      <c r="G226" s="9">
        <v>126.96633338928223</v>
      </c>
      <c r="H226" s="9">
        <v>16.027971267700195</v>
      </c>
      <c r="I226" s="9">
        <v>12.821303367614746</v>
      </c>
      <c r="K226" s="9">
        <v>2472.9364929199219</v>
      </c>
      <c r="L226" s="9">
        <v>3843.5651245117188</v>
      </c>
      <c r="M226" s="9">
        <v>2910.908447265625</v>
      </c>
      <c r="N226" s="9">
        <v>533.68887329101563</v>
      </c>
      <c r="O226" s="18">
        <v>9.6</v>
      </c>
      <c r="P226" s="7">
        <v>480.4</v>
      </c>
      <c r="Q226" s="18">
        <v>9.08</v>
      </c>
      <c r="R226" s="18">
        <v>7.13</v>
      </c>
      <c r="S226" s="7" t="s">
        <v>33</v>
      </c>
      <c r="T226" s="11">
        <v>19.2</v>
      </c>
      <c r="U226" s="12">
        <f t="shared" si="6"/>
        <v>680.58821862692321</v>
      </c>
      <c r="V226" s="13">
        <v>3785.9</v>
      </c>
      <c r="W226" s="14">
        <f t="shared" si="7"/>
        <v>3.5781691384123122</v>
      </c>
      <c r="X226" s="9" t="s">
        <v>97</v>
      </c>
      <c r="Y226" s="9">
        <v>10224.25537109375</v>
      </c>
    </row>
    <row r="227" spans="1:28" x14ac:dyDescent="0.35">
      <c r="A227" s="7" t="s">
        <v>271</v>
      </c>
      <c r="B227" s="17" t="s">
        <v>49</v>
      </c>
      <c r="C227" s="8">
        <v>42775</v>
      </c>
      <c r="D227" s="9">
        <v>434851.578125</v>
      </c>
      <c r="E227" s="9">
        <v>460.30312347412109</v>
      </c>
      <c r="F227" s="9">
        <v>214.89693450927734</v>
      </c>
      <c r="G227" s="9">
        <v>58.245044708251953</v>
      </c>
      <c r="H227" s="9" t="s">
        <v>30</v>
      </c>
      <c r="I227" s="9" t="s">
        <v>30</v>
      </c>
      <c r="K227" s="9">
        <v>423.83141708374023</v>
      </c>
      <c r="L227" s="9">
        <v>95.597169876098633</v>
      </c>
      <c r="M227" s="9">
        <v>229.67618560791016</v>
      </c>
      <c r="N227" s="9">
        <v>633.60833740234375</v>
      </c>
      <c r="O227" s="18">
        <v>14.8</v>
      </c>
      <c r="P227" s="7">
        <v>319.5</v>
      </c>
      <c r="Q227" s="18">
        <v>7.4</v>
      </c>
      <c r="R227" s="18">
        <v>6.87</v>
      </c>
      <c r="S227" s="7" t="s">
        <v>33</v>
      </c>
      <c r="T227" s="11">
        <v>0.84</v>
      </c>
      <c r="U227" s="12">
        <f t="shared" si="6"/>
        <v>396.80568320127173</v>
      </c>
      <c r="V227" s="13">
        <v>11163.5</v>
      </c>
      <c r="W227" s="14">
        <f t="shared" si="7"/>
        <v>4.047800376714501</v>
      </c>
      <c r="X227" s="9" t="s">
        <v>94</v>
      </c>
      <c r="Y227" s="9">
        <v>2133.0360412597656</v>
      </c>
    </row>
    <row r="228" spans="1:28" x14ac:dyDescent="0.35">
      <c r="A228" s="7" t="s">
        <v>272</v>
      </c>
      <c r="B228" s="17" t="s">
        <v>51</v>
      </c>
      <c r="C228" s="8">
        <v>42775</v>
      </c>
      <c r="D228" s="9">
        <v>8268431.875</v>
      </c>
      <c r="E228" s="9">
        <v>32950.80078125</v>
      </c>
      <c r="F228" s="9">
        <v>3570.4352416992188</v>
      </c>
      <c r="G228" s="9">
        <v>65080.3115234375</v>
      </c>
      <c r="H228" s="9">
        <v>161.54856109619141</v>
      </c>
      <c r="I228" s="9">
        <v>143.65186309814453</v>
      </c>
      <c r="K228" s="9">
        <v>16743.0302734375</v>
      </c>
      <c r="L228" s="9">
        <v>43461.2666015625</v>
      </c>
      <c r="M228" s="9">
        <v>15466.7216796875</v>
      </c>
      <c r="N228" s="9">
        <v>113703.673828125</v>
      </c>
      <c r="O228" s="18">
        <v>14.8</v>
      </c>
      <c r="P228" s="7">
        <v>199.5</v>
      </c>
      <c r="Q228" s="18">
        <v>8.76</v>
      </c>
      <c r="R228" s="18">
        <v>7.25</v>
      </c>
      <c r="S228" s="18">
        <v>1.97</v>
      </c>
      <c r="T228" s="11">
        <v>5.23</v>
      </c>
      <c r="U228" s="12">
        <f t="shared" si="6"/>
        <v>247.77068481581759</v>
      </c>
      <c r="V228" s="13">
        <v>18455.75</v>
      </c>
      <c r="W228" s="14">
        <f t="shared" si="7"/>
        <v>4.2661316986372331</v>
      </c>
      <c r="X228" s="9" t="s">
        <v>97</v>
      </c>
      <c r="Y228" s="9">
        <v>2371.8521118164063</v>
      </c>
    </row>
    <row r="229" spans="1:28" x14ac:dyDescent="0.35">
      <c r="A229" s="7" t="s">
        <v>273</v>
      </c>
      <c r="B229" s="17" t="s">
        <v>53</v>
      </c>
      <c r="C229" s="8">
        <v>42775</v>
      </c>
      <c r="D229" s="9">
        <v>176550.57702636719</v>
      </c>
      <c r="E229" s="9" t="s">
        <v>30</v>
      </c>
      <c r="F229" s="9">
        <v>522.78319676717126</v>
      </c>
      <c r="G229" s="9">
        <v>16.993791580200195</v>
      </c>
      <c r="H229" s="9">
        <v>129.68775939941406</v>
      </c>
      <c r="I229" s="9">
        <v>231.77305221557617</v>
      </c>
      <c r="K229" s="9" t="s">
        <v>30</v>
      </c>
      <c r="L229" s="9" t="s">
        <v>30</v>
      </c>
      <c r="M229" s="9">
        <v>236.06053161621094</v>
      </c>
      <c r="N229" s="9">
        <v>387.05778121948242</v>
      </c>
      <c r="O229" s="18">
        <v>12.5</v>
      </c>
      <c r="P229" s="7">
        <v>103.4</v>
      </c>
      <c r="Q229" s="18">
        <v>10.1</v>
      </c>
      <c r="R229" s="18">
        <v>7.35</v>
      </c>
      <c r="S229" s="18">
        <v>3.85</v>
      </c>
      <c r="T229" s="11">
        <v>41.6</v>
      </c>
      <c r="U229" s="12">
        <f t="shared" si="6"/>
        <v>135.82922824302136</v>
      </c>
      <c r="V229" s="13">
        <v>32550</v>
      </c>
      <c r="W229" s="14">
        <f t="shared" si="7"/>
        <v>4.5125509929042105</v>
      </c>
      <c r="X229" s="9" t="s">
        <v>97</v>
      </c>
      <c r="Y229" s="9">
        <v>18804.104614257813</v>
      </c>
    </row>
    <row r="230" spans="1:28" x14ac:dyDescent="0.35">
      <c r="A230" s="7" t="s">
        <v>274</v>
      </c>
      <c r="B230" s="17" t="s">
        <v>29</v>
      </c>
      <c r="C230" s="8">
        <v>42788</v>
      </c>
      <c r="D230" s="9">
        <v>1258506.75</v>
      </c>
      <c r="E230" s="9">
        <v>5426.6593017578125</v>
      </c>
      <c r="F230" s="9">
        <v>169.26775550842285</v>
      </c>
      <c r="G230" s="9">
        <v>143.80099678039551</v>
      </c>
      <c r="H230" s="9" t="s">
        <v>30</v>
      </c>
      <c r="I230" s="9" t="s">
        <v>30</v>
      </c>
      <c r="K230" s="9">
        <v>1229.8551330566406</v>
      </c>
      <c r="L230" s="9">
        <v>604.27472686767578</v>
      </c>
      <c r="M230" s="9">
        <v>239.18986511230469</v>
      </c>
      <c r="N230" s="9">
        <v>96.736016273498535</v>
      </c>
      <c r="O230" s="22">
        <v>14.6</v>
      </c>
      <c r="P230" s="7">
        <v>199.3</v>
      </c>
      <c r="Q230" s="18">
        <v>9.14</v>
      </c>
      <c r="R230" s="18">
        <v>7.54</v>
      </c>
      <c r="S230" s="7">
        <v>5.96</v>
      </c>
      <c r="T230" s="11">
        <v>8.26</v>
      </c>
      <c r="U230" s="12">
        <f t="shared" si="6"/>
        <v>248.70220624937605</v>
      </c>
      <c r="V230" s="13">
        <v>7787</v>
      </c>
      <c r="W230" s="14">
        <f t="shared" si="7"/>
        <v>3.891370174696148</v>
      </c>
      <c r="X230" s="9" t="s">
        <v>97</v>
      </c>
      <c r="Y230" s="9">
        <v>59107.781982421875</v>
      </c>
    </row>
    <row r="231" spans="1:28" x14ac:dyDescent="0.35">
      <c r="A231" s="7" t="s">
        <v>275</v>
      </c>
      <c r="B231" s="17" t="s">
        <v>32</v>
      </c>
      <c r="C231" s="8">
        <v>42788</v>
      </c>
      <c r="D231" s="9">
        <v>1020284.96875</v>
      </c>
      <c r="E231" s="9">
        <v>409.95900344848633</v>
      </c>
      <c r="F231" s="9">
        <v>118.96521759033203</v>
      </c>
      <c r="G231" s="9" t="s">
        <v>30</v>
      </c>
      <c r="H231" s="9" t="s">
        <v>30</v>
      </c>
      <c r="I231" s="9" t="s">
        <v>30</v>
      </c>
      <c r="K231" s="9">
        <v>58.436031341552734</v>
      </c>
      <c r="L231" s="9">
        <v>57.842317581176758</v>
      </c>
      <c r="M231" s="9">
        <v>1768.3234405517578</v>
      </c>
      <c r="N231" s="9">
        <v>1057.0193939208984</v>
      </c>
      <c r="O231" s="22">
        <v>13.9</v>
      </c>
      <c r="P231" s="7">
        <v>81.7</v>
      </c>
      <c r="Q231" s="18">
        <v>8.08</v>
      </c>
      <c r="R231" s="18">
        <v>6.76</v>
      </c>
      <c r="S231" s="7" t="s">
        <v>33</v>
      </c>
      <c r="T231" s="11">
        <v>6.38</v>
      </c>
      <c r="U231" s="12">
        <f t="shared" si="6"/>
        <v>103.68151880100002</v>
      </c>
      <c r="V231" s="13">
        <v>5930.5</v>
      </c>
      <c r="W231" s="14">
        <f t="shared" si="7"/>
        <v>3.7730913102423167</v>
      </c>
      <c r="X231" s="9" t="s">
        <v>97</v>
      </c>
      <c r="Y231" s="9" t="s">
        <v>97</v>
      </c>
    </row>
    <row r="232" spans="1:28" x14ac:dyDescent="0.35">
      <c r="A232" s="7" t="s">
        <v>276</v>
      </c>
      <c r="B232" s="17" t="s">
        <v>35</v>
      </c>
      <c r="C232" s="8">
        <v>42788</v>
      </c>
      <c r="D232" s="9">
        <v>1416779.40625</v>
      </c>
      <c r="E232" s="19">
        <v>10346.107666015625</v>
      </c>
      <c r="F232" s="19">
        <v>74.303327083587646</v>
      </c>
      <c r="G232" s="19">
        <v>386.45686340332031</v>
      </c>
      <c r="H232" s="19">
        <v>30.75469970703125</v>
      </c>
      <c r="I232" s="19" t="s">
        <v>30</v>
      </c>
      <c r="J232" s="19"/>
      <c r="K232" s="19">
        <v>17850.214599609375</v>
      </c>
      <c r="L232" s="19">
        <v>1118.0551147460938</v>
      </c>
      <c r="M232" s="19">
        <v>766.16233825683594</v>
      </c>
      <c r="N232" s="19">
        <v>954.33534240722656</v>
      </c>
      <c r="O232" s="22">
        <v>14.7</v>
      </c>
      <c r="P232" s="7">
        <v>168.9</v>
      </c>
      <c r="Q232" s="18">
        <v>8.73</v>
      </c>
      <c r="R232" s="18">
        <v>7.49</v>
      </c>
      <c r="S232" s="7" t="s">
        <v>33</v>
      </c>
      <c r="T232" s="11">
        <v>4.9800000000000004</v>
      </c>
      <c r="U232" s="12">
        <f t="shared" si="6"/>
        <v>210.265539606857</v>
      </c>
      <c r="V232" s="13">
        <v>839.5333333333333</v>
      </c>
      <c r="W232" s="14">
        <f t="shared" si="7"/>
        <v>2.9240379443041271</v>
      </c>
      <c r="X232" s="9">
        <v>2249.1798400878906</v>
      </c>
      <c r="Y232" s="9">
        <v>1694.4135665893555</v>
      </c>
    </row>
    <row r="233" spans="1:28" x14ac:dyDescent="0.35">
      <c r="A233" s="7" t="s">
        <v>277</v>
      </c>
      <c r="B233" s="17" t="s">
        <v>37</v>
      </c>
      <c r="C233" s="8">
        <v>42788</v>
      </c>
      <c r="D233" s="9">
        <v>1457068.8125</v>
      </c>
      <c r="E233" s="9">
        <v>1637.8404541015625</v>
      </c>
      <c r="F233" s="9">
        <v>38.014057159423828</v>
      </c>
      <c r="G233" s="9">
        <v>313.845947265625</v>
      </c>
      <c r="H233" s="9" t="s">
        <v>30</v>
      </c>
      <c r="I233" s="9" t="s">
        <v>30</v>
      </c>
      <c r="K233" s="9">
        <v>4888.4552917480469</v>
      </c>
      <c r="L233" s="9">
        <v>367.33377075195313</v>
      </c>
      <c r="M233" s="9">
        <v>269.83036804199219</v>
      </c>
      <c r="N233" s="9">
        <v>398.92572021484375</v>
      </c>
      <c r="O233" s="22">
        <v>14.3</v>
      </c>
      <c r="P233" s="7">
        <v>138.6</v>
      </c>
      <c r="Q233" s="18">
        <v>9.6</v>
      </c>
      <c r="R233" s="18">
        <v>7.46</v>
      </c>
      <c r="S233" s="7">
        <v>3.17</v>
      </c>
      <c r="T233" s="11">
        <v>3.13</v>
      </c>
      <c r="U233" s="12">
        <f t="shared" si="6"/>
        <v>174.20157610949812</v>
      </c>
      <c r="V233" s="13">
        <v>326.60000000000002</v>
      </c>
      <c r="W233" s="14">
        <f t="shared" si="7"/>
        <v>2.5140161804006493</v>
      </c>
      <c r="X233" s="9">
        <v>2729.7294616699219</v>
      </c>
      <c r="Y233" s="9">
        <v>125244.9462890625</v>
      </c>
    </row>
    <row r="234" spans="1:28" x14ac:dyDescent="0.35">
      <c r="A234" s="7" t="s">
        <v>278</v>
      </c>
      <c r="B234" s="17" t="s">
        <v>39</v>
      </c>
      <c r="C234" s="8">
        <v>42788</v>
      </c>
      <c r="D234" s="9">
        <v>5828939.375</v>
      </c>
      <c r="E234" s="9">
        <v>16861.266357421875</v>
      </c>
      <c r="F234" s="9">
        <v>607.38162231445313</v>
      </c>
      <c r="G234" s="9">
        <v>23825.4130859375</v>
      </c>
      <c r="H234" s="9">
        <v>844.14344787597656</v>
      </c>
      <c r="I234" s="9">
        <v>60.116558074951172</v>
      </c>
      <c r="K234" s="9">
        <v>17061.818603515625</v>
      </c>
      <c r="L234" s="9">
        <v>11684.997314453125</v>
      </c>
      <c r="M234" s="9">
        <v>8141.8209228515625</v>
      </c>
      <c r="N234" s="9">
        <v>25403.6982421875</v>
      </c>
      <c r="O234" s="22">
        <v>15.1</v>
      </c>
      <c r="P234" s="7">
        <v>161.9</v>
      </c>
      <c r="Q234" s="18">
        <v>9.07</v>
      </c>
      <c r="R234" s="18">
        <v>7.29</v>
      </c>
      <c r="S234" s="7" t="s">
        <v>33</v>
      </c>
      <c r="T234" s="11">
        <v>6.72</v>
      </c>
      <c r="U234" s="12">
        <f t="shared" si="6"/>
        <v>199.65224254232899</v>
      </c>
      <c r="V234" s="13">
        <v>3507.4</v>
      </c>
      <c r="W234" s="14">
        <f t="shared" si="7"/>
        <v>3.5449852976427221</v>
      </c>
      <c r="X234" s="9">
        <v>1563.3452733357749</v>
      </c>
      <c r="Y234" s="9">
        <v>117989.404296875</v>
      </c>
    </row>
    <row r="235" spans="1:28" x14ac:dyDescent="0.35">
      <c r="A235" s="7" t="s">
        <v>279</v>
      </c>
      <c r="B235" s="17" t="s">
        <v>41</v>
      </c>
      <c r="C235" s="8">
        <v>42788</v>
      </c>
      <c r="D235" s="9">
        <v>1540265.171875</v>
      </c>
      <c r="E235" s="9">
        <v>5375.3578491210938</v>
      </c>
      <c r="F235" s="9">
        <v>210.62076187133789</v>
      </c>
      <c r="G235" s="9">
        <v>3036.0978088378906</v>
      </c>
      <c r="H235" s="9">
        <v>77.703261375427246</v>
      </c>
      <c r="I235" s="9">
        <v>22.31800365447998</v>
      </c>
      <c r="K235" s="9">
        <v>3463.55615234375</v>
      </c>
      <c r="L235" s="9">
        <v>3421.3870849609375</v>
      </c>
      <c r="M235" s="9">
        <v>752.18939208984375</v>
      </c>
      <c r="N235" s="9">
        <v>2752.9902648925781</v>
      </c>
      <c r="O235" s="22">
        <v>15.4</v>
      </c>
      <c r="P235" s="7">
        <v>138.5</v>
      </c>
      <c r="Q235" s="18">
        <v>9.6199999999999992</v>
      </c>
      <c r="R235" s="18">
        <v>7.42</v>
      </c>
      <c r="S235" s="7">
        <v>7.68</v>
      </c>
      <c r="T235" s="11">
        <v>5.6</v>
      </c>
      <c r="U235" s="12">
        <f t="shared" si="6"/>
        <v>169.59737460815046</v>
      </c>
      <c r="V235" s="13">
        <v>1085.9333333333334</v>
      </c>
      <c r="W235" s="14">
        <f t="shared" si="7"/>
        <v>3.0358031642453054</v>
      </c>
      <c r="X235" s="9">
        <v>3001.9950866699219</v>
      </c>
      <c r="Y235" s="9">
        <v>52587.322998046875</v>
      </c>
    </row>
    <row r="236" spans="1:28" x14ac:dyDescent="0.35">
      <c r="A236" s="7" t="s">
        <v>280</v>
      </c>
      <c r="B236" s="17" t="s">
        <v>43</v>
      </c>
      <c r="C236" s="8">
        <v>42788</v>
      </c>
      <c r="D236" s="9">
        <v>655303.4375</v>
      </c>
      <c r="E236" s="9">
        <v>694.91004943847656</v>
      </c>
      <c r="F236" s="9">
        <v>95.44697093963623</v>
      </c>
      <c r="G236" s="9">
        <v>728.52950286865234</v>
      </c>
      <c r="H236" s="9" t="s">
        <v>30</v>
      </c>
      <c r="I236" s="9" t="s">
        <v>30</v>
      </c>
      <c r="K236" s="9">
        <v>188.71366500854492</v>
      </c>
      <c r="L236" s="9">
        <v>197.27597045898438</v>
      </c>
      <c r="M236" s="9">
        <v>163.72558784484863</v>
      </c>
      <c r="N236" s="9">
        <v>1664.4466552734375</v>
      </c>
      <c r="O236" s="22">
        <v>13.7</v>
      </c>
      <c r="P236" s="7">
        <v>138.4</v>
      </c>
      <c r="Q236" s="18">
        <v>10.77</v>
      </c>
      <c r="R236" s="18">
        <v>7.78</v>
      </c>
      <c r="S236" s="7" t="s">
        <v>33</v>
      </c>
      <c r="T236" s="11">
        <v>2.29</v>
      </c>
      <c r="U236" s="12">
        <f t="shared" si="6"/>
        <v>176.49234222171214</v>
      </c>
      <c r="V236" s="13">
        <v>1345.1333333333334</v>
      </c>
      <c r="W236" s="14">
        <f t="shared" si="7"/>
        <v>3.1287653349413471</v>
      </c>
      <c r="X236" s="9" t="s">
        <v>97</v>
      </c>
      <c r="Y236" s="9">
        <v>2173.6820220947266</v>
      </c>
    </row>
    <row r="237" spans="1:28" x14ac:dyDescent="0.35">
      <c r="A237" s="7" t="s">
        <v>281</v>
      </c>
      <c r="B237" s="17" t="s">
        <v>45</v>
      </c>
      <c r="C237" s="8">
        <v>42788</v>
      </c>
      <c r="D237" s="9">
        <v>2987761.3125</v>
      </c>
      <c r="E237" s="9">
        <v>8699.1578369140625</v>
      </c>
      <c r="F237" s="9">
        <v>1497.9830017089844</v>
      </c>
      <c r="G237" s="9">
        <v>18518.9638671875</v>
      </c>
      <c r="H237" s="9">
        <v>124.08801078796387</v>
      </c>
      <c r="I237" s="9">
        <v>39.72730541229248</v>
      </c>
      <c r="K237" s="9">
        <v>6182.777587890625</v>
      </c>
      <c r="L237" s="9">
        <v>8865.326416015625</v>
      </c>
      <c r="M237" s="9">
        <v>2963.8488464355469</v>
      </c>
      <c r="N237" s="9">
        <v>19481.98193359375</v>
      </c>
      <c r="O237" s="22">
        <v>16.399999999999999</v>
      </c>
      <c r="P237" s="7">
        <v>153.1</v>
      </c>
      <c r="Q237" s="18">
        <v>9.77</v>
      </c>
      <c r="R237" s="18">
        <v>7.42</v>
      </c>
      <c r="S237" s="7" t="s">
        <v>33</v>
      </c>
      <c r="T237" s="11">
        <v>3.5</v>
      </c>
      <c r="U237" s="12">
        <f t="shared" si="6"/>
        <v>183.19094455213346</v>
      </c>
      <c r="V237" s="13">
        <v>8993.25</v>
      </c>
      <c r="W237" s="14">
        <f t="shared" si="7"/>
        <v>3.9539166663714673</v>
      </c>
      <c r="X237" s="9" t="s">
        <v>94</v>
      </c>
      <c r="Y237" s="9">
        <v>20249.826049804688</v>
      </c>
    </row>
    <row r="238" spans="1:28" x14ac:dyDescent="0.35">
      <c r="A238" s="7" t="s">
        <v>282</v>
      </c>
      <c r="B238" s="17" t="s">
        <v>47</v>
      </c>
      <c r="C238" s="8">
        <v>42788</v>
      </c>
      <c r="D238" s="9">
        <v>9590572.5</v>
      </c>
      <c r="E238" s="9">
        <v>7584.460205078125</v>
      </c>
      <c r="F238" s="9">
        <v>1536.7693176269531</v>
      </c>
      <c r="G238" s="9" t="s">
        <v>30</v>
      </c>
      <c r="H238" s="9">
        <v>157.01933670043945</v>
      </c>
      <c r="I238" s="9">
        <v>30.422621726989746</v>
      </c>
      <c r="K238" s="9">
        <v>2306.6199645996094</v>
      </c>
      <c r="L238" s="9">
        <v>7827.782470703125</v>
      </c>
      <c r="M238" s="9">
        <v>1983.493408203125</v>
      </c>
      <c r="N238" s="9">
        <v>198.18706607818604</v>
      </c>
      <c r="O238" s="22">
        <v>14.3</v>
      </c>
      <c r="P238" s="7">
        <v>314.5</v>
      </c>
      <c r="Q238" s="18">
        <v>7.88</v>
      </c>
      <c r="R238" s="18">
        <v>7.38</v>
      </c>
      <c r="S238" s="7" t="s">
        <v>33</v>
      </c>
      <c r="T238" s="11">
        <v>18.399999999999999</v>
      </c>
      <c r="U238" s="12">
        <f t="shared" si="6"/>
        <v>395.28424016188427</v>
      </c>
      <c r="V238" s="13">
        <v>11199</v>
      </c>
      <c r="W238" s="14">
        <f t="shared" si="7"/>
        <v>4.0491792446459671</v>
      </c>
      <c r="X238" s="9">
        <v>61966.1865234375</v>
      </c>
      <c r="Y238" s="9">
        <v>18131.825256347656</v>
      </c>
    </row>
    <row r="239" spans="1:28" x14ac:dyDescent="0.35">
      <c r="A239" s="7" t="s">
        <v>283</v>
      </c>
      <c r="B239" s="17" t="s">
        <v>49</v>
      </c>
      <c r="C239" s="8">
        <v>42788</v>
      </c>
      <c r="D239" s="9">
        <v>3779447.6875</v>
      </c>
      <c r="E239" s="9">
        <v>11355.194091796875</v>
      </c>
      <c r="F239" s="9">
        <v>451.91130065917969</v>
      </c>
      <c r="G239" s="9">
        <v>4626.6488037109375</v>
      </c>
      <c r="H239" s="9">
        <v>39.561808586120605</v>
      </c>
      <c r="I239" s="9">
        <v>70.179644584655762</v>
      </c>
      <c r="K239" s="9">
        <v>4766.052490234375</v>
      </c>
      <c r="L239" s="9">
        <v>8049.5399169921875</v>
      </c>
      <c r="M239" s="9">
        <v>770.16783142089844</v>
      </c>
      <c r="N239" s="9">
        <v>46433.08154296875</v>
      </c>
      <c r="O239" s="22">
        <v>17.3</v>
      </c>
      <c r="P239" s="7">
        <v>243</v>
      </c>
      <c r="Q239" s="18">
        <v>7.55</v>
      </c>
      <c r="R239" s="18">
        <v>6.53</v>
      </c>
      <c r="S239" s="7" t="s">
        <v>33</v>
      </c>
      <c r="T239" s="11">
        <v>2.04</v>
      </c>
      <c r="U239" s="12">
        <f t="shared" si="6"/>
        <v>284.90028490028493</v>
      </c>
      <c r="V239" s="13">
        <v>3031.9333333333329</v>
      </c>
      <c r="W239" s="14">
        <f t="shared" si="7"/>
        <v>3.4817196477239443</v>
      </c>
      <c r="X239" s="9" t="s">
        <v>94</v>
      </c>
      <c r="Y239" s="9">
        <v>7014.7239685058594</v>
      </c>
      <c r="Z239" s="7">
        <v>0.02</v>
      </c>
      <c r="AA239" s="7">
        <v>0.04</v>
      </c>
      <c r="AB239" s="7">
        <v>0.5</v>
      </c>
    </row>
    <row r="240" spans="1:28" x14ac:dyDescent="0.35">
      <c r="A240" s="7" t="s">
        <v>284</v>
      </c>
      <c r="B240" s="17" t="s">
        <v>51</v>
      </c>
      <c r="C240" s="8">
        <v>42788</v>
      </c>
      <c r="D240" s="9">
        <v>2474027.84375</v>
      </c>
      <c r="E240" s="9">
        <v>7720.669677734375</v>
      </c>
      <c r="F240" s="9">
        <v>1572.8063201904297</v>
      </c>
      <c r="G240" s="9">
        <v>16115.06494140625</v>
      </c>
      <c r="H240" s="9">
        <v>423.89674377441406</v>
      </c>
      <c r="I240" s="9">
        <v>39.113365650177002</v>
      </c>
      <c r="K240" s="9">
        <v>6863.8331298828125</v>
      </c>
      <c r="L240" s="9">
        <v>16106.93115234375</v>
      </c>
      <c r="M240" s="9">
        <v>10248.1240234375</v>
      </c>
      <c r="N240" s="9">
        <v>28807.322265625</v>
      </c>
      <c r="O240" s="22">
        <v>16.899999999999999</v>
      </c>
      <c r="P240" s="7">
        <v>207.1</v>
      </c>
      <c r="Q240" s="18">
        <v>8.1</v>
      </c>
      <c r="R240" s="18">
        <v>7.13</v>
      </c>
      <c r="S240" s="7">
        <v>1.24</v>
      </c>
      <c r="T240" s="11">
        <v>2.5499999999999998</v>
      </c>
      <c r="U240" s="12">
        <f t="shared" si="6"/>
        <v>245.00467295247785</v>
      </c>
      <c r="V240" s="13">
        <v>10012.666666666666</v>
      </c>
      <c r="W240" s="14">
        <f t="shared" si="7"/>
        <v>4.0005497582369856</v>
      </c>
      <c r="X240" s="9">
        <v>10575.996398925781</v>
      </c>
      <c r="Y240" s="9">
        <v>194630.6396484375</v>
      </c>
      <c r="Z240" s="7">
        <v>0.7300000000000002</v>
      </c>
      <c r="AA240" s="7">
        <v>0.7300000000000002</v>
      </c>
      <c r="AB240" s="7">
        <v>0.7300000000000002</v>
      </c>
    </row>
    <row r="241" spans="1:28" x14ac:dyDescent="0.35">
      <c r="A241" s="7" t="s">
        <v>285</v>
      </c>
      <c r="B241" s="17" t="s">
        <v>53</v>
      </c>
      <c r="C241" s="8">
        <v>42788</v>
      </c>
      <c r="D241" s="9">
        <v>1325691.890625</v>
      </c>
      <c r="E241" s="9">
        <v>1432.0887908935547</v>
      </c>
      <c r="F241" s="9">
        <v>181.01955032348633</v>
      </c>
      <c r="G241" s="9">
        <v>1395.030517578125</v>
      </c>
      <c r="H241" s="9">
        <v>23.238846778869629</v>
      </c>
      <c r="I241" s="9" t="s">
        <v>30</v>
      </c>
      <c r="K241" s="9">
        <v>700.78469848632813</v>
      </c>
      <c r="L241" s="9">
        <v>491.41104125976563</v>
      </c>
      <c r="M241" s="9">
        <v>684.29329681396484</v>
      </c>
      <c r="N241" s="9">
        <v>1749.7627410888672</v>
      </c>
      <c r="O241" s="22">
        <v>15.9</v>
      </c>
      <c r="P241" s="7">
        <v>125.1</v>
      </c>
      <c r="Q241" s="18">
        <v>10.62</v>
      </c>
      <c r="R241" s="18">
        <v>7.4</v>
      </c>
      <c r="S241" s="7">
        <v>3.8</v>
      </c>
      <c r="T241" s="11">
        <v>3.85</v>
      </c>
      <c r="U241" s="12">
        <f t="shared" si="6"/>
        <v>151.41795470775486</v>
      </c>
      <c r="V241" s="13">
        <v>1559.2</v>
      </c>
      <c r="W241" s="14">
        <f t="shared" si="7"/>
        <v>3.1929018261095652</v>
      </c>
      <c r="X241" s="9" t="s">
        <v>94</v>
      </c>
      <c r="Y241" s="9">
        <v>10537.762451171875</v>
      </c>
      <c r="Z241" s="7">
        <v>0</v>
      </c>
      <c r="AA241" s="7">
        <v>0</v>
      </c>
      <c r="AB241" s="7">
        <v>0</v>
      </c>
    </row>
    <row r="242" spans="1:28" x14ac:dyDescent="0.35">
      <c r="A242" s="7" t="s">
        <v>286</v>
      </c>
      <c r="B242" s="17" t="s">
        <v>29</v>
      </c>
      <c r="C242" s="8">
        <v>42802</v>
      </c>
      <c r="D242" s="9">
        <v>10339525.75</v>
      </c>
      <c r="E242" s="9">
        <v>21149.37841796875</v>
      </c>
      <c r="F242" s="9">
        <v>539.68860626220703</v>
      </c>
      <c r="G242" s="9">
        <v>2951.7938842773438</v>
      </c>
      <c r="H242" s="9">
        <v>122.2621021270752</v>
      </c>
      <c r="I242" s="9">
        <v>18.913411140441895</v>
      </c>
      <c r="K242" s="9">
        <v>9878.50244140625</v>
      </c>
      <c r="L242" s="9">
        <v>8010.873291015625</v>
      </c>
      <c r="M242" s="9">
        <v>2144.7249145507813</v>
      </c>
      <c r="N242" s="9">
        <v>6459.3433837890625</v>
      </c>
      <c r="O242" s="22">
        <v>14.2</v>
      </c>
      <c r="P242" s="7">
        <v>114.4</v>
      </c>
      <c r="Q242" s="18">
        <v>9.65</v>
      </c>
      <c r="R242" s="18">
        <v>7.39</v>
      </c>
      <c r="S242" s="7">
        <v>6.08</v>
      </c>
      <c r="T242" s="11">
        <v>14.5</v>
      </c>
      <c r="U242" s="12">
        <f t="shared" si="6"/>
        <v>144.13143173915236</v>
      </c>
      <c r="V242" s="13">
        <v>1786.9333333333334</v>
      </c>
      <c r="W242" s="14">
        <f t="shared" si="7"/>
        <v>3.252108350208196</v>
      </c>
      <c r="X242" s="9" t="s">
        <v>94</v>
      </c>
      <c r="Y242" s="9" t="s">
        <v>94</v>
      </c>
      <c r="Z242" s="7">
        <v>0</v>
      </c>
      <c r="AA242" s="7">
        <v>0</v>
      </c>
      <c r="AB242" s="7">
        <v>0</v>
      </c>
    </row>
    <row r="243" spans="1:28" x14ac:dyDescent="0.35">
      <c r="A243" s="7" t="s">
        <v>287</v>
      </c>
      <c r="B243" s="17" t="s">
        <v>32</v>
      </c>
      <c r="C243" s="8">
        <v>42802</v>
      </c>
      <c r="D243" s="9">
        <v>3566667.1875</v>
      </c>
      <c r="E243" s="9">
        <v>1758.3471984863281</v>
      </c>
      <c r="F243" s="9">
        <v>383.39646148681641</v>
      </c>
      <c r="G243" s="9" t="s">
        <v>30</v>
      </c>
      <c r="H243" s="9" t="s">
        <v>30</v>
      </c>
      <c r="I243" s="9" t="s">
        <v>30</v>
      </c>
      <c r="K243" s="9">
        <v>106.73516082763672</v>
      </c>
      <c r="L243" s="9">
        <v>94.879859924316406</v>
      </c>
      <c r="M243" s="9">
        <v>106.55500984191895</v>
      </c>
      <c r="N243" s="9">
        <v>28.226487795511883</v>
      </c>
      <c r="O243" s="22">
        <v>13.6</v>
      </c>
      <c r="P243" s="7">
        <v>72.3</v>
      </c>
      <c r="Q243" s="18">
        <v>8.44</v>
      </c>
      <c r="R243" s="18">
        <v>6.65</v>
      </c>
      <c r="S243" s="7" t="s">
        <v>33</v>
      </c>
      <c r="T243" s="11">
        <v>12.7</v>
      </c>
      <c r="U243" s="12">
        <f t="shared" si="6"/>
        <v>92.424513588832355</v>
      </c>
      <c r="V243" s="13">
        <v>2888.2666666666664</v>
      </c>
      <c r="W243" s="14">
        <f t="shared" si="7"/>
        <v>3.4606372881065219</v>
      </c>
      <c r="X243" s="7" t="s">
        <v>97</v>
      </c>
      <c r="Y243" s="9">
        <v>5232.8849792480469</v>
      </c>
      <c r="Z243" s="7">
        <v>6.0000000000000005E-2</v>
      </c>
      <c r="AA243" s="7">
        <v>0.15000000000000002</v>
      </c>
      <c r="AB243" s="7">
        <v>0.15000000000000002</v>
      </c>
    </row>
    <row r="244" spans="1:28" x14ac:dyDescent="0.35">
      <c r="A244" s="7" t="s">
        <v>288</v>
      </c>
      <c r="B244" s="17" t="s">
        <v>35</v>
      </c>
      <c r="C244" s="8">
        <v>42802</v>
      </c>
      <c r="D244" s="9">
        <v>7678155.625</v>
      </c>
      <c r="E244" s="9">
        <v>15949.796630859375</v>
      </c>
      <c r="F244" s="9">
        <v>562.89009094238281</v>
      </c>
      <c r="G244" s="9">
        <v>2768.6495361328125</v>
      </c>
      <c r="H244" s="9">
        <v>80.534275054931641</v>
      </c>
      <c r="I244" s="9">
        <v>16.867685000101726</v>
      </c>
      <c r="K244" s="9">
        <v>7656.874755859375</v>
      </c>
      <c r="L244" s="9">
        <v>8172.203369140625</v>
      </c>
      <c r="M244" s="9">
        <v>1476.7004089355469</v>
      </c>
      <c r="N244" s="9">
        <v>3793.7752685546875</v>
      </c>
      <c r="O244" s="22">
        <v>14.2</v>
      </c>
      <c r="P244" s="7">
        <v>108.8</v>
      </c>
      <c r="Q244" s="18">
        <v>9.84</v>
      </c>
      <c r="R244" s="18">
        <v>7.28</v>
      </c>
      <c r="S244" s="7" t="s">
        <v>33</v>
      </c>
      <c r="T244" s="11">
        <v>15.5</v>
      </c>
      <c r="U244" s="12">
        <f t="shared" si="6"/>
        <v>137.07604696870433</v>
      </c>
      <c r="V244" s="13">
        <v>1949.2666666666667</v>
      </c>
      <c r="W244" s="14">
        <f t="shared" si="7"/>
        <v>3.2898712562236967</v>
      </c>
      <c r="X244" s="9" t="s">
        <v>97</v>
      </c>
      <c r="Y244" s="9">
        <v>5701.0673522949219</v>
      </c>
      <c r="Z244" s="7">
        <v>6.0000000000000005E-2</v>
      </c>
      <c r="AA244" s="7">
        <v>6.0000000000000005E-2</v>
      </c>
      <c r="AB244" s="7">
        <v>6.0000000000000005E-2</v>
      </c>
    </row>
    <row r="245" spans="1:28" x14ac:dyDescent="0.35">
      <c r="A245" s="7" t="s">
        <v>289</v>
      </c>
      <c r="B245" s="17" t="s">
        <v>37</v>
      </c>
      <c r="C245" s="8">
        <v>42802</v>
      </c>
      <c r="D245" s="9">
        <v>6736964.25</v>
      </c>
      <c r="E245" s="9">
        <v>8730.3453369140625</v>
      </c>
      <c r="F245" s="9">
        <v>629.616943359375</v>
      </c>
      <c r="G245" s="9">
        <v>3346.6642456054688</v>
      </c>
      <c r="H245" s="9">
        <v>35.632590770721436</v>
      </c>
      <c r="I245" s="9">
        <v>12.517157077789307</v>
      </c>
      <c r="K245" s="9">
        <v>5550.3779296875</v>
      </c>
      <c r="L245" s="9">
        <v>3258.391357421875</v>
      </c>
      <c r="M245" s="9">
        <v>1075.2847290039063</v>
      </c>
      <c r="N245" s="9">
        <v>3870.7882690429688</v>
      </c>
      <c r="O245" s="22">
        <v>14.6</v>
      </c>
      <c r="P245" s="7">
        <v>107</v>
      </c>
      <c r="Q245" s="18">
        <v>10.36</v>
      </c>
      <c r="R245" s="18">
        <v>7.41</v>
      </c>
      <c r="S245" s="7">
        <v>3.22</v>
      </c>
      <c r="T245" s="11">
        <v>8.6199999999999992</v>
      </c>
      <c r="U245" s="12">
        <f t="shared" si="6"/>
        <v>133.52301088150145</v>
      </c>
      <c r="V245" s="13">
        <v>2744.55</v>
      </c>
      <c r="W245" s="14">
        <f t="shared" si="7"/>
        <v>3.4384711471330447</v>
      </c>
      <c r="X245" s="9" t="s">
        <v>97</v>
      </c>
      <c r="Y245" s="9">
        <v>1140.8105850219727</v>
      </c>
      <c r="Z245" s="7">
        <v>0</v>
      </c>
      <c r="AA245" s="7">
        <v>0</v>
      </c>
      <c r="AB245" s="7">
        <v>0</v>
      </c>
    </row>
    <row r="246" spans="1:28" x14ac:dyDescent="0.35">
      <c r="A246" s="7" t="s">
        <v>290</v>
      </c>
      <c r="B246" s="17" t="s">
        <v>39</v>
      </c>
      <c r="C246" s="8">
        <v>42802</v>
      </c>
      <c r="D246" s="9">
        <v>10615238.75</v>
      </c>
      <c r="E246" s="9">
        <v>20807.28369140625</v>
      </c>
      <c r="F246" s="9">
        <v>725.23098754882813</v>
      </c>
      <c r="G246" s="9">
        <v>5421.716552734375</v>
      </c>
      <c r="H246" s="9">
        <v>132.88270950317383</v>
      </c>
      <c r="I246" s="9">
        <v>24.969480037689209</v>
      </c>
      <c r="K246" s="9">
        <v>9681.000732421875</v>
      </c>
      <c r="L246" s="9">
        <v>5881.93017578125</v>
      </c>
      <c r="M246" s="9">
        <v>1688.887451171875</v>
      </c>
      <c r="N246" s="9">
        <v>6912.87255859375</v>
      </c>
      <c r="O246" s="22">
        <v>15.1</v>
      </c>
      <c r="P246" s="7">
        <v>125.9</v>
      </c>
      <c r="Q246" s="18">
        <v>8.94</v>
      </c>
      <c r="R246" s="18">
        <v>7.39</v>
      </c>
      <c r="S246" s="7" t="s">
        <v>33</v>
      </c>
      <c r="T246" s="11">
        <v>15.1</v>
      </c>
      <c r="U246" s="12">
        <f t="shared" si="6"/>
        <v>155.25767347794454</v>
      </c>
      <c r="V246" s="13">
        <v>2106.7333333333331</v>
      </c>
      <c r="W246" s="14">
        <f t="shared" si="7"/>
        <v>3.3236095668415295</v>
      </c>
      <c r="X246" s="9" t="s">
        <v>97</v>
      </c>
      <c r="Y246" s="9">
        <v>1430.3977012634277</v>
      </c>
    </row>
    <row r="247" spans="1:28" x14ac:dyDescent="0.35">
      <c r="A247" s="7" t="s">
        <v>291</v>
      </c>
      <c r="B247" s="17" t="s">
        <v>41</v>
      </c>
      <c r="C247" s="8">
        <v>42802</v>
      </c>
      <c r="D247" s="9">
        <v>6123992.25</v>
      </c>
      <c r="E247" s="9">
        <v>9968.732177734375</v>
      </c>
      <c r="F247" s="9">
        <v>493.87840270996094</v>
      </c>
      <c r="G247" s="9">
        <v>5180.50537109375</v>
      </c>
      <c r="H247" s="9">
        <v>44.927244186401367</v>
      </c>
      <c r="I247" s="9">
        <v>16.024292469024658</v>
      </c>
      <c r="K247" s="9">
        <v>5395.5733642578125</v>
      </c>
      <c r="L247" s="9">
        <v>5032.2324829101563</v>
      </c>
      <c r="M247" s="9">
        <v>1299.7016906738281</v>
      </c>
      <c r="N247" s="9">
        <v>4333.7980346679688</v>
      </c>
      <c r="O247" s="22">
        <v>15.3</v>
      </c>
      <c r="P247" s="7">
        <v>120.4</v>
      </c>
      <c r="Q247" s="18">
        <v>10.06</v>
      </c>
      <c r="R247" s="18">
        <v>7.38</v>
      </c>
      <c r="S247" s="7">
        <v>7.77</v>
      </c>
      <c r="T247" s="11">
        <v>11.8</v>
      </c>
      <c r="U247" s="12">
        <f t="shared" si="6"/>
        <v>147.77901881604947</v>
      </c>
      <c r="V247" s="13">
        <v>1211.6000000000001</v>
      </c>
      <c r="W247" s="14">
        <f t="shared" si="7"/>
        <v>3.0833592646608183</v>
      </c>
      <c r="X247" s="9" t="s">
        <v>97</v>
      </c>
      <c r="Y247" s="7" t="s">
        <v>94</v>
      </c>
    </row>
    <row r="248" spans="1:28" x14ac:dyDescent="0.35">
      <c r="A248" s="7" t="s">
        <v>292</v>
      </c>
      <c r="B248" s="17" t="s">
        <v>43</v>
      </c>
      <c r="C248" s="8">
        <v>42802</v>
      </c>
      <c r="D248" s="9">
        <v>1275334.59375</v>
      </c>
      <c r="E248" s="9">
        <v>1180.4526977539063</v>
      </c>
      <c r="F248" s="9">
        <v>79.165641784667969</v>
      </c>
      <c r="G248" s="9">
        <v>363.55083465576172</v>
      </c>
      <c r="H248" s="9" t="s">
        <v>30</v>
      </c>
      <c r="I248" s="9" t="s">
        <v>30</v>
      </c>
      <c r="K248" s="9">
        <v>316.60271072387695</v>
      </c>
      <c r="L248" s="9">
        <v>107.59302711486816</v>
      </c>
      <c r="M248" s="9">
        <v>75.730164468288422</v>
      </c>
      <c r="N248" s="9">
        <v>265.94491577148438</v>
      </c>
      <c r="O248" s="22">
        <v>14.6</v>
      </c>
      <c r="P248" s="7">
        <v>116.4</v>
      </c>
      <c r="Q248" s="18">
        <v>10.19</v>
      </c>
      <c r="R248" s="18">
        <v>7.56</v>
      </c>
      <c r="S248" s="7">
        <v>2.04</v>
      </c>
      <c r="T248" s="11">
        <v>4.7300000000000004</v>
      </c>
      <c r="U248" s="12">
        <f t="shared" si="6"/>
        <v>145.25306978137166</v>
      </c>
      <c r="V248" s="13">
        <v>646.13333333333333</v>
      </c>
      <c r="W248" s="14">
        <f t="shared" si="7"/>
        <v>2.8103221464097872</v>
      </c>
      <c r="X248" s="9" t="s">
        <v>97</v>
      </c>
      <c r="Y248" s="9">
        <v>4587.0492299397793</v>
      </c>
    </row>
    <row r="249" spans="1:28" x14ac:dyDescent="0.35">
      <c r="A249" s="7" t="s">
        <v>293</v>
      </c>
      <c r="B249" s="17" t="s">
        <v>45</v>
      </c>
      <c r="C249" s="8">
        <v>42802</v>
      </c>
      <c r="D249" s="9">
        <v>5882328.25</v>
      </c>
      <c r="E249" s="9">
        <v>12716.714111328125</v>
      </c>
      <c r="F249" s="9">
        <v>1300.7974548339844</v>
      </c>
      <c r="G249" s="9">
        <v>35453.64697265625</v>
      </c>
      <c r="H249" s="9">
        <v>145.11592483520508</v>
      </c>
      <c r="I249" s="9">
        <v>37.013331890106201</v>
      </c>
      <c r="K249" s="9">
        <v>6865.9132080078125</v>
      </c>
      <c r="L249" s="9">
        <v>20641.02197265625</v>
      </c>
      <c r="M249" s="9">
        <v>6901.5579833984375</v>
      </c>
      <c r="N249" s="9">
        <v>45021.3779296875</v>
      </c>
      <c r="O249" s="22">
        <v>17.8</v>
      </c>
      <c r="P249" s="7">
        <v>218.3</v>
      </c>
      <c r="Q249" s="18">
        <v>10.08</v>
      </c>
      <c r="R249" s="18">
        <v>7.59</v>
      </c>
      <c r="S249" s="7" t="s">
        <v>33</v>
      </c>
      <c r="T249" s="11">
        <v>5.57</v>
      </c>
      <c r="U249" s="12">
        <f t="shared" si="6"/>
        <v>253.10731843057232</v>
      </c>
      <c r="V249" s="13">
        <v>5192</v>
      </c>
      <c r="W249" s="14">
        <f t="shared" si="7"/>
        <v>3.7153346837923129</v>
      </c>
      <c r="X249" s="9">
        <v>1493.4593200683594</v>
      </c>
      <c r="Y249" s="9">
        <v>11023.488362630207</v>
      </c>
    </row>
    <row r="250" spans="1:28" x14ac:dyDescent="0.35">
      <c r="A250" s="7" t="s">
        <v>294</v>
      </c>
      <c r="B250" s="17" t="s">
        <v>47</v>
      </c>
      <c r="C250" s="8">
        <v>42802</v>
      </c>
      <c r="D250" s="9">
        <v>41306813</v>
      </c>
      <c r="E250" s="9">
        <v>34433.90576171875</v>
      </c>
      <c r="F250" s="9">
        <v>852.47793579101563</v>
      </c>
      <c r="G250" s="9">
        <v>58.520482063293457</v>
      </c>
      <c r="H250" s="9">
        <v>23.909197092056274</v>
      </c>
      <c r="I250" s="9">
        <v>181.30239486694336</v>
      </c>
      <c r="K250" s="9">
        <v>16582.57421875</v>
      </c>
      <c r="L250" s="9">
        <v>3524.8873901367188</v>
      </c>
      <c r="M250" s="9">
        <v>4321.5277709960938</v>
      </c>
      <c r="N250" s="9">
        <v>248.49969100952148</v>
      </c>
      <c r="O250" s="22">
        <v>12.2</v>
      </c>
      <c r="P250" s="7">
        <v>1084</v>
      </c>
      <c r="Q250" s="18">
        <v>6.55</v>
      </c>
      <c r="R250" s="18">
        <v>7.26</v>
      </c>
      <c r="S250" s="7" t="s">
        <v>33</v>
      </c>
      <c r="T250" s="11">
        <v>10.5</v>
      </c>
      <c r="U250" s="12">
        <f t="shared" si="6"/>
        <v>1434.7734011012283</v>
      </c>
      <c r="V250" s="13">
        <v>4472.6000000000004</v>
      </c>
      <c r="W250" s="14">
        <f t="shared" si="7"/>
        <v>3.6505600594602448</v>
      </c>
      <c r="X250" s="9" t="s">
        <v>97</v>
      </c>
      <c r="Y250" s="9">
        <v>3658.8100433349609</v>
      </c>
    </row>
    <row r="251" spans="1:28" x14ac:dyDescent="0.35">
      <c r="A251" s="7" t="s">
        <v>295</v>
      </c>
      <c r="B251" s="17" t="s">
        <v>49</v>
      </c>
      <c r="C251" s="8">
        <v>42802</v>
      </c>
      <c r="D251" s="9">
        <v>807307.984375</v>
      </c>
      <c r="E251" s="9">
        <v>1260.7013702392578</v>
      </c>
      <c r="F251" s="9" t="s">
        <v>30</v>
      </c>
      <c r="G251" s="9">
        <v>123.62112617492676</v>
      </c>
      <c r="H251" s="9" t="s">
        <v>30</v>
      </c>
      <c r="I251" s="9" t="s">
        <v>30</v>
      </c>
      <c r="K251" s="9">
        <v>1121.0373840332031</v>
      </c>
      <c r="L251" s="9">
        <v>623.95413970947266</v>
      </c>
      <c r="M251" s="9">
        <v>90.743673324584961</v>
      </c>
      <c r="N251" s="9">
        <v>172.46212387084961</v>
      </c>
      <c r="O251" s="22">
        <v>18.8</v>
      </c>
      <c r="P251" s="7">
        <v>331.6</v>
      </c>
      <c r="Q251" s="18">
        <v>8.4700000000000006</v>
      </c>
      <c r="R251" s="18">
        <v>6.79</v>
      </c>
      <c r="S251" s="7" t="s">
        <v>33</v>
      </c>
      <c r="T251" s="11">
        <v>0.95</v>
      </c>
      <c r="U251" s="12">
        <f t="shared" si="6"/>
        <v>376.14283445631708</v>
      </c>
      <c r="V251" s="13">
        <v>221.6</v>
      </c>
      <c r="W251" s="14">
        <f t="shared" si="7"/>
        <v>2.345569756056392</v>
      </c>
      <c r="X251" s="9" t="s">
        <v>97</v>
      </c>
      <c r="Y251" s="9" t="s">
        <v>94</v>
      </c>
    </row>
    <row r="252" spans="1:28" x14ac:dyDescent="0.35">
      <c r="A252" s="7" t="s">
        <v>296</v>
      </c>
      <c r="B252" s="17" t="s">
        <v>53</v>
      </c>
      <c r="C252" s="8">
        <v>42802</v>
      </c>
      <c r="D252" s="9">
        <v>2555565.875</v>
      </c>
      <c r="E252" s="9">
        <v>2988.0797729492188</v>
      </c>
      <c r="F252" s="9">
        <v>574.49863433837891</v>
      </c>
      <c r="G252" s="9">
        <v>2309.3014526367188</v>
      </c>
      <c r="H252" s="9">
        <v>21.270768483479817</v>
      </c>
      <c r="I252" s="9" t="s">
        <v>30</v>
      </c>
      <c r="K252" s="9">
        <v>1451.6603393554688</v>
      </c>
      <c r="L252" s="9">
        <v>821.30331420898438</v>
      </c>
      <c r="M252" s="9">
        <v>965.84805297851563</v>
      </c>
      <c r="N252" s="9">
        <v>2818.3539428710938</v>
      </c>
      <c r="O252" s="22">
        <v>16.399999999999999</v>
      </c>
      <c r="P252" s="7">
        <v>118.7</v>
      </c>
      <c r="Q252" s="18">
        <v>9.6999999999999993</v>
      </c>
      <c r="R252" s="18">
        <v>7.41</v>
      </c>
      <c r="S252" s="7">
        <v>3.88</v>
      </c>
      <c r="T252" s="11">
        <v>8.86</v>
      </c>
      <c r="U252" s="12">
        <f t="shared" si="6"/>
        <v>142.02981788594539</v>
      </c>
      <c r="V252" s="13">
        <v>3233.7999999999997</v>
      </c>
      <c r="W252" s="14">
        <f t="shared" si="7"/>
        <v>3.5097131567013982</v>
      </c>
      <c r="X252" s="9" t="s">
        <v>97</v>
      </c>
      <c r="Y252" s="9">
        <v>6031.3852945963536</v>
      </c>
    </row>
    <row r="253" spans="1:28" x14ac:dyDescent="0.35">
      <c r="A253" s="7" t="s">
        <v>297</v>
      </c>
      <c r="B253" s="17" t="s">
        <v>29</v>
      </c>
      <c r="C253" s="8">
        <v>42815</v>
      </c>
      <c r="D253" s="9">
        <v>3605373.75</v>
      </c>
      <c r="E253" s="9">
        <v>16379.03271484375</v>
      </c>
      <c r="F253" s="9" t="s">
        <v>30</v>
      </c>
      <c r="G253" s="9" t="s">
        <v>30</v>
      </c>
      <c r="H253" s="9" t="s">
        <v>30</v>
      </c>
      <c r="I253" s="9" t="s">
        <v>30</v>
      </c>
      <c r="K253" s="9">
        <v>773.73924255371094</v>
      </c>
      <c r="L253" s="9">
        <v>74.729215621948242</v>
      </c>
      <c r="M253" s="9">
        <v>40.426199436187744</v>
      </c>
      <c r="N253" s="9" t="s">
        <v>30</v>
      </c>
      <c r="O253" s="22">
        <v>13.8</v>
      </c>
      <c r="P253" s="7">
        <v>212.2</v>
      </c>
      <c r="Q253" s="18">
        <v>11.87</v>
      </c>
      <c r="R253" s="18">
        <v>8.08</v>
      </c>
      <c r="S253" s="7">
        <v>6.05</v>
      </c>
      <c r="T253" s="11">
        <v>1.71</v>
      </c>
      <c r="U253" s="12">
        <f t="shared" si="6"/>
        <v>269.94707917769182</v>
      </c>
      <c r="V253" s="15">
        <v>80</v>
      </c>
      <c r="W253" s="14">
        <f t="shared" si="7"/>
        <v>1.9030899869919435</v>
      </c>
      <c r="X253" s="9" t="s">
        <v>97</v>
      </c>
      <c r="Y253" s="9" t="s">
        <v>94</v>
      </c>
    </row>
    <row r="254" spans="1:28" x14ac:dyDescent="0.35">
      <c r="A254" s="7" t="s">
        <v>298</v>
      </c>
      <c r="B254" s="17" t="s">
        <v>32</v>
      </c>
      <c r="C254" s="8">
        <v>42815</v>
      </c>
      <c r="D254" s="9">
        <v>230054.9765625</v>
      </c>
      <c r="E254" s="9">
        <v>302.54842758178711</v>
      </c>
      <c r="F254" s="9" t="s">
        <v>30</v>
      </c>
      <c r="G254" s="9" t="s">
        <v>30</v>
      </c>
      <c r="H254" s="9" t="s">
        <v>30</v>
      </c>
      <c r="I254" s="9" t="s">
        <v>30</v>
      </c>
      <c r="K254" s="9" t="s">
        <v>30</v>
      </c>
      <c r="L254" s="9" t="s">
        <v>30</v>
      </c>
      <c r="M254" s="9">
        <v>42.416908264160156</v>
      </c>
      <c r="N254" s="9">
        <v>18.530137538909912</v>
      </c>
      <c r="O254" s="22">
        <v>13.4</v>
      </c>
      <c r="P254" s="7">
        <v>104.2</v>
      </c>
      <c r="Q254" s="18">
        <v>9.0399999999999991</v>
      </c>
      <c r="R254" s="18">
        <v>6.65</v>
      </c>
      <c r="S254" s="7" t="s">
        <v>33</v>
      </c>
      <c r="T254" s="11">
        <v>1.95</v>
      </c>
      <c r="U254" s="12">
        <f t="shared" si="6"/>
        <v>133.8574585067571</v>
      </c>
      <c r="V254" s="15">
        <v>282.73333333333335</v>
      </c>
      <c r="W254" s="14">
        <f t="shared" si="7"/>
        <v>2.4513770134040285</v>
      </c>
      <c r="X254" s="9">
        <v>31838.864135742188</v>
      </c>
      <c r="Y254" s="9">
        <v>10166.851806640625</v>
      </c>
    </row>
    <row r="255" spans="1:28" x14ac:dyDescent="0.35">
      <c r="A255" s="7" t="s">
        <v>299</v>
      </c>
      <c r="B255" s="17" t="s">
        <v>35</v>
      </c>
      <c r="C255" s="8">
        <v>42815</v>
      </c>
      <c r="D255" s="9">
        <v>1988926.25</v>
      </c>
      <c r="E255" s="9">
        <v>18471.78515625</v>
      </c>
      <c r="F255" s="9" t="s">
        <v>30</v>
      </c>
      <c r="G255" s="9" t="s">
        <v>30</v>
      </c>
      <c r="H255" s="9" t="s">
        <v>30</v>
      </c>
      <c r="I255" s="9" t="s">
        <v>30</v>
      </c>
      <c r="K255" s="9">
        <v>622.82420349121094</v>
      </c>
      <c r="L255" s="9">
        <v>67.261219024658203</v>
      </c>
      <c r="M255" s="9">
        <v>53.089805603027344</v>
      </c>
      <c r="N255" s="9">
        <v>24.72550106048584</v>
      </c>
      <c r="O255" s="22">
        <v>13.7</v>
      </c>
      <c r="P255" s="7">
        <v>208.1</v>
      </c>
      <c r="Q255" s="18">
        <v>10.81</v>
      </c>
      <c r="R255" s="18">
        <v>7.83</v>
      </c>
      <c r="S255" s="7" t="s">
        <v>33</v>
      </c>
      <c r="T255" s="11">
        <v>1.52</v>
      </c>
      <c r="U255" s="12">
        <f t="shared" si="6"/>
        <v>265.37613017585471</v>
      </c>
      <c r="V255" s="13">
        <v>86.8</v>
      </c>
      <c r="W255" s="14">
        <f t="shared" si="7"/>
        <v>1.9385197251764918</v>
      </c>
      <c r="X255" s="9">
        <v>8200.2510070800781</v>
      </c>
      <c r="Y255" s="9">
        <v>3972.3075866699219</v>
      </c>
    </row>
    <row r="256" spans="1:28" x14ac:dyDescent="0.35">
      <c r="A256" s="7" t="s">
        <v>300</v>
      </c>
      <c r="B256" s="17" t="s">
        <v>37</v>
      </c>
      <c r="C256" s="8">
        <v>42815</v>
      </c>
      <c r="D256" s="9">
        <v>728825.90625</v>
      </c>
      <c r="E256" s="9">
        <v>1064.9077606201172</v>
      </c>
      <c r="F256" s="9" t="s">
        <v>30</v>
      </c>
      <c r="G256" s="9">
        <v>64.084164619445801</v>
      </c>
      <c r="H256" s="9" t="s">
        <v>30</v>
      </c>
      <c r="I256" s="9" t="s">
        <v>30</v>
      </c>
      <c r="K256" s="9">
        <v>443.86871337890625</v>
      </c>
      <c r="L256" s="9">
        <v>108.65458106994629</v>
      </c>
      <c r="M256" s="9">
        <v>58.235448201497398</v>
      </c>
      <c r="N256" s="9">
        <v>93.209400177001953</v>
      </c>
      <c r="O256" s="22">
        <v>14.5</v>
      </c>
      <c r="P256" s="7">
        <v>150.19999999999999</v>
      </c>
      <c r="Q256" s="18">
        <v>14.2</v>
      </c>
      <c r="R256" s="18">
        <v>7.59</v>
      </c>
      <c r="S256" s="7">
        <v>3.28</v>
      </c>
      <c r="T256" s="11">
        <v>1.23</v>
      </c>
      <c r="U256" s="12">
        <f t="shared" si="6"/>
        <v>187.87916692726247</v>
      </c>
      <c r="V256" s="13">
        <v>98.933333333333337</v>
      </c>
      <c r="W256" s="14">
        <f t="shared" si="7"/>
        <v>1.995342641887327</v>
      </c>
      <c r="X256" s="9">
        <v>243715.625</v>
      </c>
      <c r="Y256" s="9">
        <v>111830.96923828125</v>
      </c>
    </row>
    <row r="257" spans="1:28" x14ac:dyDescent="0.35">
      <c r="A257" s="7" t="s">
        <v>301</v>
      </c>
      <c r="B257" s="17" t="s">
        <v>39</v>
      </c>
      <c r="C257" s="8">
        <v>42815</v>
      </c>
      <c r="D257" s="9">
        <v>3666214.5625</v>
      </c>
      <c r="E257" s="9">
        <v>23605.13427734375</v>
      </c>
      <c r="F257" s="9">
        <v>40.718923568725586</v>
      </c>
      <c r="G257" s="9">
        <v>110.1379222869873</v>
      </c>
      <c r="H257" s="9" t="s">
        <v>30</v>
      </c>
      <c r="I257" s="9" t="s">
        <v>30</v>
      </c>
      <c r="K257" s="9">
        <v>993.52110290527344</v>
      </c>
      <c r="L257" s="9">
        <v>197.15988540649414</v>
      </c>
      <c r="M257" s="9">
        <v>112.25846576690674</v>
      </c>
      <c r="N257" s="9">
        <v>61.975804328918457</v>
      </c>
      <c r="O257" s="22">
        <v>14.4</v>
      </c>
      <c r="P257" s="7">
        <v>228.4</v>
      </c>
      <c r="Q257" s="18">
        <v>11.5</v>
      </c>
      <c r="R257" s="18">
        <v>7.31</v>
      </c>
      <c r="S257" s="7" t="s">
        <v>33</v>
      </c>
      <c r="T257" s="11">
        <v>1.92</v>
      </c>
      <c r="U257" s="12">
        <f t="shared" si="6"/>
        <v>286.38062040775384</v>
      </c>
      <c r="V257" s="13">
        <v>523.93333333333328</v>
      </c>
      <c r="W257" s="14">
        <f t="shared" si="7"/>
        <v>2.7192760297176806</v>
      </c>
      <c r="X257" s="9">
        <v>369026.5380859375</v>
      </c>
      <c r="Y257" s="9">
        <v>47455.096435546875</v>
      </c>
    </row>
    <row r="258" spans="1:28" x14ac:dyDescent="0.35">
      <c r="A258" s="7" t="s">
        <v>302</v>
      </c>
      <c r="B258" s="17" t="s">
        <v>41</v>
      </c>
      <c r="C258" s="8">
        <v>42815</v>
      </c>
      <c r="D258" s="9">
        <v>1801573.09375</v>
      </c>
      <c r="E258" s="9">
        <v>10192.511962890625</v>
      </c>
      <c r="F258" s="9">
        <v>73.421186923980713</v>
      </c>
      <c r="G258" s="9">
        <v>1989.6866760253906</v>
      </c>
      <c r="H258" s="9" t="s">
        <v>30</v>
      </c>
      <c r="I258" s="9" t="s">
        <v>30</v>
      </c>
      <c r="K258" s="9">
        <v>1116.5757293701172</v>
      </c>
      <c r="L258" s="9">
        <v>626.45822143554688</v>
      </c>
      <c r="M258" s="9">
        <v>281.29369354248047</v>
      </c>
      <c r="N258" s="9">
        <v>656.06717681884766</v>
      </c>
      <c r="O258" s="22">
        <v>16.2</v>
      </c>
      <c r="P258" s="7">
        <v>203.7</v>
      </c>
      <c r="Q258" s="18">
        <v>12.7</v>
      </c>
      <c r="R258" s="18">
        <v>8.15</v>
      </c>
      <c r="S258" s="7">
        <v>7.85</v>
      </c>
      <c r="T258" s="11">
        <v>1.05</v>
      </c>
      <c r="U258" s="12">
        <f t="shared" ref="U258:U289" si="8">P258/(1+0.0191*(O258-25))</f>
        <v>244.85527454562938</v>
      </c>
      <c r="V258" s="13">
        <v>261.25</v>
      </c>
      <c r="W258" s="14">
        <f t="shared" si="7"/>
        <v>2.4170562991191105</v>
      </c>
      <c r="X258" s="9">
        <v>3518.0473327636719</v>
      </c>
      <c r="Y258" s="9">
        <v>70195.2880859375</v>
      </c>
    </row>
    <row r="259" spans="1:28" x14ac:dyDescent="0.35">
      <c r="A259" s="7" t="s">
        <v>303</v>
      </c>
      <c r="B259" s="17" t="s">
        <v>43</v>
      </c>
      <c r="C259" s="8">
        <v>42815</v>
      </c>
      <c r="D259" s="9">
        <v>274747.01171875</v>
      </c>
      <c r="E259" s="9">
        <v>946.491455078125</v>
      </c>
      <c r="F259" s="9" t="s">
        <v>30</v>
      </c>
      <c r="G259" s="9">
        <v>61.250329971313477</v>
      </c>
      <c r="H259" s="9" t="s">
        <v>30</v>
      </c>
      <c r="I259" s="9" t="s">
        <v>30</v>
      </c>
      <c r="K259" s="9">
        <v>181.07365417480469</v>
      </c>
      <c r="L259" s="9">
        <v>33.371402740478516</v>
      </c>
      <c r="M259" s="9">
        <v>36.955200513203941</v>
      </c>
      <c r="N259" s="9">
        <v>135.10764122009277</v>
      </c>
      <c r="O259" s="22">
        <v>15.5</v>
      </c>
      <c r="P259" s="7">
        <v>160.69999999999999</v>
      </c>
      <c r="Q259" s="18">
        <v>10.65</v>
      </c>
      <c r="R259" s="18">
        <v>8.2899999999999991</v>
      </c>
      <c r="S259" s="7">
        <v>2.09</v>
      </c>
      <c r="T259" s="11">
        <v>0.51</v>
      </c>
      <c r="U259" s="12">
        <f t="shared" si="8"/>
        <v>196.32276586647117</v>
      </c>
      <c r="V259" s="13">
        <v>116.60000000000001</v>
      </c>
      <c r="W259" s="14">
        <f t="shared" ref="W259:W288" si="9">LOG10(V259)</f>
        <v>2.0666985504229953</v>
      </c>
      <c r="X259" s="9">
        <v>93794.891357421875</v>
      </c>
      <c r="Y259" s="9">
        <v>39593.338012695313</v>
      </c>
    </row>
    <row r="260" spans="1:28" x14ac:dyDescent="0.35">
      <c r="A260" s="7" t="s">
        <v>304</v>
      </c>
      <c r="B260" s="17" t="s">
        <v>45</v>
      </c>
      <c r="C260" s="8">
        <v>42815</v>
      </c>
      <c r="D260" s="9">
        <v>501711.171875</v>
      </c>
      <c r="E260" s="9">
        <v>2204.2088928222656</v>
      </c>
      <c r="F260" s="9">
        <v>129.28881549835205</v>
      </c>
      <c r="G260" s="9">
        <v>5030.6105346679688</v>
      </c>
      <c r="H260" s="9">
        <v>10.563824971516928</v>
      </c>
      <c r="I260" s="9" t="s">
        <v>30</v>
      </c>
      <c r="K260" s="9">
        <v>1820.8099975585938</v>
      </c>
      <c r="L260" s="9">
        <v>1947.2913513183594</v>
      </c>
      <c r="M260" s="9">
        <v>1742.4887084960938</v>
      </c>
      <c r="N260" s="9">
        <v>5086.1517333984375</v>
      </c>
      <c r="O260" s="22">
        <v>19.899999999999999</v>
      </c>
      <c r="P260" s="7">
        <v>220.6</v>
      </c>
      <c r="Q260" s="18">
        <v>9.6999999999999993</v>
      </c>
      <c r="R260" s="18">
        <v>7.95</v>
      </c>
      <c r="S260" s="7" t="s">
        <v>33</v>
      </c>
      <c r="T260" s="11">
        <v>0.85</v>
      </c>
      <c r="U260" s="12">
        <f t="shared" si="8"/>
        <v>244.4077598909804</v>
      </c>
      <c r="V260" s="13">
        <v>2651</v>
      </c>
      <c r="W260" s="14">
        <f t="shared" si="9"/>
        <v>3.4234097277330933</v>
      </c>
      <c r="X260" s="9" t="s">
        <v>94</v>
      </c>
      <c r="Y260" s="9">
        <v>2270.5738067626953</v>
      </c>
    </row>
    <row r="261" spans="1:28" x14ac:dyDescent="0.35">
      <c r="A261" s="7" t="s">
        <v>305</v>
      </c>
      <c r="B261" s="17" t="s">
        <v>47</v>
      </c>
      <c r="C261" s="8">
        <v>42815</v>
      </c>
      <c r="D261" s="9">
        <v>5037517.5</v>
      </c>
      <c r="E261" s="9">
        <v>33517.42529296875</v>
      </c>
      <c r="F261" s="9" t="s">
        <v>30</v>
      </c>
      <c r="G261" s="9" t="s">
        <v>30</v>
      </c>
      <c r="H261" s="9" t="s">
        <v>30</v>
      </c>
      <c r="I261" s="9" t="s">
        <v>30</v>
      </c>
      <c r="K261" s="9">
        <v>22619.93017578125</v>
      </c>
      <c r="L261" s="9">
        <v>257.39436721801758</v>
      </c>
      <c r="M261" s="9">
        <v>80.698493957519531</v>
      </c>
      <c r="N261" s="9" t="s">
        <v>30</v>
      </c>
      <c r="O261" s="22">
        <v>11.1</v>
      </c>
      <c r="P261" s="7">
        <v>537</v>
      </c>
      <c r="Q261" s="18">
        <v>7.89</v>
      </c>
      <c r="R261" s="18">
        <v>7.58</v>
      </c>
      <c r="S261" s="7" t="s">
        <v>33</v>
      </c>
      <c r="T261" s="11">
        <v>3.18</v>
      </c>
      <c r="U261" s="12">
        <f t="shared" si="8"/>
        <v>731.09964466106658</v>
      </c>
      <c r="V261" s="13">
        <v>62.766666666666673</v>
      </c>
      <c r="W261" s="14">
        <f t="shared" si="9"/>
        <v>1.7977290652970024</v>
      </c>
      <c r="X261" s="9">
        <v>142523.27880859375</v>
      </c>
      <c r="Y261" s="9">
        <v>36315.008544921875</v>
      </c>
    </row>
    <row r="262" spans="1:28" x14ac:dyDescent="0.35">
      <c r="A262" s="7" t="s">
        <v>306</v>
      </c>
      <c r="B262" s="17" t="s">
        <v>49</v>
      </c>
      <c r="C262" s="8">
        <v>42815</v>
      </c>
      <c r="D262" s="9">
        <v>376455.8125</v>
      </c>
      <c r="E262" s="9">
        <v>922.43069458007813</v>
      </c>
      <c r="F262" s="9" t="s">
        <v>30</v>
      </c>
      <c r="G262" s="9" t="s">
        <v>30</v>
      </c>
      <c r="H262" s="9" t="s">
        <v>30</v>
      </c>
      <c r="I262" s="9" t="s">
        <v>30</v>
      </c>
      <c r="K262" s="9">
        <v>405.6688117980957</v>
      </c>
      <c r="L262" s="9">
        <v>107.07234191894531</v>
      </c>
      <c r="M262" s="9">
        <v>138.36353015899658</v>
      </c>
      <c r="N262" s="9">
        <v>52.362286567687988</v>
      </c>
      <c r="O262" s="22">
        <v>21.6</v>
      </c>
      <c r="P262" s="7">
        <v>350</v>
      </c>
      <c r="Q262" s="18">
        <v>11.94</v>
      </c>
      <c r="R262" s="18">
        <v>6.97</v>
      </c>
      <c r="S262" s="7" t="s">
        <v>33</v>
      </c>
      <c r="T262" s="11">
        <v>0.23</v>
      </c>
      <c r="U262" s="12">
        <f t="shared" si="8"/>
        <v>374.30753106752508</v>
      </c>
      <c r="V262" s="13">
        <v>267.8</v>
      </c>
      <c r="W262" s="14">
        <f t="shared" si="9"/>
        <v>2.4278105726759902</v>
      </c>
      <c r="X262" s="9">
        <v>1716.431999206543</v>
      </c>
      <c r="Y262" s="9">
        <v>3343.8274383544922</v>
      </c>
    </row>
    <row r="263" spans="1:28" x14ac:dyDescent="0.35">
      <c r="A263" s="7" t="s">
        <v>307</v>
      </c>
      <c r="B263" s="17" t="s">
        <v>51</v>
      </c>
      <c r="C263" s="8">
        <v>42815</v>
      </c>
      <c r="D263" s="9">
        <v>6365684.25</v>
      </c>
      <c r="E263" s="9">
        <v>8139.7164306640625</v>
      </c>
      <c r="F263" s="9">
        <v>1784.6952514648438</v>
      </c>
      <c r="G263" s="9">
        <v>106891.779296875</v>
      </c>
      <c r="H263" s="9">
        <v>211.16656494140625</v>
      </c>
      <c r="I263" s="9">
        <v>23.892714977264404</v>
      </c>
      <c r="K263" s="9">
        <v>7178.0888671875</v>
      </c>
      <c r="L263" s="9">
        <v>18000.9560546875</v>
      </c>
      <c r="M263" s="9">
        <v>20952.0517578125</v>
      </c>
      <c r="N263" s="9">
        <v>143872.91015625</v>
      </c>
      <c r="O263" s="22">
        <v>17.399999999999999</v>
      </c>
      <c r="P263" s="7">
        <v>240.3</v>
      </c>
      <c r="Q263" s="18">
        <v>8.85</v>
      </c>
      <c r="R263" s="18">
        <v>7.25</v>
      </c>
      <c r="S263" s="7">
        <v>1.43</v>
      </c>
      <c r="T263" s="11">
        <v>0.82</v>
      </c>
      <c r="U263" s="12">
        <f t="shared" si="8"/>
        <v>281.10523606756817</v>
      </c>
      <c r="V263" s="13">
        <v>17341</v>
      </c>
      <c r="W263" s="14">
        <f t="shared" si="9"/>
        <v>4.2390741382358934</v>
      </c>
      <c r="X263" s="9">
        <v>7717.4812316894531</v>
      </c>
      <c r="Y263" s="9">
        <v>74640.085347493499</v>
      </c>
    </row>
    <row r="264" spans="1:28" x14ac:dyDescent="0.35">
      <c r="A264" s="7" t="s">
        <v>308</v>
      </c>
      <c r="B264" s="17" t="s">
        <v>53</v>
      </c>
      <c r="C264" s="8">
        <v>42815</v>
      </c>
      <c r="D264" s="9">
        <v>193855.4375</v>
      </c>
      <c r="E264" s="9">
        <v>302.96863555908203</v>
      </c>
      <c r="F264" s="9" t="s">
        <v>30</v>
      </c>
      <c r="G264" s="9">
        <v>275.30209350585938</v>
      </c>
      <c r="H264" s="9" t="s">
        <v>30</v>
      </c>
      <c r="I264" s="9" t="s">
        <v>30</v>
      </c>
      <c r="K264" s="9">
        <v>119.2925968170166</v>
      </c>
      <c r="L264" s="9">
        <v>41.537621021270752</v>
      </c>
      <c r="M264" s="9">
        <v>85.245854377746582</v>
      </c>
      <c r="N264" s="9">
        <v>294.99979782104492</v>
      </c>
      <c r="O264" s="22">
        <v>17.899999999999999</v>
      </c>
      <c r="P264" s="7">
        <v>156.1</v>
      </c>
      <c r="Q264" s="18">
        <v>11.66</v>
      </c>
      <c r="R264" s="18">
        <v>7.82</v>
      </c>
      <c r="S264" s="7">
        <v>3.2</v>
      </c>
      <c r="T264" s="11">
        <v>1.45</v>
      </c>
      <c r="U264" s="12">
        <f t="shared" si="8"/>
        <v>180.58978007612305</v>
      </c>
      <c r="V264" s="13">
        <v>246.5333333333333</v>
      </c>
      <c r="W264" s="14">
        <f t="shared" si="9"/>
        <v>2.3918756477674727</v>
      </c>
      <c r="X264" s="9">
        <v>119054.4921875</v>
      </c>
      <c r="Y264" s="9">
        <v>25058.33740234375</v>
      </c>
      <c r="Z264" s="7">
        <v>0.02</v>
      </c>
      <c r="AA264" s="7">
        <v>0.04</v>
      </c>
      <c r="AB264" s="7">
        <v>0.5</v>
      </c>
    </row>
    <row r="265" spans="1:28" x14ac:dyDescent="0.35">
      <c r="A265" s="7" t="s">
        <v>309</v>
      </c>
      <c r="B265" s="17" t="s">
        <v>29</v>
      </c>
      <c r="C265" s="8">
        <v>42829</v>
      </c>
      <c r="D265" s="9">
        <v>19136921</v>
      </c>
      <c r="E265" s="9">
        <v>59790.0390625</v>
      </c>
      <c r="F265" s="9">
        <v>333.85655212402344</v>
      </c>
      <c r="G265" s="9">
        <v>2888.9134521484375</v>
      </c>
      <c r="H265" s="9">
        <v>23.782341241836548</v>
      </c>
      <c r="I265" s="9">
        <v>24.317739963531494</v>
      </c>
      <c r="K265" s="9">
        <v>18848.04052734375</v>
      </c>
      <c r="L265" s="9">
        <v>3112.6657104492188</v>
      </c>
      <c r="M265" s="9">
        <v>1464.5473022460938</v>
      </c>
      <c r="N265" s="9">
        <v>2657.926513671875</v>
      </c>
      <c r="O265" s="7">
        <v>17.399999999999999</v>
      </c>
      <c r="P265" s="7">
        <v>136.4</v>
      </c>
      <c r="Q265" s="7">
        <v>7.99</v>
      </c>
      <c r="R265" s="7">
        <v>7.33</v>
      </c>
      <c r="S265" s="7">
        <v>6</v>
      </c>
      <c r="T265" s="7">
        <v>13.6</v>
      </c>
      <c r="U265" s="12">
        <f t="shared" si="8"/>
        <v>159.56202330260632</v>
      </c>
      <c r="V265" s="13">
        <v>3742.9333333333329</v>
      </c>
      <c r="W265" s="14">
        <f t="shared" si="9"/>
        <v>3.5732120918156496</v>
      </c>
      <c r="X265" s="9">
        <v>244667.431640625</v>
      </c>
      <c r="Y265" s="9">
        <v>155988.37890625</v>
      </c>
      <c r="Z265" s="7">
        <v>0.74000000000000021</v>
      </c>
      <c r="AA265" s="7">
        <v>0.74000000000000021</v>
      </c>
      <c r="AB265" s="7">
        <v>0.74000000000000021</v>
      </c>
    </row>
    <row r="266" spans="1:28" x14ac:dyDescent="0.35">
      <c r="A266" s="7" t="s">
        <v>310</v>
      </c>
      <c r="B266" s="17" t="s">
        <v>32</v>
      </c>
      <c r="C266" s="8">
        <v>42829</v>
      </c>
      <c r="D266" s="9">
        <v>12611090.25</v>
      </c>
      <c r="E266" s="9">
        <v>37258.634765625</v>
      </c>
      <c r="F266" s="9">
        <v>107.54125213623047</v>
      </c>
      <c r="G266" s="9" t="s">
        <v>30</v>
      </c>
      <c r="H266" s="9" t="s">
        <v>30</v>
      </c>
      <c r="I266" s="9" t="s">
        <v>30</v>
      </c>
      <c r="K266" s="9">
        <v>241.08810424804688</v>
      </c>
      <c r="L266" s="9">
        <v>196.50372314453125</v>
      </c>
      <c r="M266" s="9">
        <v>155.94251251220703</v>
      </c>
      <c r="N266" s="9">
        <v>21.441420555114746</v>
      </c>
      <c r="O266" s="7">
        <v>17.100000000000001</v>
      </c>
      <c r="P266" s="7">
        <v>86.1</v>
      </c>
      <c r="Q266" s="7">
        <v>6.69</v>
      </c>
      <c r="R266" s="7">
        <v>6.57</v>
      </c>
      <c r="S266" s="7" t="s">
        <v>33</v>
      </c>
      <c r="T266" s="7">
        <v>15.9</v>
      </c>
      <c r="U266" s="12">
        <f t="shared" si="8"/>
        <v>101.40028971511346</v>
      </c>
      <c r="V266" s="13">
        <v>346.73333333333335</v>
      </c>
      <c r="W266" s="14">
        <f t="shared" si="9"/>
        <v>2.539995594719151</v>
      </c>
      <c r="X266" s="9" t="s">
        <v>94</v>
      </c>
      <c r="Y266" s="9">
        <v>5064.3173217773438</v>
      </c>
      <c r="Z266" s="7">
        <v>0</v>
      </c>
      <c r="AA266" s="7">
        <v>0</v>
      </c>
      <c r="AB266" s="7">
        <v>0</v>
      </c>
    </row>
    <row r="267" spans="1:28" x14ac:dyDescent="0.35">
      <c r="A267" s="7" t="s">
        <v>311</v>
      </c>
      <c r="B267" s="17" t="s">
        <v>35</v>
      </c>
      <c r="C267" s="8">
        <v>42829</v>
      </c>
      <c r="D267" s="9">
        <v>20351886</v>
      </c>
      <c r="E267" s="9">
        <v>81959.619140625</v>
      </c>
      <c r="F267" s="9">
        <v>733.56735229492188</v>
      </c>
      <c r="G267" s="9">
        <v>1116.0585174560547</v>
      </c>
      <c r="H267" s="9">
        <v>28.779313564300537</v>
      </c>
      <c r="I267" s="9">
        <v>28.372244834899902</v>
      </c>
      <c r="K267" s="9">
        <v>15844.972900390625</v>
      </c>
      <c r="L267" s="9">
        <v>5893.579345703125</v>
      </c>
      <c r="M267" s="9">
        <v>602.04997253417969</v>
      </c>
      <c r="N267" s="9">
        <v>1214.0096130371094</v>
      </c>
      <c r="O267" s="7">
        <v>17.7</v>
      </c>
      <c r="P267" s="7">
        <v>132.69999999999999</v>
      </c>
      <c r="Q267" s="7">
        <v>7.35</v>
      </c>
      <c r="R267" s="7">
        <v>7.32</v>
      </c>
      <c r="S267" s="7" t="s">
        <v>33</v>
      </c>
      <c r="T267" s="7">
        <v>14.1</v>
      </c>
      <c r="U267" s="12">
        <f t="shared" si="8"/>
        <v>154.20012317417525</v>
      </c>
      <c r="V267" s="13">
        <v>3454.6</v>
      </c>
      <c r="W267" s="14">
        <f t="shared" si="9"/>
        <v>3.5383977686857424</v>
      </c>
      <c r="X267" s="9" t="s">
        <v>97</v>
      </c>
      <c r="Y267" s="9">
        <v>13572.421264648438</v>
      </c>
      <c r="Z267" s="7">
        <v>0</v>
      </c>
      <c r="AA267" s="7">
        <v>0</v>
      </c>
      <c r="AB267" s="7">
        <v>0</v>
      </c>
    </row>
    <row r="268" spans="1:28" x14ac:dyDescent="0.35">
      <c r="A268" s="7" t="s">
        <v>312</v>
      </c>
      <c r="B268" s="17" t="s">
        <v>37</v>
      </c>
      <c r="C268" s="8">
        <v>42829</v>
      </c>
      <c r="D268" s="9">
        <v>8527276.125</v>
      </c>
      <c r="E268" s="9">
        <v>12471.695556640625</v>
      </c>
      <c r="F268" s="9">
        <v>626.77896881103516</v>
      </c>
      <c r="G268" s="9">
        <v>334.28318786621094</v>
      </c>
      <c r="H268" s="9">
        <v>58.772327423095703</v>
      </c>
      <c r="I268" s="9" t="s">
        <v>30</v>
      </c>
      <c r="K268" s="9">
        <v>7418.4893798828125</v>
      </c>
      <c r="L268" s="9">
        <v>5054.5205078125</v>
      </c>
      <c r="M268" s="9">
        <v>291.22258377075195</v>
      </c>
      <c r="N268" s="9">
        <v>856.84053039550781</v>
      </c>
      <c r="O268" s="7">
        <v>18.7</v>
      </c>
      <c r="P268" s="7">
        <v>144.1</v>
      </c>
      <c r="Q268" s="7">
        <v>8.08</v>
      </c>
      <c r="R268" s="7">
        <v>7.37</v>
      </c>
      <c r="S268" s="7">
        <v>3.21</v>
      </c>
      <c r="T268" s="7">
        <v>7.87</v>
      </c>
      <c r="U268" s="12">
        <f t="shared" si="8"/>
        <v>163.81142928598226</v>
      </c>
      <c r="V268" s="13">
        <v>7131.333333333333</v>
      </c>
      <c r="W268" s="14">
        <f t="shared" si="9"/>
        <v>3.8531707367484938</v>
      </c>
      <c r="X268" s="7" t="s">
        <v>97</v>
      </c>
      <c r="Y268" s="9">
        <v>2212.2706943088106</v>
      </c>
      <c r="Z268" s="7">
        <v>6.0000000000000005E-2</v>
      </c>
      <c r="AA268" s="7">
        <v>0.15000000000000002</v>
      </c>
      <c r="AB268" s="7">
        <v>0.15000000000000002</v>
      </c>
    </row>
    <row r="269" spans="1:28" x14ac:dyDescent="0.35">
      <c r="A269" s="7" t="s">
        <v>313</v>
      </c>
      <c r="B269" s="17" t="s">
        <v>39</v>
      </c>
      <c r="C269" s="8">
        <v>42829</v>
      </c>
      <c r="D269" s="9">
        <v>16387455</v>
      </c>
      <c r="E269" s="9">
        <v>61488.53125</v>
      </c>
      <c r="F269" s="9">
        <v>419.73344421386719</v>
      </c>
      <c r="G269" s="9">
        <v>488.89065551757813</v>
      </c>
      <c r="H269" s="9">
        <v>14.800877451896667</v>
      </c>
      <c r="I269" s="9">
        <v>18.036633173624676</v>
      </c>
      <c r="K269" s="9">
        <v>12738.8095703125</v>
      </c>
      <c r="L269" s="9">
        <v>4121.86669921875</v>
      </c>
      <c r="M269" s="9">
        <v>441.76847076416016</v>
      </c>
      <c r="N269" s="9">
        <v>599.28193664550781</v>
      </c>
      <c r="O269" s="7">
        <v>18.899999999999999</v>
      </c>
      <c r="P269" s="7">
        <v>138.80000000000001</v>
      </c>
      <c r="Q269" s="7">
        <v>6.97</v>
      </c>
      <c r="R269" s="7">
        <v>7.13</v>
      </c>
      <c r="S269" s="7" t="s">
        <v>33</v>
      </c>
      <c r="T269" s="7">
        <v>8.14</v>
      </c>
      <c r="U269" s="12">
        <f t="shared" si="8"/>
        <v>157.1042117058484</v>
      </c>
      <c r="V269" s="13">
        <v>2197.8000000000002</v>
      </c>
      <c r="W269" s="14">
        <f t="shared" si="9"/>
        <v>3.3419881690481885</v>
      </c>
      <c r="X269" s="7" t="s">
        <v>94</v>
      </c>
      <c r="Y269" s="9">
        <v>1722.7853775024414</v>
      </c>
      <c r="Z269" s="7">
        <v>6.0000000000000005E-2</v>
      </c>
      <c r="AA269" s="7">
        <v>6.0000000000000005E-2</v>
      </c>
      <c r="AB269" s="7">
        <v>6.0000000000000005E-2</v>
      </c>
    </row>
    <row r="270" spans="1:28" x14ac:dyDescent="0.35">
      <c r="A270" s="7" t="s">
        <v>314</v>
      </c>
      <c r="B270" s="17" t="s">
        <v>41</v>
      </c>
      <c r="C270" s="8">
        <v>42829</v>
      </c>
      <c r="D270" s="9">
        <v>10352364.5</v>
      </c>
      <c r="E270" s="9">
        <v>33310.79150390625</v>
      </c>
      <c r="F270" s="9">
        <v>351.33539199829102</v>
      </c>
      <c r="G270" s="9">
        <v>2414.1896362304688</v>
      </c>
      <c r="H270" s="9">
        <v>12.558192253112793</v>
      </c>
      <c r="I270" s="9">
        <v>14.91356341044108</v>
      </c>
      <c r="K270" s="9">
        <v>6738.5904541015625</v>
      </c>
      <c r="L270" s="9">
        <v>4446.37646484375</v>
      </c>
      <c r="M270" s="9">
        <v>938.67747497558594</v>
      </c>
      <c r="N270" s="9">
        <v>1548.0570068359375</v>
      </c>
      <c r="O270" s="7">
        <v>19.5</v>
      </c>
      <c r="P270" s="7">
        <v>164.5</v>
      </c>
      <c r="Q270" s="7">
        <v>8.81</v>
      </c>
      <c r="R270" s="7">
        <v>7.34</v>
      </c>
      <c r="S270" s="7">
        <v>7.75</v>
      </c>
      <c r="T270" s="7">
        <v>5.67</v>
      </c>
      <c r="U270" s="12">
        <f t="shared" si="8"/>
        <v>183.8091513492374</v>
      </c>
      <c r="V270" s="13">
        <v>1478.6000000000001</v>
      </c>
      <c r="W270" s="14">
        <f t="shared" si="9"/>
        <v>3.1698507018614985</v>
      </c>
      <c r="X270" s="9" t="s">
        <v>97</v>
      </c>
      <c r="Y270" s="9">
        <v>2055.683708190918</v>
      </c>
      <c r="Z270" s="7">
        <v>0</v>
      </c>
      <c r="AA270" s="7">
        <v>0</v>
      </c>
      <c r="AB270" s="7">
        <v>0</v>
      </c>
    </row>
    <row r="271" spans="1:28" x14ac:dyDescent="0.35">
      <c r="A271" s="7" t="s">
        <v>315</v>
      </c>
      <c r="B271" s="17" t="s">
        <v>43</v>
      </c>
      <c r="C271" s="8">
        <v>42829</v>
      </c>
      <c r="D271" s="9">
        <v>1798079.8125</v>
      </c>
      <c r="E271" s="9">
        <v>4230.06103515625</v>
      </c>
      <c r="F271" s="9">
        <v>61.634628295898438</v>
      </c>
      <c r="G271" s="9">
        <v>319.97077178955078</v>
      </c>
      <c r="H271" s="9" t="s">
        <v>30</v>
      </c>
      <c r="I271" s="9" t="s">
        <v>30</v>
      </c>
      <c r="K271" s="9">
        <v>719.78327941894531</v>
      </c>
      <c r="L271" s="9">
        <v>421.86058807373047</v>
      </c>
      <c r="M271" s="9">
        <v>66.945605278015137</v>
      </c>
      <c r="N271" s="9">
        <v>112.35740661621094</v>
      </c>
      <c r="O271" s="7">
        <v>19.3</v>
      </c>
      <c r="P271" s="7">
        <v>151.6</v>
      </c>
      <c r="Q271" s="7">
        <v>8.6999999999999993</v>
      </c>
      <c r="R271" s="7">
        <v>7.64</v>
      </c>
      <c r="S271" s="7">
        <v>2.0699999999999998</v>
      </c>
      <c r="T271" s="7">
        <v>2.5</v>
      </c>
      <c r="U271" s="12">
        <f t="shared" si="8"/>
        <v>170.12108222144917</v>
      </c>
      <c r="V271" s="13">
        <v>485.73333333333335</v>
      </c>
      <c r="W271" s="14">
        <f t="shared" si="9"/>
        <v>2.6863979078502158</v>
      </c>
      <c r="X271" s="9" t="s">
        <v>97</v>
      </c>
      <c r="Y271" s="9" t="s">
        <v>94</v>
      </c>
    </row>
    <row r="272" spans="1:28" x14ac:dyDescent="0.35">
      <c r="A272" s="7" t="s">
        <v>316</v>
      </c>
      <c r="B272" s="17" t="s">
        <v>45</v>
      </c>
      <c r="C272" s="8">
        <v>42829</v>
      </c>
      <c r="D272" s="9">
        <v>3407711.3125</v>
      </c>
      <c r="E272" s="9">
        <v>12073.63818359375</v>
      </c>
      <c r="F272" s="9">
        <v>988.78254699707031</v>
      </c>
      <c r="G272" s="9">
        <v>4958.7384033203125</v>
      </c>
      <c r="H272" s="9">
        <v>40.785234928131104</v>
      </c>
      <c r="I272" s="9">
        <v>21.616360187530518</v>
      </c>
      <c r="K272" s="9">
        <v>8737.8076171875</v>
      </c>
      <c r="L272" s="9">
        <v>9151.8302001953125</v>
      </c>
      <c r="M272" s="9">
        <v>2720.7999572753906</v>
      </c>
      <c r="N272" s="9">
        <v>8872.514404296875</v>
      </c>
      <c r="O272" s="7">
        <v>21.9</v>
      </c>
      <c r="P272" s="7">
        <v>205.9</v>
      </c>
      <c r="Q272" s="7">
        <v>8.5299999999999994</v>
      </c>
      <c r="R272" s="7">
        <v>7.65</v>
      </c>
      <c r="S272" s="7" t="s">
        <v>33</v>
      </c>
      <c r="T272" s="7">
        <v>2.82</v>
      </c>
      <c r="U272" s="12">
        <f t="shared" si="8"/>
        <v>218.85861882035312</v>
      </c>
      <c r="V272" s="13">
        <v>2259.75</v>
      </c>
      <c r="W272" s="14">
        <f t="shared" si="9"/>
        <v>3.3540603950650572</v>
      </c>
      <c r="X272" s="9" t="s">
        <v>97</v>
      </c>
      <c r="Y272" s="7" t="s">
        <v>94</v>
      </c>
    </row>
    <row r="273" spans="1:25" x14ac:dyDescent="0.35">
      <c r="A273" s="7" t="s">
        <v>317</v>
      </c>
      <c r="B273" s="17" t="s">
        <v>47</v>
      </c>
      <c r="C273" s="8">
        <v>42829</v>
      </c>
      <c r="D273" s="9">
        <v>29724050</v>
      </c>
      <c r="E273" s="9">
        <v>120235.841796875</v>
      </c>
      <c r="F273" s="9">
        <v>278.17409133911133</v>
      </c>
      <c r="G273" s="9" t="s">
        <v>30</v>
      </c>
      <c r="H273" s="9">
        <v>10.051906585693359</v>
      </c>
      <c r="I273" s="9">
        <v>17.671042919158936</v>
      </c>
      <c r="K273" s="9">
        <v>103170.875</v>
      </c>
      <c r="L273" s="9">
        <v>3504.8431396484375</v>
      </c>
      <c r="M273" s="9">
        <v>557.31761169433594</v>
      </c>
      <c r="N273" s="9">
        <v>55.668979644775391</v>
      </c>
      <c r="O273" s="7">
        <v>16.2</v>
      </c>
      <c r="P273" s="7">
        <v>690</v>
      </c>
      <c r="Q273" s="7">
        <v>6.15</v>
      </c>
      <c r="R273" s="7">
        <v>7.43</v>
      </c>
      <c r="S273" s="7" t="s">
        <v>33</v>
      </c>
      <c r="T273" s="7">
        <v>5.32</v>
      </c>
      <c r="U273" s="12">
        <f t="shared" si="8"/>
        <v>829.40667371862685</v>
      </c>
      <c r="V273" s="13">
        <v>1170.7</v>
      </c>
      <c r="W273" s="14">
        <f t="shared" si="9"/>
        <v>3.0684456183543518</v>
      </c>
      <c r="X273" s="9" t="s">
        <v>97</v>
      </c>
      <c r="Y273" s="9">
        <v>3475.5302429199219</v>
      </c>
    </row>
    <row r="274" spans="1:25" x14ac:dyDescent="0.35">
      <c r="A274" s="7" t="s">
        <v>318</v>
      </c>
      <c r="B274" s="17" t="s">
        <v>49</v>
      </c>
      <c r="C274" s="8">
        <v>42829</v>
      </c>
      <c r="D274" s="9">
        <v>759227.546875</v>
      </c>
      <c r="E274" s="9">
        <v>1898.2752380371094</v>
      </c>
      <c r="F274" s="9">
        <v>55.730708122253418</v>
      </c>
      <c r="G274" s="9" t="s">
        <v>30</v>
      </c>
      <c r="H274" s="9" t="s">
        <v>30</v>
      </c>
      <c r="I274" s="9" t="s">
        <v>30</v>
      </c>
      <c r="K274" s="9">
        <v>1184.2161560058594</v>
      </c>
      <c r="L274" s="9">
        <v>912.09062194824219</v>
      </c>
      <c r="M274" s="9">
        <v>68.010062217712402</v>
      </c>
      <c r="N274" s="9">
        <v>61.435700416564941</v>
      </c>
      <c r="O274" s="7">
        <v>20.8</v>
      </c>
      <c r="P274" s="7">
        <v>347</v>
      </c>
      <c r="Q274" s="7">
        <v>7.65</v>
      </c>
      <c r="R274" s="7">
        <v>6.8</v>
      </c>
      <c r="S274" s="7" t="s">
        <v>33</v>
      </c>
      <c r="T274" s="7">
        <v>1.21</v>
      </c>
      <c r="U274" s="12">
        <f t="shared" si="8"/>
        <v>377.2641283785253</v>
      </c>
      <c r="V274" s="13">
        <v>209.4</v>
      </c>
      <c r="W274" s="14">
        <f t="shared" si="9"/>
        <v>2.3209766773428235</v>
      </c>
      <c r="X274" s="9" t="s">
        <v>97</v>
      </c>
      <c r="Y274" s="9">
        <v>9752.2621154785156</v>
      </c>
    </row>
    <row r="275" spans="1:25" x14ac:dyDescent="0.35">
      <c r="A275" s="7" t="s">
        <v>319</v>
      </c>
      <c r="B275" s="17" t="s">
        <v>51</v>
      </c>
      <c r="C275" s="8">
        <v>42829</v>
      </c>
      <c r="D275" s="9">
        <v>11093802</v>
      </c>
      <c r="E275" s="9">
        <v>34927.638671875</v>
      </c>
      <c r="F275" s="9">
        <v>3614.7977905273438</v>
      </c>
      <c r="G275" s="9">
        <v>39253.7041015625</v>
      </c>
      <c r="H275" s="9">
        <v>145.86480140686035</v>
      </c>
      <c r="I275" s="9">
        <v>56.964359283447266</v>
      </c>
      <c r="K275" s="9">
        <v>33099.22607421875</v>
      </c>
      <c r="L275" s="9">
        <v>51764.603515625</v>
      </c>
      <c r="M275" s="9">
        <v>11758.8212890625</v>
      </c>
      <c r="N275" s="9">
        <v>59908.9736328125</v>
      </c>
      <c r="O275" s="7">
        <v>18.8</v>
      </c>
      <c r="P275" s="7">
        <v>222.6</v>
      </c>
      <c r="Q275" s="7">
        <v>8.11</v>
      </c>
      <c r="R275" s="7">
        <v>7.22</v>
      </c>
      <c r="S275" s="7">
        <v>1.5</v>
      </c>
      <c r="T275" s="7">
        <v>2.79</v>
      </c>
      <c r="U275" s="12">
        <f t="shared" si="8"/>
        <v>252.50119104335397</v>
      </c>
      <c r="V275" s="13">
        <v>30728.666666666661</v>
      </c>
      <c r="W275" s="14">
        <f t="shared" si="9"/>
        <v>4.4875437163946188</v>
      </c>
      <c r="X275" s="9" t="s">
        <v>97</v>
      </c>
      <c r="Y275" s="9">
        <v>1149.0627288818359</v>
      </c>
    </row>
    <row r="276" spans="1:25" x14ac:dyDescent="0.35">
      <c r="A276" s="7" t="s">
        <v>320</v>
      </c>
      <c r="B276" s="17" t="s">
        <v>53</v>
      </c>
      <c r="C276" s="8">
        <v>42829</v>
      </c>
      <c r="D276" s="9">
        <v>1366445.515625</v>
      </c>
      <c r="E276" s="9">
        <v>1665.3053359985352</v>
      </c>
      <c r="F276" s="9">
        <v>332.49293518066406</v>
      </c>
      <c r="G276" s="9">
        <v>2904.362060546875</v>
      </c>
      <c r="H276" s="9">
        <v>30.990513483683269</v>
      </c>
      <c r="I276" s="9" t="s">
        <v>30</v>
      </c>
      <c r="K276" s="9">
        <v>1224.5052261352539</v>
      </c>
      <c r="L276" s="9">
        <v>910.75633239746094</v>
      </c>
      <c r="M276" s="9">
        <v>292.28879547119141</v>
      </c>
      <c r="N276" s="9">
        <v>1837.3231506347656</v>
      </c>
      <c r="O276" s="7">
        <v>20.100000000000001</v>
      </c>
      <c r="P276" s="7">
        <v>147.80000000000001</v>
      </c>
      <c r="Q276" s="7">
        <v>7.91</v>
      </c>
      <c r="R276" s="7">
        <v>7.34</v>
      </c>
      <c r="S276" s="7">
        <v>3.78</v>
      </c>
      <c r="T276" s="7">
        <v>3.31</v>
      </c>
      <c r="U276" s="12">
        <f t="shared" si="8"/>
        <v>163.06086649529462</v>
      </c>
      <c r="V276" s="13">
        <v>1333.5</v>
      </c>
      <c r="W276" s="14">
        <f t="shared" si="9"/>
        <v>3.1249930200258951</v>
      </c>
      <c r="X276" s="9" t="s">
        <v>97</v>
      </c>
      <c r="Y276" s="9" t="s">
        <v>94</v>
      </c>
    </row>
    <row r="277" spans="1:25" x14ac:dyDescent="0.35">
      <c r="A277" s="7" t="s">
        <v>321</v>
      </c>
      <c r="B277" s="17" t="s">
        <v>49</v>
      </c>
      <c r="C277" s="8">
        <v>42836</v>
      </c>
      <c r="D277" s="9">
        <v>169830.16796875</v>
      </c>
      <c r="E277" s="9">
        <v>79.467033386230469</v>
      </c>
      <c r="F277" s="9">
        <v>663.01487731933594</v>
      </c>
      <c r="G277" s="9">
        <v>260.21363067626953</v>
      </c>
      <c r="H277" s="9" t="s">
        <v>30</v>
      </c>
      <c r="I277" s="9" t="s">
        <v>30</v>
      </c>
      <c r="K277" s="9">
        <v>81.574594497680664</v>
      </c>
      <c r="L277" s="9">
        <v>154.61341857910156</v>
      </c>
      <c r="M277" s="9">
        <v>14.577936808268229</v>
      </c>
      <c r="N277" s="9" t="s">
        <v>30</v>
      </c>
      <c r="O277" s="25">
        <v>19.09</v>
      </c>
      <c r="P277" s="26">
        <v>492</v>
      </c>
      <c r="Q277" s="25">
        <v>8.59</v>
      </c>
      <c r="R277" s="25">
        <v>7</v>
      </c>
      <c r="T277" s="7">
        <v>1.99</v>
      </c>
      <c r="U277" s="12">
        <f t="shared" si="8"/>
        <v>554.60428645987747</v>
      </c>
      <c r="V277" s="13">
        <v>4989.0666666666666</v>
      </c>
      <c r="W277" s="14">
        <f t="shared" si="9"/>
        <v>3.6980193072608927</v>
      </c>
      <c r="X277" s="9">
        <v>12847.119140625</v>
      </c>
      <c r="Y277" s="9">
        <v>21428.80859375</v>
      </c>
    </row>
    <row r="278" spans="1:25" x14ac:dyDescent="0.35">
      <c r="A278" s="7" t="s">
        <v>322</v>
      </c>
      <c r="B278" s="17" t="s">
        <v>43</v>
      </c>
      <c r="C278" s="8">
        <v>42836</v>
      </c>
      <c r="D278" s="9">
        <v>338339.8359375</v>
      </c>
      <c r="E278" s="9">
        <v>197.51176071166992</v>
      </c>
      <c r="F278" s="9">
        <v>12.157540321350098</v>
      </c>
      <c r="G278" s="9">
        <v>188.87619781494141</v>
      </c>
      <c r="H278" s="9" t="s">
        <v>30</v>
      </c>
      <c r="I278" s="9" t="s">
        <v>30</v>
      </c>
      <c r="K278" s="9">
        <v>59.089116096496582</v>
      </c>
      <c r="L278" s="9">
        <v>41.845263799031578</v>
      </c>
      <c r="M278" s="9">
        <v>14.1143479347229</v>
      </c>
      <c r="N278" s="9">
        <v>118.43328666687012</v>
      </c>
      <c r="O278" s="25">
        <v>17.07</v>
      </c>
      <c r="P278" s="26">
        <v>261</v>
      </c>
      <c r="Q278" s="25">
        <v>9.68</v>
      </c>
      <c r="R278" s="25">
        <v>7.58</v>
      </c>
      <c r="T278" s="7">
        <v>2.95</v>
      </c>
      <c r="U278" s="12">
        <f t="shared" si="8"/>
        <v>307.58823716585135</v>
      </c>
      <c r="V278" s="13">
        <v>289.89999999999998</v>
      </c>
      <c r="W278" s="14">
        <f t="shared" si="9"/>
        <v>2.4622482153549976</v>
      </c>
      <c r="X278" s="9">
        <v>1444.6535110473633</v>
      </c>
      <c r="Y278" s="9" t="s">
        <v>94</v>
      </c>
    </row>
    <row r="279" spans="1:25" x14ac:dyDescent="0.35">
      <c r="A279" s="7" t="s">
        <v>323</v>
      </c>
      <c r="B279" s="17" t="s">
        <v>37</v>
      </c>
      <c r="C279" s="8">
        <v>42836</v>
      </c>
      <c r="D279" s="9">
        <v>2686975.375</v>
      </c>
      <c r="E279" s="9">
        <v>3415.9614868164063</v>
      </c>
      <c r="F279" s="9">
        <v>220.3978157043457</v>
      </c>
      <c r="G279" s="9">
        <v>169.74465179443359</v>
      </c>
      <c r="H279" s="9">
        <v>32.08977222442627</v>
      </c>
      <c r="I279" s="9" t="s">
        <v>30</v>
      </c>
      <c r="K279" s="9">
        <v>2372.1512145996094</v>
      </c>
      <c r="L279" s="9">
        <v>8483.178955078125</v>
      </c>
      <c r="M279" s="9">
        <v>141.97360610961914</v>
      </c>
      <c r="N279" s="9">
        <v>484.20444488525391</v>
      </c>
      <c r="O279" s="25">
        <v>17.41</v>
      </c>
      <c r="P279" s="26">
        <v>219</v>
      </c>
      <c r="Q279" s="25">
        <v>9.4</v>
      </c>
      <c r="R279" s="25">
        <v>7.48</v>
      </c>
      <c r="T279" s="7">
        <v>3.76</v>
      </c>
      <c r="U279" s="12">
        <f t="shared" si="8"/>
        <v>256.13106425381068</v>
      </c>
      <c r="V279" s="13">
        <v>2237.1333333333332</v>
      </c>
      <c r="W279" s="14">
        <f t="shared" si="9"/>
        <v>3.3496918688553632</v>
      </c>
      <c r="X279" s="9">
        <v>19307.656860351563</v>
      </c>
      <c r="Y279" s="9">
        <v>17669.625854492188</v>
      </c>
    </row>
    <row r="280" spans="1:25" x14ac:dyDescent="0.35">
      <c r="A280" s="7" t="s">
        <v>324</v>
      </c>
      <c r="B280" s="17" t="s">
        <v>32</v>
      </c>
      <c r="C280" s="8">
        <v>42836</v>
      </c>
      <c r="D280" s="9">
        <v>987634.453125</v>
      </c>
      <c r="E280" s="9">
        <v>729.17037963867188</v>
      </c>
      <c r="F280" s="9" t="s">
        <v>30</v>
      </c>
      <c r="G280" s="24" t="str">
        <f>F280</f>
        <v>&lt;LOQ</v>
      </c>
      <c r="H280" s="9" t="s">
        <v>30</v>
      </c>
      <c r="I280" s="9" t="s">
        <v>30</v>
      </c>
      <c r="K280" s="9" t="s">
        <v>30</v>
      </c>
      <c r="L280" s="9" t="s">
        <v>30</v>
      </c>
      <c r="M280" s="9">
        <v>5.6453226804733276</v>
      </c>
      <c r="N280" s="9" t="s">
        <v>30</v>
      </c>
      <c r="O280" s="25">
        <v>15</v>
      </c>
      <c r="P280" s="26">
        <v>148</v>
      </c>
      <c r="Q280" s="25">
        <v>7.87</v>
      </c>
      <c r="R280" s="25">
        <v>7.41</v>
      </c>
      <c r="T280" s="7">
        <v>6.47</v>
      </c>
      <c r="U280" s="12">
        <f t="shared" si="8"/>
        <v>182.94190358467245</v>
      </c>
      <c r="V280" s="13">
        <v>360.86666666666662</v>
      </c>
      <c r="W280" s="14">
        <f t="shared" si="9"/>
        <v>2.5573467680353801</v>
      </c>
      <c r="X280" s="9">
        <v>125824.03564453125</v>
      </c>
      <c r="Y280" s="9">
        <v>25166.342163085938</v>
      </c>
    </row>
    <row r="281" spans="1:25" x14ac:dyDescent="0.35">
      <c r="A281" s="7" t="s">
        <v>325</v>
      </c>
      <c r="B281" s="17" t="s">
        <v>51</v>
      </c>
      <c r="C281" s="8">
        <v>42836</v>
      </c>
      <c r="D281" s="9">
        <v>22616513</v>
      </c>
      <c r="E281" s="9">
        <v>34914.8701171875</v>
      </c>
      <c r="F281" s="9">
        <v>8569.6713256835938</v>
      </c>
      <c r="G281" s="9">
        <v>60104.3349609375</v>
      </c>
      <c r="H281" s="9">
        <v>191.89550018310547</v>
      </c>
      <c r="I281" s="9" t="s">
        <v>30</v>
      </c>
      <c r="K281" s="9">
        <v>25378.54736328125</v>
      </c>
      <c r="L281" s="9">
        <v>39050.13671875</v>
      </c>
      <c r="M281" s="9">
        <v>12070.448486328125</v>
      </c>
      <c r="N281" s="9">
        <v>51383.2138671875</v>
      </c>
      <c r="O281" s="25">
        <v>18.079999999999998</v>
      </c>
      <c r="P281" s="26">
        <v>381</v>
      </c>
      <c r="Q281" s="25">
        <v>8.0399999999999991</v>
      </c>
      <c r="R281" s="25">
        <v>6.83</v>
      </c>
      <c r="T281" s="7">
        <v>2.93</v>
      </c>
      <c r="U281" s="12">
        <f t="shared" si="8"/>
        <v>439.02708831703978</v>
      </c>
      <c r="V281" s="13">
        <v>9858</v>
      </c>
      <c r="W281" s="14">
        <f t="shared" si="9"/>
        <v>3.9937888138187052</v>
      </c>
      <c r="X281" s="9">
        <v>57190.234375</v>
      </c>
      <c r="Y281" s="9">
        <v>202517.07763671875</v>
      </c>
    </row>
    <row r="282" spans="1:25" x14ac:dyDescent="0.35">
      <c r="A282" s="7" t="s">
        <v>326</v>
      </c>
      <c r="B282" s="17" t="s">
        <v>45</v>
      </c>
      <c r="C282" s="8">
        <v>42836</v>
      </c>
      <c r="D282" s="9">
        <v>956427.6328125</v>
      </c>
      <c r="E282" s="9">
        <v>2356.6557312011719</v>
      </c>
      <c r="F282" s="9">
        <v>139.48759841918945</v>
      </c>
      <c r="G282" s="9">
        <v>924.16517639160156</v>
      </c>
      <c r="H282" s="9">
        <v>24.07677173614502</v>
      </c>
      <c r="I282" s="9" t="s">
        <v>30</v>
      </c>
      <c r="K282" s="9">
        <v>1105.8647613525391</v>
      </c>
      <c r="L282" s="9">
        <v>415.39138793945313</v>
      </c>
      <c r="M282" s="9">
        <v>407.14710235595703</v>
      </c>
      <c r="N282" s="9">
        <v>1611.2978820800781</v>
      </c>
      <c r="O282" s="25">
        <v>17.28</v>
      </c>
      <c r="P282" s="26">
        <v>320</v>
      </c>
      <c r="Q282" s="25">
        <v>9.49</v>
      </c>
      <c r="R282" s="25">
        <v>7.03</v>
      </c>
      <c r="T282" s="7">
        <v>2.23</v>
      </c>
      <c r="U282" s="12">
        <f t="shared" si="8"/>
        <v>375.34543509573649</v>
      </c>
      <c r="V282" s="13">
        <v>1474.6666666666667</v>
      </c>
      <c r="W282" s="14">
        <f t="shared" si="9"/>
        <v>3.1686938635769795</v>
      </c>
      <c r="X282" s="9">
        <v>107325.048828125</v>
      </c>
      <c r="Y282" s="9">
        <v>26873.416137695313</v>
      </c>
    </row>
    <row r="283" spans="1:25" x14ac:dyDescent="0.35">
      <c r="A283" s="7" t="s">
        <v>327</v>
      </c>
      <c r="B283" s="17" t="s">
        <v>47</v>
      </c>
      <c r="C283" s="8">
        <v>42836</v>
      </c>
      <c r="D283" s="9">
        <v>3784688.9375</v>
      </c>
      <c r="E283" s="9">
        <v>10957.31982421875</v>
      </c>
      <c r="F283" s="9">
        <v>140.84282493591309</v>
      </c>
      <c r="G283" s="9">
        <v>956.81336975097656</v>
      </c>
      <c r="H283" s="9">
        <v>14.497480074564615</v>
      </c>
      <c r="I283" s="9" t="s">
        <v>30</v>
      </c>
      <c r="K283" s="9">
        <v>2807.163330078125</v>
      </c>
      <c r="L283" s="9">
        <v>1034.9474334716797</v>
      </c>
      <c r="M283" s="9">
        <v>1528.2746276855469</v>
      </c>
      <c r="N283" s="9">
        <v>5642.9487915039063</v>
      </c>
      <c r="O283" s="25">
        <v>16.07</v>
      </c>
      <c r="P283" s="26">
        <v>388</v>
      </c>
      <c r="Q283" s="25">
        <v>7.66</v>
      </c>
      <c r="R283" s="25">
        <v>7.12</v>
      </c>
      <c r="T283" s="7">
        <v>4.7699999999999996</v>
      </c>
      <c r="U283" s="12">
        <f t="shared" si="8"/>
        <v>467.78718576576642</v>
      </c>
      <c r="V283" s="13">
        <v>717.6</v>
      </c>
      <c r="W283" s="14">
        <f t="shared" si="9"/>
        <v>2.8558824300360355</v>
      </c>
      <c r="X283" s="9">
        <v>26040.435791015625</v>
      </c>
      <c r="Y283" s="9">
        <v>51657.4462890625</v>
      </c>
    </row>
    <row r="284" spans="1:25" x14ac:dyDescent="0.35">
      <c r="A284" s="7" t="s">
        <v>328</v>
      </c>
      <c r="B284" s="17" t="s">
        <v>41</v>
      </c>
      <c r="C284" s="8">
        <v>42836</v>
      </c>
      <c r="D284" s="9">
        <v>1741632.765625</v>
      </c>
      <c r="E284" s="9">
        <v>8671.6773071289063</v>
      </c>
      <c r="F284" s="9">
        <v>34.886544227600098</v>
      </c>
      <c r="G284" s="9">
        <v>195.88797760009766</v>
      </c>
      <c r="H284" s="9" t="s">
        <v>30</v>
      </c>
      <c r="I284" s="9" t="s">
        <v>30</v>
      </c>
      <c r="K284" s="9">
        <v>402.77836990356445</v>
      </c>
      <c r="L284" s="9">
        <v>185.71042823791504</v>
      </c>
      <c r="M284" s="9">
        <v>237.55126285552979</v>
      </c>
      <c r="N284" s="9">
        <v>509.62601470947266</v>
      </c>
      <c r="O284" s="25">
        <v>17.559999999999999</v>
      </c>
      <c r="P284" s="26">
        <v>309</v>
      </c>
      <c r="Q284" s="25">
        <v>9.91</v>
      </c>
      <c r="R284" s="25">
        <v>7.41</v>
      </c>
      <c r="T284" s="7">
        <v>2.84</v>
      </c>
      <c r="U284" s="12">
        <f t="shared" si="8"/>
        <v>360.18351874819325</v>
      </c>
      <c r="V284" s="13">
        <v>120.8</v>
      </c>
      <c r="W284" s="14">
        <f t="shared" si="9"/>
        <v>2.082066934285113</v>
      </c>
      <c r="X284" s="9">
        <v>6721.6690063476563</v>
      </c>
      <c r="Y284" s="9">
        <v>15542.129516601563</v>
      </c>
    </row>
    <row r="285" spans="1:25" x14ac:dyDescent="0.35">
      <c r="A285" s="7" t="s">
        <v>329</v>
      </c>
      <c r="B285" s="17" t="s">
        <v>39</v>
      </c>
      <c r="C285" s="8">
        <v>42836</v>
      </c>
      <c r="D285" s="9">
        <v>3668336.4375</v>
      </c>
      <c r="E285" s="9">
        <v>37024.4306640625</v>
      </c>
      <c r="F285" s="9">
        <v>28.92216682434082</v>
      </c>
      <c r="G285" s="9" t="s">
        <v>30</v>
      </c>
      <c r="H285" s="9" t="s">
        <v>30</v>
      </c>
      <c r="I285" s="9" t="s">
        <v>30</v>
      </c>
      <c r="K285" s="9">
        <v>743.40711975097656</v>
      </c>
      <c r="L285" s="9">
        <v>122.07509422302246</v>
      </c>
      <c r="M285" s="9">
        <v>53.753865242004395</v>
      </c>
      <c r="N285" s="9" t="s">
        <v>30</v>
      </c>
      <c r="O285" s="25">
        <v>17.78</v>
      </c>
      <c r="P285" s="26">
        <v>307</v>
      </c>
      <c r="Q285" s="25">
        <v>9.74</v>
      </c>
      <c r="R285" s="25">
        <v>7.33</v>
      </c>
      <c r="T285" s="7">
        <v>3.97</v>
      </c>
      <c r="U285" s="12">
        <f t="shared" si="8"/>
        <v>356.10800628234841</v>
      </c>
      <c r="V285" s="13">
        <v>268.06666666666666</v>
      </c>
      <c r="W285" s="14">
        <f t="shared" si="9"/>
        <v>2.4282428140472296</v>
      </c>
      <c r="X285" s="9">
        <v>122846.19140625</v>
      </c>
      <c r="Y285" s="9">
        <v>48169.012451171875</v>
      </c>
    </row>
    <row r="286" spans="1:25" x14ac:dyDescent="0.35">
      <c r="A286" s="7" t="s">
        <v>330</v>
      </c>
      <c r="B286" s="17" t="s">
        <v>35</v>
      </c>
      <c r="C286" s="8">
        <v>42836</v>
      </c>
      <c r="D286" s="9">
        <v>3721985</v>
      </c>
      <c r="E286" s="9">
        <v>31559.83447265625</v>
      </c>
      <c r="F286" s="9">
        <v>18.752147197723389</v>
      </c>
      <c r="G286" s="9">
        <v>68.23625373840332</v>
      </c>
      <c r="H286" s="9" t="s">
        <v>30</v>
      </c>
      <c r="I286" s="9" t="s">
        <v>30</v>
      </c>
      <c r="K286" s="9">
        <v>1192.9370727539063</v>
      </c>
      <c r="L286" s="9">
        <v>284.80586624145508</v>
      </c>
      <c r="M286" s="9">
        <v>54.66405200958252</v>
      </c>
      <c r="N286" s="9">
        <v>57.352602005004883</v>
      </c>
      <c r="O286" s="25">
        <v>16.71</v>
      </c>
      <c r="P286" s="26">
        <v>288</v>
      </c>
      <c r="Q286" s="25">
        <v>10.48</v>
      </c>
      <c r="R286" s="25">
        <v>7.36</v>
      </c>
      <c r="T286" s="7">
        <v>3.47</v>
      </c>
      <c r="U286" s="12">
        <f t="shared" si="8"/>
        <v>342.18052161143265</v>
      </c>
      <c r="V286" s="13">
        <v>124.53333333333335</v>
      </c>
      <c r="W286" s="14">
        <f t="shared" si="9"/>
        <v>2.0952856128383934</v>
      </c>
      <c r="X286" s="9">
        <v>4652.459716796875</v>
      </c>
      <c r="Y286" s="9">
        <v>3164.7220611572266</v>
      </c>
    </row>
    <row r="287" spans="1:25" x14ac:dyDescent="0.35">
      <c r="A287" s="7" t="s">
        <v>331</v>
      </c>
      <c r="B287" s="17" t="s">
        <v>29</v>
      </c>
      <c r="C287" s="8">
        <v>42836</v>
      </c>
      <c r="D287" s="9">
        <v>3925833.5625</v>
      </c>
      <c r="E287" s="9">
        <v>30733.33056640625</v>
      </c>
      <c r="F287" s="9">
        <v>28.945255279541016</v>
      </c>
      <c r="G287" s="9">
        <v>20.977736473083496</v>
      </c>
      <c r="H287" s="9" t="s">
        <v>30</v>
      </c>
      <c r="I287" s="9" t="s">
        <v>30</v>
      </c>
      <c r="K287" s="9">
        <v>908.05498504638672</v>
      </c>
      <c r="L287" s="9">
        <v>112.72800016403198</v>
      </c>
      <c r="M287" s="9">
        <v>23.079922199249268</v>
      </c>
      <c r="N287" s="9" t="s">
        <v>30</v>
      </c>
      <c r="O287" s="25">
        <v>15.52</v>
      </c>
      <c r="P287" s="26">
        <v>293</v>
      </c>
      <c r="Q287" s="25">
        <v>9.16</v>
      </c>
      <c r="R287" s="25">
        <v>7.15</v>
      </c>
      <c r="T287" s="7">
        <v>4.74</v>
      </c>
      <c r="U287" s="12">
        <f t="shared" si="8"/>
        <v>357.78306379528459</v>
      </c>
      <c r="V287" s="13">
        <v>370.86666666666662</v>
      </c>
      <c r="W287" s="14">
        <f t="shared" si="9"/>
        <v>2.5692178008851467</v>
      </c>
      <c r="X287" s="9">
        <v>47763.079833984375</v>
      </c>
      <c r="Y287" s="9">
        <v>27164.837646484375</v>
      </c>
    </row>
    <row r="288" spans="1:25" x14ac:dyDescent="0.35">
      <c r="A288" s="7" t="s">
        <v>332</v>
      </c>
      <c r="B288" s="17" t="s">
        <v>53</v>
      </c>
      <c r="C288" s="8">
        <v>42836</v>
      </c>
      <c r="D288" s="9">
        <v>1041287.640625</v>
      </c>
      <c r="E288" s="9">
        <v>1594.3371276855469</v>
      </c>
      <c r="F288" s="9">
        <v>134.83665657043457</v>
      </c>
      <c r="G288" s="9">
        <f>F288</f>
        <v>134.83665657043457</v>
      </c>
      <c r="H288" s="9">
        <v>28.349361896514893</v>
      </c>
      <c r="I288" s="9">
        <v>218.0621337890625</v>
      </c>
      <c r="K288" s="9">
        <v>622.13937377929688</v>
      </c>
      <c r="L288" s="9">
        <v>243.02630615234375</v>
      </c>
      <c r="M288" s="9">
        <v>2021.1799011230469</v>
      </c>
      <c r="N288" s="9">
        <v>1813.0852966308594</v>
      </c>
      <c r="O288" s="25">
        <v>15.29</v>
      </c>
      <c r="P288" s="26">
        <v>292</v>
      </c>
      <c r="Q288" s="25">
        <v>9.15</v>
      </c>
      <c r="R288" s="25">
        <v>6.97</v>
      </c>
      <c r="T288" s="7">
        <v>2.89</v>
      </c>
      <c r="U288" s="12">
        <f t="shared" si="8"/>
        <v>358.48498353056146</v>
      </c>
      <c r="V288" s="13">
        <v>2052.2000000000003</v>
      </c>
      <c r="W288" s="14">
        <f t="shared" si="9"/>
        <v>3.3122196832739728</v>
      </c>
      <c r="X288" s="9">
        <v>10198.164367675781</v>
      </c>
      <c r="Y288" s="9">
        <v>16623.289489746094</v>
      </c>
    </row>
    <row r="289" spans="2:29" x14ac:dyDescent="0.35">
      <c r="B289" s="17"/>
      <c r="C289" s="8"/>
      <c r="D289" s="10"/>
      <c r="E289" s="8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1"/>
      <c r="Q289" s="11"/>
      <c r="R289" s="11"/>
      <c r="S289" s="11"/>
      <c r="T289" s="11"/>
      <c r="U289" s="12"/>
      <c r="V289" s="27"/>
      <c r="W289" s="12"/>
      <c r="X289" s="9"/>
      <c r="Y289" s="9"/>
      <c r="Z289" s="9"/>
      <c r="AC289" s="7"/>
    </row>
    <row r="290" spans="2:29" x14ac:dyDescent="0.35">
      <c r="B290" s="17"/>
      <c r="C290" s="8"/>
      <c r="D290" s="10"/>
      <c r="E290" s="8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1"/>
      <c r="Q290" s="11"/>
      <c r="R290" s="11"/>
      <c r="S290" s="11"/>
      <c r="T290" s="11"/>
      <c r="U290" s="12"/>
      <c r="V290" s="27"/>
      <c r="W290" s="12"/>
      <c r="X290" s="9"/>
      <c r="Y290" s="9"/>
      <c r="Z290" s="9"/>
      <c r="AC290" s="7"/>
    </row>
    <row r="291" spans="2:29" x14ac:dyDescent="0.35">
      <c r="B291" s="17"/>
      <c r="C291" s="8"/>
      <c r="D291" s="10"/>
      <c r="E291" s="8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1"/>
      <c r="Q291" s="11"/>
      <c r="R291" s="11"/>
      <c r="S291" s="11"/>
      <c r="T291" s="11"/>
      <c r="U291" s="12"/>
      <c r="V291" s="27"/>
      <c r="W291" s="12"/>
      <c r="X291" s="9"/>
      <c r="Y291" s="9"/>
      <c r="Z291" s="9"/>
      <c r="AC291" s="7"/>
    </row>
    <row r="292" spans="2:29" x14ac:dyDescent="0.35">
      <c r="B292" s="17"/>
      <c r="C292" s="8"/>
      <c r="D292" s="10"/>
      <c r="E292" s="8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1"/>
      <c r="Q292" s="11"/>
      <c r="R292" s="11"/>
      <c r="S292" s="11"/>
      <c r="T292" s="11"/>
      <c r="U292" s="12"/>
      <c r="V292" s="27"/>
      <c r="W292" s="12"/>
      <c r="X292" s="9"/>
      <c r="Y292" s="9"/>
      <c r="Z292" s="9"/>
      <c r="AC29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Data Dictionary</vt:lpstr>
      <vt:lpstr>ARG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Molina, Marirosa</dc:creator>
  <cp:lastModifiedBy>Molina, Marirosa</cp:lastModifiedBy>
  <dcterms:created xsi:type="dcterms:W3CDTF">2022-02-28T18:44:25Z</dcterms:created>
  <dcterms:modified xsi:type="dcterms:W3CDTF">2022-03-01T00:06:46Z</dcterms:modified>
</cp:coreProperties>
</file>